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8 800 nM Gel 10 nM MMP-1(DS) 25C 0-4hr #1\"/>
    </mc:Choice>
  </mc:AlternateContent>
  <bookViews>
    <workbookView xWindow="480" yWindow="1380" windowWidth="19740" windowHeight="5775" activeTab="5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A!$C$210:$E$210,A!$C$212:$F$212,A!$I$212</definedName>
    <definedName name="solver_adj" localSheetId="2" hidden="1">B!$C$209:$O$214,B!$P$216:$P$222</definedName>
    <definedName name="solver_adj" localSheetId="3" hidden="1">'C'!$C$209:$O$214,'C'!$P$216:$P$222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D4" i="54" l="1"/>
  <c r="E4" i="54"/>
  <c r="F4" i="54"/>
  <c r="G4" i="54"/>
  <c r="H4" i="54"/>
  <c r="I4" i="54"/>
  <c r="J4" i="54"/>
  <c r="K4" i="54"/>
  <c r="L4" i="54"/>
  <c r="M4" i="54"/>
  <c r="N4" i="54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C6" i="54"/>
  <c r="C5" i="54"/>
  <c r="D4" i="53" l="1"/>
  <c r="E4" i="53"/>
  <c r="F4" i="53"/>
  <c r="G4" i="53"/>
  <c r="H4" i="53"/>
  <c r="I4" i="53"/>
  <c r="J4" i="53"/>
  <c r="K4" i="53"/>
  <c r="L4" i="53"/>
  <c r="M4" i="53"/>
  <c r="N4" i="53"/>
  <c r="O4" i="53"/>
  <c r="D5" i="53"/>
  <c r="E5" i="53"/>
  <c r="F5" i="53"/>
  <c r="G5" i="53"/>
  <c r="H5" i="53"/>
  <c r="I5" i="53"/>
  <c r="J5" i="53"/>
  <c r="K5" i="53"/>
  <c r="L5" i="53"/>
  <c r="M5" i="53"/>
  <c r="N5" i="53"/>
  <c r="O5" i="53"/>
  <c r="D6" i="53"/>
  <c r="E6" i="53"/>
  <c r="F6" i="53"/>
  <c r="G6" i="53"/>
  <c r="H6" i="53"/>
  <c r="I6" i="53"/>
  <c r="J6" i="53"/>
  <c r="K6" i="53"/>
  <c r="L6" i="53"/>
  <c r="M6" i="53"/>
  <c r="N6" i="53"/>
  <c r="O6" i="53"/>
  <c r="O207" i="52"/>
  <c r="N207" i="52"/>
  <c r="M207" i="52"/>
  <c r="L207" i="52"/>
  <c r="K207" i="52"/>
  <c r="J207" i="52"/>
  <c r="I207" i="52"/>
  <c r="H207" i="52"/>
  <c r="G207" i="52"/>
  <c r="F207" i="52"/>
  <c r="E207" i="52"/>
  <c r="D207" i="52"/>
  <c r="C207" i="52"/>
  <c r="P207" i="52" s="1"/>
  <c r="O207" i="51"/>
  <c r="N207" i="51"/>
  <c r="M207" i="51"/>
  <c r="L207" i="51"/>
  <c r="K207" i="51"/>
  <c r="J207" i="51"/>
  <c r="I207" i="51"/>
  <c r="H207" i="51"/>
  <c r="G207" i="51"/>
  <c r="F207" i="51"/>
  <c r="E207" i="51"/>
  <c r="D207" i="51"/>
  <c r="C207" i="51"/>
  <c r="P207" i="51" s="1"/>
  <c r="C5" i="53"/>
  <c r="C6" i="53"/>
  <c r="K7" i="54"/>
  <c r="C4" i="54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O226" i="44"/>
  <c r="N226" i="44"/>
  <c r="M226" i="44"/>
  <c r="L226" i="44"/>
  <c r="K226" i="44"/>
  <c r="J226" i="44"/>
  <c r="I226" i="44"/>
  <c r="H226" i="44"/>
  <c r="G226" i="44"/>
  <c r="F226" i="44"/>
  <c r="E226" i="44"/>
  <c r="D226" i="44"/>
  <c r="C226" i="44"/>
  <c r="O225" i="44"/>
  <c r="N225" i="44"/>
  <c r="M225" i="44"/>
  <c r="L225" i="44"/>
  <c r="K225" i="44"/>
  <c r="J225" i="44"/>
  <c r="I225" i="44"/>
  <c r="H225" i="44"/>
  <c r="G225" i="44"/>
  <c r="F225" i="44"/>
  <c r="E225" i="44"/>
  <c r="D225" i="44"/>
  <c r="C225" i="44"/>
  <c r="B9" i="54"/>
  <c r="B11" i="54"/>
  <c r="C7" i="54"/>
  <c r="O7" i="54"/>
  <c r="B9" i="37"/>
  <c r="B8" i="37"/>
  <c r="B7" i="37"/>
  <c r="G7" i="54" l="1"/>
  <c r="H7" i="54"/>
  <c r="H9" i="54" s="1"/>
  <c r="H11" i="54" s="1"/>
  <c r="H34" i="54" s="1"/>
  <c r="L7" i="54"/>
  <c r="L9" i="54" s="1"/>
  <c r="L11" i="54" s="1"/>
  <c r="L34" i="54" s="1"/>
  <c r="D7" i="54"/>
  <c r="D8" i="54"/>
  <c r="H8" i="54"/>
  <c r="H10" i="54" s="1"/>
  <c r="H12" i="54" s="1"/>
  <c r="L8" i="54"/>
  <c r="F8" i="54"/>
  <c r="F10" i="54" s="1"/>
  <c r="F12" i="54" s="1"/>
  <c r="J8" i="54"/>
  <c r="N8" i="54"/>
  <c r="E8" i="54"/>
  <c r="E10" i="54" s="1"/>
  <c r="E12" i="54" s="1"/>
  <c r="I8" i="54"/>
  <c r="I10" i="54" s="1"/>
  <c r="I12" i="54" s="1"/>
  <c r="M8" i="54"/>
  <c r="M10" i="54" s="1"/>
  <c r="M12" i="54" s="1"/>
  <c r="F7" i="54"/>
  <c r="F9" i="54" s="1"/>
  <c r="F11" i="54" s="1"/>
  <c r="F34" i="54" s="1"/>
  <c r="J7" i="54"/>
  <c r="J9" i="54" s="1"/>
  <c r="J11" i="54" s="1"/>
  <c r="J34" i="54" s="1"/>
  <c r="N7" i="54"/>
  <c r="N9" i="54" s="1"/>
  <c r="N11" i="54" s="1"/>
  <c r="N34" i="54" s="1"/>
  <c r="J10" i="54"/>
  <c r="J12" i="54" s="1"/>
  <c r="N10" i="54"/>
  <c r="N12" i="54" s="1"/>
  <c r="C9" i="54"/>
  <c r="C11" i="54" s="1"/>
  <c r="C34" i="54" s="1"/>
  <c r="G9" i="54"/>
  <c r="G11" i="54" s="1"/>
  <c r="G34" i="54" s="1"/>
  <c r="K9" i="54"/>
  <c r="K11" i="54" s="1"/>
  <c r="K34" i="54" s="1"/>
  <c r="O9" i="54"/>
  <c r="O11" i="54" s="1"/>
  <c r="O34" i="54" s="1"/>
  <c r="L10" i="54"/>
  <c r="L12" i="54" s="1"/>
  <c r="D9" i="54"/>
  <c r="D11" i="54" s="1"/>
  <c r="D34" i="54" s="1"/>
  <c r="E7" i="54"/>
  <c r="I7" i="54"/>
  <c r="I9" i="54" s="1"/>
  <c r="I11" i="54" s="1"/>
  <c r="M7" i="54"/>
  <c r="C8" i="54"/>
  <c r="C10" i="54" s="1"/>
  <c r="C12" i="54" s="1"/>
  <c r="G8" i="54"/>
  <c r="G10" i="54" s="1"/>
  <c r="G12" i="54" s="1"/>
  <c r="K8" i="54"/>
  <c r="K10" i="54" s="1"/>
  <c r="K12" i="54" s="1"/>
  <c r="O8" i="54"/>
  <c r="O10" i="54" s="1"/>
  <c r="O12" i="54" s="1"/>
  <c r="D10" i="54"/>
  <c r="D12" i="54" s="1"/>
  <c r="Q1" i="54" l="1"/>
  <c r="Q3" i="54" s="1"/>
  <c r="M9" i="54"/>
  <c r="M11" i="54" s="1"/>
  <c r="M34" i="54" s="1"/>
  <c r="I34" i="54"/>
  <c r="E9" i="54"/>
  <c r="E11" i="54" s="1"/>
  <c r="E34" i="54" s="1"/>
  <c r="S48" i="54" l="1"/>
  <c r="Q7" i="54"/>
  <c r="Q9" i="54"/>
  <c r="Q10" i="54" l="1"/>
  <c r="Q11" i="54" s="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B11" i="53" l="1"/>
  <c r="B9" i="53"/>
  <c r="C4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F7" i="53"/>
  <c r="C8" i="53"/>
  <c r="C10" i="53" s="1"/>
  <c r="C12" i="53" s="1"/>
  <c r="D8" i="53"/>
  <c r="D10" i="53" s="1"/>
  <c r="D12" i="53" s="1"/>
  <c r="H8" i="53"/>
  <c r="H10" i="53" s="1"/>
  <c r="H12" i="53" s="1"/>
  <c r="I7" i="53"/>
  <c r="J7" i="53"/>
  <c r="L8" i="53"/>
  <c r="L10" i="53" s="1"/>
  <c r="L12" i="53" s="1"/>
  <c r="M7" i="53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E8" i="53"/>
  <c r="E10" i="53" s="1"/>
  <c r="E12" i="53" s="1"/>
  <c r="C7" i="53"/>
  <c r="G7" i="53"/>
  <c r="K7" i="53"/>
  <c r="O7" i="53"/>
  <c r="I8" i="53"/>
  <c r="I10" i="53" s="1"/>
  <c r="I12" i="53" s="1"/>
  <c r="D7" i="53"/>
  <c r="H7" i="53"/>
  <c r="L7" i="53"/>
  <c r="M8" i="53"/>
  <c r="M10" i="53" s="1"/>
  <c r="M12" i="53" s="1"/>
  <c r="D9" i="53" l="1"/>
  <c r="D11" i="53" s="1"/>
  <c r="D34" i="53"/>
  <c r="G9" i="53"/>
  <c r="G11" i="53" s="1"/>
  <c r="G34" i="53" s="1"/>
  <c r="J9" i="53"/>
  <c r="J11" i="53" s="1"/>
  <c r="J34" i="53" s="1"/>
  <c r="L9" i="53"/>
  <c r="L11" i="53" s="1"/>
  <c r="L34" i="53" s="1"/>
  <c r="O9" i="53"/>
  <c r="O11" i="53" s="1"/>
  <c r="O34" i="53" s="1"/>
  <c r="I9" i="53"/>
  <c r="I11" i="53" s="1"/>
  <c r="I34" i="53" s="1"/>
  <c r="F9" i="53"/>
  <c r="F11" i="53" s="1"/>
  <c r="F34" i="53" s="1"/>
  <c r="C9" i="53"/>
  <c r="C11" i="53" s="1"/>
  <c r="Q1" i="53"/>
  <c r="H9" i="53"/>
  <c r="H11" i="53" s="1"/>
  <c r="H34" i="53" s="1"/>
  <c r="K9" i="53"/>
  <c r="K11" i="53" s="1"/>
  <c r="K34" i="53" s="1"/>
  <c r="N9" i="53"/>
  <c r="N11" i="53" s="1"/>
  <c r="N34" i="53" s="1"/>
  <c r="M9" i="53"/>
  <c r="M11" i="53" s="1"/>
  <c r="M34" i="53"/>
  <c r="E9" i="53"/>
  <c r="E11" i="53" s="1"/>
  <c r="E34" i="53" s="1"/>
  <c r="B17" i="37"/>
  <c r="B16" i="37"/>
  <c r="B15" i="37"/>
  <c r="S48" i="53" l="1"/>
  <c r="C34" i="53"/>
  <c r="Q7" i="53"/>
  <c r="Q3" i="53"/>
  <c r="J6" i="36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Q9" i="53"/>
  <c r="Q10" i="53" l="1"/>
  <c r="Q11" i="53" s="1"/>
  <c r="CE51" i="52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AW93" i="51" l="1"/>
  <c r="S93" i="51" s="1"/>
  <c r="AH93" i="51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BF149" i="52" s="1"/>
  <c r="AB149" i="52" s="1"/>
  <c r="AQ149" i="52" s="1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AX190" i="52" l="1"/>
  <c r="T190" i="52" s="1"/>
  <c r="AI190" i="52" s="1"/>
  <c r="AX179" i="52"/>
  <c r="T179" i="52" s="1"/>
  <c r="AI179" i="52" s="1"/>
  <c r="AX76" i="52"/>
  <c r="T76" i="52" s="1"/>
  <c r="AI76" i="52" s="1"/>
  <c r="BC22" i="51"/>
  <c r="Y22" i="51" s="1"/>
  <c r="AN22" i="51" s="1"/>
  <c r="BC203" i="51"/>
  <c r="Y203" i="51" s="1"/>
  <c r="AN203" i="51" s="1"/>
  <c r="BC125" i="51"/>
  <c r="Y125" i="51" s="1"/>
  <c r="AN125" i="51" s="1"/>
  <c r="BC18" i="51"/>
  <c r="Y18" i="51" s="1"/>
  <c r="AN18" i="51" s="1"/>
  <c r="BB192" i="51"/>
  <c r="X192" i="51" s="1"/>
  <c r="AM192" i="51" s="1"/>
  <c r="BB143" i="51"/>
  <c r="X143" i="51" s="1"/>
  <c r="AM143" i="51" s="1"/>
  <c r="BB155" i="51"/>
  <c r="X155" i="51" s="1"/>
  <c r="AM155" i="51" s="1"/>
  <c r="BC36" i="51"/>
  <c r="Y36" i="51" s="1"/>
  <c r="AN36" i="51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AQ207" i="52" l="1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AF207" i="52" l="1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AZ193" i="44" s="1"/>
  <c r="V193" i="44" s="1"/>
  <c r="AK193" i="44" s="1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G111" i="44" l="1"/>
  <c r="AC111" i="44" s="1"/>
  <c r="AR111" i="44" s="1"/>
  <c r="BG55" i="44"/>
  <c r="AC55" i="44" s="1"/>
  <c r="AR55" i="44" s="1"/>
  <c r="AZ67" i="44"/>
  <c r="V67" i="44" s="1"/>
  <c r="AK67" i="44" s="1"/>
  <c r="AZ76" i="44"/>
  <c r="V76" i="44" s="1"/>
  <c r="AK76" i="44" s="1"/>
  <c r="BF28" i="44"/>
  <c r="AB28" i="44" s="1"/>
  <c r="AQ28" i="44" s="1"/>
  <c r="BF37" i="44"/>
  <c r="AB37" i="44" s="1"/>
  <c r="AQ37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C207" i="44" l="1"/>
  <c r="G207" i="44"/>
  <c r="N207" i="44"/>
  <c r="E207" i="44"/>
  <c r="K207" i="44"/>
  <c r="M207" i="44"/>
  <c r="D207" i="44"/>
  <c r="H207" i="44"/>
  <c r="J207" i="44"/>
  <c r="L207" i="44"/>
  <c r="O207" i="44"/>
  <c r="I207" i="44"/>
  <c r="F207" i="44"/>
  <c r="U206" i="44"/>
  <c r="AJ206" i="44" s="1"/>
  <c r="P207" i="44" l="1"/>
</calcChain>
</file>

<file path=xl/sharedStrings.xml><?xml version="1.0" encoding="utf-8"?>
<sst xmlns="http://schemas.openxmlformats.org/spreadsheetml/2006/main" count="189" uniqueCount="57">
  <si>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</si>
  <si>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</si>
  <si>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</si>
  <si>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</si>
  <si>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</si>
  <si>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</si>
  <si>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</si>
  <si>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</si>
  <si>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</si>
  <si>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</si>
  <si>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</si>
  <si>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</si>
  <si>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</si>
  <si>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</si>
  <si>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</si>
  <si>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</si>
  <si>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</si>
  <si>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</si>
  <si>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</si>
  <si>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</si>
  <si>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</si>
  <si>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</si>
  <si>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</si>
  <si>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</si>
  <si>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</si>
  <si>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</si>
  <si>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</si>
  <si>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</si>
  <si>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</si>
  <si>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</si>
  <si>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</si>
  <si>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</si>
  <si>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</si>
  <si>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</si>
  <si>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</si>
  <si>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</si>
  <si>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</si>
  <si>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</si>
  <si>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</si>
  <si>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</si>
  <si>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</si>
  <si>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</si>
  <si>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</si>
  <si>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</si>
  <si>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</si>
  <si>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</si>
  <si>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</si>
  <si>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</si>
  <si>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</si>
  <si>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</si>
  <si>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</si>
  <si>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MMP-1(DS)</t>
  </si>
  <si>
    <t>datapts:</t>
  </si>
  <si>
    <t>Selection</t>
  </si>
  <si>
    <t>&lt; 20% :</t>
  </si>
  <si>
    <t>a1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</si>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</sst>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2" fontId="3" fillId="5" borderId="14" xfId="0" applyNumberFormat="1" applyFont="1" applyFill="1" applyBorder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51.146999999999998</c:v>
                </c:pt>
                <c:pt idx="1">
                  <c:v>51.293999999999997</c:v>
                </c:pt>
                <c:pt idx="2">
                  <c:v>50.029000000000003</c:v>
                </c:pt>
                <c:pt idx="3">
                  <c:v>50.956000000000003</c:v>
                </c:pt>
                <c:pt idx="4">
                  <c:v>50.265000000000001</c:v>
                </c:pt>
                <c:pt idx="5">
                  <c:v>51.793999999999997</c:v>
                </c:pt>
                <c:pt idx="6">
                  <c:v>50.470999999999997</c:v>
                </c:pt>
                <c:pt idx="7">
                  <c:v>51.161999999999999</c:v>
                </c:pt>
                <c:pt idx="8">
                  <c:v>51.411999999999999</c:v>
                </c:pt>
                <c:pt idx="9">
                  <c:v>51.558999999999997</c:v>
                </c:pt>
                <c:pt idx="10">
                  <c:v>51.808999999999997</c:v>
                </c:pt>
                <c:pt idx="11">
                  <c:v>50.573999999999998</c:v>
                </c:pt>
                <c:pt idx="12">
                  <c:v>50.706000000000003</c:v>
                </c:pt>
                <c:pt idx="13">
                  <c:v>51</c:v>
                </c:pt>
                <c:pt idx="14">
                  <c:v>51.691000000000003</c:v>
                </c:pt>
                <c:pt idx="15">
                  <c:v>49.881999999999998</c:v>
                </c:pt>
                <c:pt idx="16">
                  <c:v>50.088000000000001</c:v>
                </c:pt>
                <c:pt idx="17">
                  <c:v>51.984999999999999</c:v>
                </c:pt>
                <c:pt idx="18">
                  <c:v>50.456000000000003</c:v>
                </c:pt>
                <c:pt idx="19">
                  <c:v>51.543999999999997</c:v>
                </c:pt>
                <c:pt idx="20">
                  <c:v>51.088000000000001</c:v>
                </c:pt>
                <c:pt idx="21">
                  <c:v>49.543999999999997</c:v>
                </c:pt>
                <c:pt idx="22">
                  <c:v>50.308999999999997</c:v>
                </c:pt>
                <c:pt idx="23">
                  <c:v>51.103000000000002</c:v>
                </c:pt>
                <c:pt idx="24">
                  <c:v>51.015000000000001</c:v>
                </c:pt>
                <c:pt idx="25">
                  <c:v>51.058999999999997</c:v>
                </c:pt>
                <c:pt idx="26">
                  <c:v>52.631999999999998</c:v>
                </c:pt>
                <c:pt idx="27">
                  <c:v>49.558999999999997</c:v>
                </c:pt>
                <c:pt idx="28">
                  <c:v>50.779000000000003</c:v>
                </c:pt>
                <c:pt idx="29">
                  <c:v>52.411999999999999</c:v>
                </c:pt>
                <c:pt idx="30">
                  <c:v>52.029000000000003</c:v>
                </c:pt>
                <c:pt idx="31">
                  <c:v>51.381999999999998</c:v>
                </c:pt>
                <c:pt idx="32">
                  <c:v>51.381999999999998</c:v>
                </c:pt>
                <c:pt idx="33">
                  <c:v>53.146999999999998</c:v>
                </c:pt>
                <c:pt idx="34">
                  <c:v>51.970999999999997</c:v>
                </c:pt>
                <c:pt idx="35">
                  <c:v>53.015000000000001</c:v>
                </c:pt>
                <c:pt idx="36">
                  <c:v>52.868000000000002</c:v>
                </c:pt>
                <c:pt idx="37">
                  <c:v>53.75</c:v>
                </c:pt>
                <c:pt idx="38">
                  <c:v>53.426000000000002</c:v>
                </c:pt>
                <c:pt idx="39">
                  <c:v>54.088000000000001</c:v>
                </c:pt>
                <c:pt idx="40">
                  <c:v>53.441000000000003</c:v>
                </c:pt>
                <c:pt idx="41">
                  <c:v>54.631999999999998</c:v>
                </c:pt>
                <c:pt idx="42">
                  <c:v>54.131999999999998</c:v>
                </c:pt>
                <c:pt idx="43">
                  <c:v>56.868000000000002</c:v>
                </c:pt>
                <c:pt idx="44">
                  <c:v>56.941000000000003</c:v>
                </c:pt>
                <c:pt idx="45">
                  <c:v>56.588000000000001</c:v>
                </c:pt>
                <c:pt idx="46">
                  <c:v>58.161999999999999</c:v>
                </c:pt>
                <c:pt idx="47">
                  <c:v>60.515000000000001</c:v>
                </c:pt>
                <c:pt idx="48">
                  <c:v>64.087999999999994</c:v>
                </c:pt>
                <c:pt idx="49">
                  <c:v>66.602999999999994</c:v>
                </c:pt>
                <c:pt idx="50">
                  <c:v>72.043999999999997</c:v>
                </c:pt>
                <c:pt idx="51">
                  <c:v>76.397000000000006</c:v>
                </c:pt>
                <c:pt idx="52">
                  <c:v>83.808999999999997</c:v>
                </c:pt>
                <c:pt idx="53">
                  <c:v>92.102999999999994</c:v>
                </c:pt>
                <c:pt idx="54">
                  <c:v>101.36799999999999</c:v>
                </c:pt>
                <c:pt idx="55">
                  <c:v>108.676</c:v>
                </c:pt>
                <c:pt idx="56">
                  <c:v>119.456</c:v>
                </c:pt>
                <c:pt idx="57">
                  <c:v>128.13200000000001</c:v>
                </c:pt>
                <c:pt idx="58">
                  <c:v>135.971</c:v>
                </c:pt>
                <c:pt idx="59">
                  <c:v>143.86799999999999</c:v>
                </c:pt>
                <c:pt idx="60">
                  <c:v>148.75</c:v>
                </c:pt>
                <c:pt idx="61">
                  <c:v>150.25</c:v>
                </c:pt>
                <c:pt idx="62">
                  <c:v>152.38200000000001</c:v>
                </c:pt>
                <c:pt idx="63">
                  <c:v>150.91200000000001</c:v>
                </c:pt>
                <c:pt idx="64">
                  <c:v>148.14699999999999</c:v>
                </c:pt>
                <c:pt idx="65">
                  <c:v>139.64699999999999</c:v>
                </c:pt>
                <c:pt idx="66">
                  <c:v>126.956</c:v>
                </c:pt>
                <c:pt idx="67">
                  <c:v>110.941</c:v>
                </c:pt>
                <c:pt idx="68">
                  <c:v>91.323999999999998</c:v>
                </c:pt>
                <c:pt idx="69">
                  <c:v>72.515000000000001</c:v>
                </c:pt>
                <c:pt idx="70">
                  <c:v>61.720999999999997</c:v>
                </c:pt>
                <c:pt idx="71">
                  <c:v>56.838000000000001</c:v>
                </c:pt>
                <c:pt idx="72">
                  <c:v>56.381999999999998</c:v>
                </c:pt>
                <c:pt idx="73">
                  <c:v>56.515000000000001</c:v>
                </c:pt>
                <c:pt idx="74">
                  <c:v>57.543999999999997</c:v>
                </c:pt>
                <c:pt idx="75">
                  <c:v>58.706000000000003</c:v>
                </c:pt>
                <c:pt idx="76">
                  <c:v>60.191000000000003</c:v>
                </c:pt>
                <c:pt idx="77">
                  <c:v>62.234999999999999</c:v>
                </c:pt>
                <c:pt idx="78">
                  <c:v>63.984999999999999</c:v>
                </c:pt>
                <c:pt idx="79">
                  <c:v>66</c:v>
                </c:pt>
                <c:pt idx="80">
                  <c:v>69.278999999999996</c:v>
                </c:pt>
                <c:pt idx="81">
                  <c:v>72.221000000000004</c:v>
                </c:pt>
                <c:pt idx="82">
                  <c:v>74.941000000000003</c:v>
                </c:pt>
                <c:pt idx="83">
                  <c:v>76.706000000000003</c:v>
                </c:pt>
                <c:pt idx="84">
                  <c:v>80.278999999999996</c:v>
                </c:pt>
                <c:pt idx="85">
                  <c:v>82.734999999999999</c:v>
                </c:pt>
                <c:pt idx="86">
                  <c:v>85.926000000000002</c:v>
                </c:pt>
                <c:pt idx="87">
                  <c:v>86.323999999999998</c:v>
                </c:pt>
                <c:pt idx="88">
                  <c:v>87.676000000000002</c:v>
                </c:pt>
                <c:pt idx="89">
                  <c:v>85.278999999999996</c:v>
                </c:pt>
                <c:pt idx="90">
                  <c:v>82.484999999999999</c:v>
                </c:pt>
                <c:pt idx="91">
                  <c:v>77.956000000000003</c:v>
                </c:pt>
                <c:pt idx="92">
                  <c:v>71.234999999999999</c:v>
                </c:pt>
                <c:pt idx="93">
                  <c:v>66.721000000000004</c:v>
                </c:pt>
                <c:pt idx="94">
                  <c:v>63.323999999999998</c:v>
                </c:pt>
                <c:pt idx="95">
                  <c:v>60.073999999999998</c:v>
                </c:pt>
                <c:pt idx="96">
                  <c:v>57.838000000000001</c:v>
                </c:pt>
                <c:pt idx="97">
                  <c:v>57.381999999999998</c:v>
                </c:pt>
                <c:pt idx="98">
                  <c:v>55.765000000000001</c:v>
                </c:pt>
                <c:pt idx="99">
                  <c:v>57.043999999999997</c:v>
                </c:pt>
                <c:pt idx="100">
                  <c:v>54.853000000000002</c:v>
                </c:pt>
                <c:pt idx="101">
                  <c:v>54.970999999999997</c:v>
                </c:pt>
                <c:pt idx="102">
                  <c:v>54.411999999999999</c:v>
                </c:pt>
                <c:pt idx="103">
                  <c:v>53.646999999999998</c:v>
                </c:pt>
                <c:pt idx="104">
                  <c:v>52.279000000000003</c:v>
                </c:pt>
                <c:pt idx="105">
                  <c:v>51.558999999999997</c:v>
                </c:pt>
                <c:pt idx="106">
                  <c:v>52.396999999999998</c:v>
                </c:pt>
                <c:pt idx="107">
                  <c:v>52.75</c:v>
                </c:pt>
                <c:pt idx="108">
                  <c:v>51.5</c:v>
                </c:pt>
                <c:pt idx="109">
                  <c:v>53.015000000000001</c:v>
                </c:pt>
                <c:pt idx="110">
                  <c:v>53.029000000000003</c:v>
                </c:pt>
                <c:pt idx="111">
                  <c:v>52.441000000000003</c:v>
                </c:pt>
                <c:pt idx="112">
                  <c:v>51.838000000000001</c:v>
                </c:pt>
                <c:pt idx="113">
                  <c:v>52.456000000000003</c:v>
                </c:pt>
                <c:pt idx="114">
                  <c:v>53.529000000000003</c:v>
                </c:pt>
                <c:pt idx="115">
                  <c:v>54.058999999999997</c:v>
                </c:pt>
                <c:pt idx="116">
                  <c:v>53.456000000000003</c:v>
                </c:pt>
                <c:pt idx="117">
                  <c:v>53.881999999999998</c:v>
                </c:pt>
                <c:pt idx="118">
                  <c:v>52.926000000000002</c:v>
                </c:pt>
                <c:pt idx="119">
                  <c:v>53.808999999999997</c:v>
                </c:pt>
                <c:pt idx="120">
                  <c:v>53.146999999999998</c:v>
                </c:pt>
                <c:pt idx="121">
                  <c:v>52.970999999999997</c:v>
                </c:pt>
                <c:pt idx="122">
                  <c:v>52.234999999999999</c:v>
                </c:pt>
                <c:pt idx="123">
                  <c:v>53.911999999999999</c:v>
                </c:pt>
                <c:pt idx="124">
                  <c:v>52.029000000000003</c:v>
                </c:pt>
                <c:pt idx="125">
                  <c:v>52.868000000000002</c:v>
                </c:pt>
                <c:pt idx="126">
                  <c:v>52.676000000000002</c:v>
                </c:pt>
                <c:pt idx="127">
                  <c:v>52.573999999999998</c:v>
                </c:pt>
                <c:pt idx="128">
                  <c:v>52.206000000000003</c:v>
                </c:pt>
                <c:pt idx="129">
                  <c:v>51.911999999999999</c:v>
                </c:pt>
                <c:pt idx="130">
                  <c:v>51.631999999999998</c:v>
                </c:pt>
                <c:pt idx="131">
                  <c:v>51.5</c:v>
                </c:pt>
                <c:pt idx="132">
                  <c:v>51.646999999999998</c:v>
                </c:pt>
                <c:pt idx="133">
                  <c:v>53.088000000000001</c:v>
                </c:pt>
                <c:pt idx="134">
                  <c:v>52.015000000000001</c:v>
                </c:pt>
                <c:pt idx="135">
                  <c:v>51.470999999999997</c:v>
                </c:pt>
                <c:pt idx="136">
                  <c:v>52.368000000000002</c:v>
                </c:pt>
                <c:pt idx="137">
                  <c:v>53.676000000000002</c:v>
                </c:pt>
                <c:pt idx="138">
                  <c:v>53.838000000000001</c:v>
                </c:pt>
                <c:pt idx="139">
                  <c:v>52.588000000000001</c:v>
                </c:pt>
                <c:pt idx="140">
                  <c:v>50.661999999999999</c:v>
                </c:pt>
                <c:pt idx="141">
                  <c:v>51.058999999999997</c:v>
                </c:pt>
                <c:pt idx="142">
                  <c:v>51.265000000000001</c:v>
                </c:pt>
                <c:pt idx="143">
                  <c:v>51.543999999999997</c:v>
                </c:pt>
                <c:pt idx="144">
                  <c:v>50.691000000000003</c:v>
                </c:pt>
                <c:pt idx="145">
                  <c:v>50.015000000000001</c:v>
                </c:pt>
                <c:pt idx="146">
                  <c:v>49.779000000000003</c:v>
                </c:pt>
                <c:pt idx="147">
                  <c:v>50.868000000000002</c:v>
                </c:pt>
                <c:pt idx="148">
                  <c:v>49.970999999999997</c:v>
                </c:pt>
                <c:pt idx="149">
                  <c:v>50.176000000000002</c:v>
                </c:pt>
                <c:pt idx="150">
                  <c:v>50.706000000000003</c:v>
                </c:pt>
                <c:pt idx="151">
                  <c:v>50.853000000000002</c:v>
                </c:pt>
                <c:pt idx="152">
                  <c:v>51.088000000000001</c:v>
                </c:pt>
                <c:pt idx="153">
                  <c:v>50.765000000000001</c:v>
                </c:pt>
                <c:pt idx="154">
                  <c:v>50.176000000000002</c:v>
                </c:pt>
                <c:pt idx="155">
                  <c:v>50.058999999999997</c:v>
                </c:pt>
                <c:pt idx="156">
                  <c:v>49.220999999999997</c:v>
                </c:pt>
                <c:pt idx="157">
                  <c:v>49.029000000000003</c:v>
                </c:pt>
                <c:pt idx="158">
                  <c:v>49.838000000000001</c:v>
                </c:pt>
                <c:pt idx="159">
                  <c:v>50.381999999999998</c:v>
                </c:pt>
                <c:pt idx="160">
                  <c:v>49.558999999999997</c:v>
                </c:pt>
                <c:pt idx="161">
                  <c:v>49.131999999999998</c:v>
                </c:pt>
                <c:pt idx="162">
                  <c:v>50.691000000000003</c:v>
                </c:pt>
                <c:pt idx="163">
                  <c:v>50.073999999999998</c:v>
                </c:pt>
                <c:pt idx="164">
                  <c:v>50.661999999999999</c:v>
                </c:pt>
                <c:pt idx="165">
                  <c:v>48.808999999999997</c:v>
                </c:pt>
                <c:pt idx="166">
                  <c:v>50.661999999999999</c:v>
                </c:pt>
                <c:pt idx="167">
                  <c:v>50.029000000000003</c:v>
                </c:pt>
                <c:pt idx="168">
                  <c:v>50.220999999999997</c:v>
                </c:pt>
                <c:pt idx="169">
                  <c:v>50.265000000000001</c:v>
                </c:pt>
                <c:pt idx="170">
                  <c:v>50.970999999999997</c:v>
                </c:pt>
                <c:pt idx="171">
                  <c:v>50.456000000000003</c:v>
                </c:pt>
                <c:pt idx="172">
                  <c:v>50.161999999999999</c:v>
                </c:pt>
                <c:pt idx="173">
                  <c:v>50.970999999999997</c:v>
                </c:pt>
                <c:pt idx="174">
                  <c:v>49.926000000000002</c:v>
                </c:pt>
                <c:pt idx="175">
                  <c:v>50.853000000000002</c:v>
                </c:pt>
                <c:pt idx="176">
                  <c:v>50.220999999999997</c:v>
                </c:pt>
                <c:pt idx="177">
                  <c:v>49.956000000000003</c:v>
                </c:pt>
                <c:pt idx="178">
                  <c:v>49.323999999999998</c:v>
                </c:pt>
                <c:pt idx="179">
                  <c:v>50.058999999999997</c:v>
                </c:pt>
                <c:pt idx="180">
                  <c:v>49.720999999999997</c:v>
                </c:pt>
                <c:pt idx="181">
                  <c:v>49.323999999999998</c:v>
                </c:pt>
                <c:pt idx="182">
                  <c:v>49.161999999999999</c:v>
                </c:pt>
                <c:pt idx="183">
                  <c:v>48.956000000000003</c:v>
                </c:pt>
                <c:pt idx="184">
                  <c:v>50.043999999999997</c:v>
                </c:pt>
                <c:pt idx="185">
                  <c:v>48.631999999999998</c:v>
                </c:pt>
                <c:pt idx="186">
                  <c:v>49.323999999999998</c:v>
                </c:pt>
                <c:pt idx="187">
                  <c:v>48.396999999999998</c:v>
                </c:pt>
                <c:pt idx="188">
                  <c:v>48.765000000000001</c:v>
                </c:pt>
                <c:pt idx="189">
                  <c:v>49.631999999999998</c:v>
                </c:pt>
                <c:pt idx="190">
                  <c:v>49.618000000000002</c:v>
                </c:pt>
                <c:pt idx="191">
                  <c:v>49.234999999999999</c:v>
                </c:pt>
                <c:pt idx="192">
                  <c:v>49.131999999999998</c:v>
                </c:pt>
                <c:pt idx="193">
                  <c:v>49.543999999999997</c:v>
                </c:pt>
                <c:pt idx="194">
                  <c:v>49.426000000000002</c:v>
                </c:pt>
                <c:pt idx="195">
                  <c:v>49.088000000000001</c:v>
                </c:pt>
                <c:pt idx="196">
                  <c:v>48.911999999999999</c:v>
                </c:pt>
                <c:pt idx="197">
                  <c:v>48.573999999999998</c:v>
                </c:pt>
                <c:pt idx="198">
                  <c:v>48.926000000000002</c:v>
                </c:pt>
                <c:pt idx="199">
                  <c:v>49.118000000000002</c:v>
                </c:pt>
                <c:pt idx="200">
                  <c:v>48.911999999999999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51.355572392893208</c:v>
                </c:pt>
                <c:pt idx="1">
                  <c:v>51.374429654397879</c:v>
                </c:pt>
                <c:pt idx="2">
                  <c:v>51.393289142746667</c:v>
                </c:pt>
                <c:pt idx="3">
                  <c:v>51.4121510426464</c:v>
                </c:pt>
                <c:pt idx="4">
                  <c:v>51.431015553712491</c:v>
                </c:pt>
                <c:pt idx="5">
                  <c:v>51.449882891625691</c:v>
                </c:pt>
                <c:pt idx="6">
                  <c:v>51.468753289373005</c:v>
                </c:pt>
                <c:pt idx="7">
                  <c:v>51.487626998578413</c:v>
                </c:pt>
                <c:pt idx="8">
                  <c:v>51.506504290929058</c:v>
                </c:pt>
                <c:pt idx="9">
                  <c:v>51.525385459702903</c:v>
                </c:pt>
                <c:pt idx="10">
                  <c:v>51.544270821404204</c:v>
                </c:pt>
                <c:pt idx="11">
                  <c:v>51.563160717513185</c:v>
                </c:pt>
                <c:pt idx="12">
                  <c:v>51.582055516356789</c:v>
                </c:pt>
                <c:pt idx="13">
                  <c:v>51.60095561510748</c:v>
                </c:pt>
                <c:pt idx="14">
                  <c:v>51.619861441917266</c:v>
                </c:pt>
                <c:pt idx="15">
                  <c:v>51.6387734581944</c:v>
                </c:pt>
                <c:pt idx="16">
                  <c:v>51.657692161030361</c:v>
                </c:pt>
                <c:pt idx="17">
                  <c:v>51.676618085784582</c:v>
                </c:pt>
                <c:pt idx="18">
                  <c:v>51.695551808834885</c:v>
                </c:pt>
                <c:pt idx="19">
                  <c:v>51.714493950501186</c:v>
                </c:pt>
                <c:pt idx="20">
                  <c:v>51.733445178150333</c:v>
                </c:pt>
                <c:pt idx="21">
                  <c:v>51.752406209490033</c:v>
                </c:pt>
                <c:pt idx="22">
                  <c:v>51.771377816061452</c:v>
                </c:pt>
                <c:pt idx="23">
                  <c:v>51.79036082694703</c:v>
                </c:pt>
                <c:pt idx="24">
                  <c:v>51.809356132739381</c:v>
                </c:pt>
                <c:pt idx="25">
                  <c:v>51.828364689926957</c:v>
                </c:pt>
                <c:pt idx="26">
                  <c:v>51.847387526249058</c:v>
                </c:pt>
                <c:pt idx="27">
                  <c:v>51.866425748930297</c:v>
                </c:pt>
                <c:pt idx="28">
                  <c:v>51.885480562132507</c:v>
                </c:pt>
                <c:pt idx="29">
                  <c:v>51.904553313715674</c:v>
                </c:pt>
                <c:pt idx="30">
                  <c:v>51.923645632052612</c:v>
                </c:pt>
                <c:pt idx="31">
                  <c:v>51.942759827876074</c:v>
                </c:pt>
                <c:pt idx="32">
                  <c:v>51.961900040859831</c:v>
                </c:pt>
                <c:pt idx="33">
                  <c:v>51.981075380990532</c:v>
                </c:pt>
                <c:pt idx="34">
                  <c:v>52.000308156544016</c:v>
                </c:pt>
                <c:pt idx="35">
                  <c:v>52.019654433419653</c:v>
                </c:pt>
                <c:pt idx="36">
                  <c:v>52.039252971440796</c:v>
                </c:pt>
                <c:pt idx="37">
                  <c:v>52.059436027515218</c:v>
                </c:pt>
                <c:pt idx="38">
                  <c:v>52.080967635157357</c:v>
                </c:pt>
                <c:pt idx="39">
                  <c:v>52.105529341505608</c:v>
                </c:pt>
                <c:pt idx="40">
                  <c:v>52.136656559063617</c:v>
                </c:pt>
                <c:pt idx="41">
                  <c:v>52.181439998473337</c:v>
                </c:pt>
                <c:pt idx="42">
                  <c:v>52.253427304883232</c:v>
                </c:pt>
                <c:pt idx="43">
                  <c:v>52.377238741673331</c:v>
                </c:pt>
                <c:pt idx="44">
                  <c:v>52.595351772292403</c:v>
                </c:pt>
                <c:pt idx="45">
                  <c:v>52.977175003577734</c:v>
                </c:pt>
                <c:pt idx="46">
                  <c:v>53.62977657590362</c:v>
                </c:pt>
                <c:pt idx="47">
                  <c:v>54.708380818889673</c:v>
                </c:pt>
                <c:pt idx="48">
                  <c:v>56.423113604220802</c:v>
                </c:pt>
                <c:pt idx="49">
                  <c:v>59.036881033045361</c:v>
                </c:pt>
                <c:pt idx="50">
                  <c:v>62.84847082989041</c:v>
                </c:pt>
                <c:pt idx="51">
                  <c:v>68.155939012865673</c:v>
                </c:pt>
                <c:pt idx="52">
                  <c:v>75.198890683462849</c:v>
                </c:pt>
                <c:pt idx="53">
                  <c:v>84.084485377893117</c:v>
                </c:pt>
                <c:pt idx="54">
                  <c:v>94.709800084906419</c:v>
                </c:pt>
                <c:pt idx="55">
                  <c:v>106.70015342313621</c:v>
                </c:pt>
                <c:pt idx="56">
                  <c:v>119.38593087265809</c:v>
                </c:pt>
                <c:pt idx="57">
                  <c:v>131.83656900340824</c:v>
                </c:pt>
                <c:pt idx="58">
                  <c:v>142.95878726652768</c:v>
                </c:pt>
                <c:pt idx="59">
                  <c:v>151.64901584044361</c:v>
                </c:pt>
                <c:pt idx="60">
                  <c:v>156.97227083802699</c:v>
                </c:pt>
                <c:pt idx="61">
                  <c:v>158.32784296347344</c:v>
                </c:pt>
                <c:pt idx="62">
                  <c:v>155.56127605979304</c:v>
                </c:pt>
                <c:pt idx="63">
                  <c:v>148.99378522157934</c:v>
                </c:pt>
                <c:pt idx="64">
                  <c:v>139.36137632978216</c:v>
                </c:pt>
                <c:pt idx="65">
                  <c:v>127.67963125455155</c:v>
                </c:pt>
                <c:pt idx="66">
                  <c:v>115.06852547032206</c:v>
                </c:pt>
                <c:pt idx="67">
                  <c:v>102.57899022960096</c:v>
                </c:pt>
                <c:pt idx="68">
                  <c:v>91.057770386354335</c:v>
                </c:pt>
                <c:pt idx="69">
                  <c:v>81.07253760120571</c:v>
                </c:pt>
                <c:pt idx="70">
                  <c:v>72.901111171514245</c:v>
                </c:pt>
                <c:pt idx="71">
                  <c:v>66.573131143550967</c:v>
                </c:pt>
                <c:pt idx="72">
                  <c:v>61.943633495490403</c:v>
                </c:pt>
                <c:pt idx="73">
                  <c:v>58.776559778389185</c:v>
                </c:pt>
                <c:pt idx="74">
                  <c:v>56.82042370380104</c:v>
                </c:pt>
                <c:pt idx="75">
                  <c:v>55.864949746366797</c:v>
                </c:pt>
                <c:pt idx="76">
                  <c:v>55.773565156890754</c:v>
                </c:pt>
                <c:pt idx="77">
                  <c:v>56.4906584841113</c:v>
                </c:pt>
                <c:pt idx="78">
                  <c:v>58.024743727890971</c:v>
                </c:pt>
                <c:pt idx="79">
                  <c:v>60.410528944229355</c:v>
                </c:pt>
                <c:pt idx="80">
                  <c:v>63.655919444613609</c:v>
                </c:pt>
                <c:pt idx="81">
                  <c:v>67.684601536552236</c:v>
                </c:pt>
                <c:pt idx="82">
                  <c:v>72.289613754459381</c:v>
                </c:pt>
                <c:pt idx="83">
                  <c:v>77.115241053233973</c:v>
                </c:pt>
                <c:pt idx="84">
                  <c:v>81.680636561404924</c:v>
                </c:pt>
                <c:pt idx="85">
                  <c:v>85.447799481613316</c:v>
                </c:pt>
                <c:pt idx="86">
                  <c:v>87.921459282506802</c:v>
                </c:pt>
                <c:pt idx="87">
                  <c:v>88.754782819337322</c:v>
                </c:pt>
                <c:pt idx="88">
                  <c:v>87.829136588505705</c:v>
                </c:pt>
                <c:pt idx="89">
                  <c:v>85.282175790910841</c:v>
                </c:pt>
                <c:pt idx="90">
                  <c:v>81.474854860540617</c:v>
                </c:pt>
                <c:pt idx="91">
                  <c:v>76.908127490636019</c:v>
                </c:pt>
                <c:pt idx="92">
                  <c:v>72.115756344187616</c:v>
                </c:pt>
                <c:pt idx="93">
                  <c:v>67.564664951122438</c:v>
                </c:pt>
                <c:pt idx="94">
                  <c:v>63.587653619560051</c:v>
                </c:pt>
                <c:pt idx="95">
                  <c:v>60.359214913977127</c:v>
                </c:pt>
                <c:pt idx="96">
                  <c:v>57.910275575399226</c:v>
                </c:pt>
                <c:pt idx="97">
                  <c:v>56.167650589597741</c:v>
                </c:pt>
                <c:pt idx="98">
                  <c:v>55.001221684967263</c:v>
                </c:pt>
                <c:pt idx="99">
                  <c:v>54.265237379138718</c:v>
                </c:pt>
                <c:pt idx="100">
                  <c:v>53.826529636848129</c:v>
                </c:pt>
                <c:pt idx="101">
                  <c:v>53.578629836669947</c:v>
                </c:pt>
                <c:pt idx="102">
                  <c:v>53.444781370964563</c:v>
                </c:pt>
                <c:pt idx="103">
                  <c:v>53.37428687759293</c:v>
                </c:pt>
                <c:pt idx="104">
                  <c:v>53.336171864696851</c:v>
                </c:pt>
                <c:pt idx="105">
                  <c:v>53.312818975534299</c:v>
                </c:pt>
                <c:pt idx="106">
                  <c:v>53.294858420973405</c:v>
                </c:pt>
                <c:pt idx="107">
                  <c:v>53.277617123257109</c:v>
                </c:pt>
                <c:pt idx="108">
                  <c:v>53.258909600280745</c:v>
                </c:pt>
                <c:pt idx="109">
                  <c:v>53.237785778254839</c:v>
                </c:pt>
                <c:pt idx="110">
                  <c:v>53.213877322112559</c:v>
                </c:pt>
                <c:pt idx="111">
                  <c:v>53.18708091547721</c:v>
                </c:pt>
                <c:pt idx="112">
                  <c:v>53.157414711687387</c:v>
                </c:pt>
                <c:pt idx="113">
                  <c:v>53.124956695079497</c:v>
                </c:pt>
                <c:pt idx="114">
                  <c:v>53.089818847956984</c:v>
                </c:pt>
                <c:pt idx="115">
                  <c:v>53.052135788751876</c:v>
                </c:pt>
                <c:pt idx="116">
                  <c:v>53.012058798497016</c:v>
                </c:pt>
                <c:pt idx="117">
                  <c:v>52.96975168929778</c:v>
                </c:pt>
                <c:pt idx="118">
                  <c:v>52.925387271562421</c:v>
                </c:pt>
                <c:pt idx="119">
                  <c:v>52.879144059838737</c:v>
                </c:pt>
                <c:pt idx="120">
                  <c:v>52.831203165267368</c:v>
                </c:pt>
                <c:pt idx="121">
                  <c:v>52.781745414318088</c:v>
                </c:pt>
                <c:pt idx="122">
                  <c:v>52.730948748814605</c:v>
                </c:pt>
                <c:pt idx="123">
                  <c:v>52.678985952594687</c:v>
                </c:pt>
                <c:pt idx="124">
                  <c:v>52.626022733507845</c:v>
                </c:pt>
                <c:pt idx="125">
                  <c:v>52.572216172158555</c:v>
                </c:pt>
                <c:pt idx="126">
                  <c:v>52.517713533227308</c:v>
                </c:pt>
                <c:pt idx="127">
                  <c:v>52.462651422299082</c:v>
                </c:pt>
                <c:pt idx="128">
                  <c:v>52.4071552612372</c:v>
                </c:pt>
                <c:pt idx="129">
                  <c:v>52.351339048263142</c:v>
                </c:pt>
                <c:pt idx="130">
                  <c:v>52.295305364818184</c:v>
                </c:pt>
                <c:pt idx="131">
                  <c:v>52.239145589633303</c:v>
                </c:pt>
                <c:pt idx="132">
                  <c:v>52.182940280784713</c:v>
                </c:pt>
                <c:pt idx="133">
                  <c:v>52.126759688404753</c:v>
                </c:pt>
                <c:pt idx="134">
                  <c:v>52.070664363712545</c:v>
                </c:pt>
                <c:pt idx="135">
                  <c:v>52.014705833724278</c:v>
                </c:pt>
                <c:pt idx="136">
                  <c:v>51.958927315064152</c:v>
                </c:pt>
                <c:pt idx="137">
                  <c:v>51.903364444448535</c:v>
                </c:pt>
                <c:pt idx="138">
                  <c:v>51.848046007451671</c:v>
                </c:pt>
                <c:pt idx="139">
                  <c:v>51.792994650935391</c:v>
                </c:pt>
                <c:pt idx="140">
                  <c:v>51.738227567941856</c:v>
                </c:pt>
                <c:pt idx="141">
                  <c:v>51.683757146857253</c:v>
                </c:pt>
                <c:pt idx="142">
                  <c:v>51.629591579237484</c:v>
                </c:pt>
                <c:pt idx="143">
                  <c:v>51.575735422850478</c:v>
                </c:pt>
                <c:pt idx="144">
                  <c:v>51.522190118260276</c:v>
                </c:pt>
                <c:pt idx="145">
                  <c:v>51.468954458687328</c:v>
                </c:pt>
                <c:pt idx="146">
                  <c:v>51.416025013971733</c:v>
                </c:pt>
                <c:pt idx="147">
                  <c:v>51.363396510282008</c:v>
                </c:pt>
                <c:pt idx="148">
                  <c:v>51.31106216779439</c:v>
                </c:pt>
                <c:pt idx="149">
                  <c:v>51.259013998957116</c:v>
                </c:pt>
                <c:pt idx="150">
                  <c:v>51.207243070185562</c:v>
                </c:pt>
                <c:pt idx="151">
                  <c:v>51.155739729941928</c:v>
                </c:pt>
                <c:pt idx="152">
                  <c:v>51.104493806164257</c:v>
                </c:pt>
                <c:pt idx="153">
                  <c:v>51.053494775950576</c:v>
                </c:pt>
                <c:pt idx="154">
                  <c:v>51.002731910294585</c:v>
                </c:pt>
                <c:pt idx="155">
                  <c:v>50.952194396528569</c:v>
                </c:pt>
                <c:pt idx="156">
                  <c:v>50.90187144096938</c:v>
                </c:pt>
                <c:pt idx="157">
                  <c:v>50.851752354094387</c:v>
                </c:pt>
                <c:pt idx="158">
                  <c:v>50.80182662040211</c:v>
                </c:pt>
                <c:pt idx="159">
                  <c:v>50.752083954937383</c:v>
                </c:pt>
                <c:pt idx="160">
                  <c:v>50.702514348283337</c:v>
                </c:pt>
                <c:pt idx="161">
                  <c:v>50.653108101641003</c:v>
                </c:pt>
                <c:pt idx="162">
                  <c:v>50.603855853431355</c:v>
                </c:pt>
                <c:pt idx="163">
                  <c:v>50.554748598667892</c:v>
                </c:pt>
                <c:pt idx="164">
                  <c:v>50.505777702166903</c:v>
                </c:pt>
                <c:pt idx="165">
                  <c:v>50.456934906496386</c:v>
                </c:pt>
                <c:pt idx="166">
                  <c:v>50.408212335424345</c:v>
                </c:pt>
                <c:pt idx="167">
                  <c:v>50.359602493517905</c:v>
                </c:pt>
                <c:pt idx="168">
                  <c:v>50.311098262469947</c:v>
                </c:pt>
                <c:pt idx="169">
                  <c:v>50.262692894684129</c:v>
                </c:pt>
                <c:pt idx="170">
                  <c:v>50.214380004622001</c:v>
                </c:pt>
                <c:pt idx="171">
                  <c:v>50.166153558394143</c:v>
                </c:pt>
                <c:pt idx="172">
                  <c:v>50.118007862048827</c:v>
                </c:pt>
                <c:pt idx="173">
                  <c:v>50.069937548968852</c:v>
                </c:pt>
                <c:pt idx="174">
                  <c:v>50.021937566728106</c:v>
                </c:pt>
                <c:pt idx="175">
                  <c:v>49.974003163689041</c:v>
                </c:pt>
                <c:pt idx="176">
                  <c:v>49.926129875548419</c:v>
                </c:pt>
                <c:pt idx="177">
                  <c:v>49.878313511971839</c:v>
                </c:pt>
                <c:pt idx="178">
                  <c:v>49.830550143404203</c:v>
                </c:pt>
                <c:pt idx="179">
                  <c:v>49.782836088107167</c:v>
                </c:pt>
                <c:pt idx="180">
                  <c:v>49.73516789945544</c:v>
                </c:pt>
                <c:pt idx="181">
                  <c:v>49.687542353517408</c:v>
                </c:pt>
                <c:pt idx="182">
                  <c:v>49.639956436946818</c:v>
                </c:pt>
                <c:pt idx="183">
                  <c:v>49.592407335215533</c:v>
                </c:pt>
                <c:pt idx="184">
                  <c:v>49.544892421220254</c:v>
                </c:pt>
                <c:pt idx="185">
                  <c:v>49.497409244294673</c:v>
                </c:pt>
                <c:pt idx="186">
                  <c:v>49.449955519654424</c:v>
                </c:pt>
                <c:pt idx="187">
                  <c:v>49.402529118295455</c:v>
                </c:pt>
                <c:pt idx="188">
                  <c:v>49.355128057358392</c:v>
                </c:pt>
                <c:pt idx="189">
                  <c:v>49.307750490963585</c:v>
                </c:pt>
                <c:pt idx="190">
                  <c:v>49.260394701514763</c:v>
                </c:pt>
                <c:pt idx="191">
                  <c:v>49.213059091463691</c:v>
                </c:pt>
                <c:pt idx="192">
                  <c:v>49.165742175524571</c:v>
                </c:pt>
                <c:pt idx="193">
                  <c:v>49.118442573323918</c:v>
                </c:pt>
                <c:pt idx="194">
                  <c:v>49.071159002470466</c:v>
                </c:pt>
                <c:pt idx="195">
                  <c:v>49.023890272028275</c:v>
                </c:pt>
                <c:pt idx="196">
                  <c:v>48.976635276376363</c:v>
                </c:pt>
                <c:pt idx="197">
                  <c:v>48.929392989437353</c:v>
                </c:pt>
                <c:pt idx="198">
                  <c:v>48.882162459258339</c:v>
                </c:pt>
                <c:pt idx="199">
                  <c:v>48.83494280292679</c:v>
                </c:pt>
                <c:pt idx="200">
                  <c:v>48.787733201804933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51.355572392893208</c:v>
                </c:pt>
                <c:pt idx="1">
                  <c:v>51.374429654397879</c:v>
                </c:pt>
                <c:pt idx="2">
                  <c:v>51.393289142746667</c:v>
                </c:pt>
                <c:pt idx="3">
                  <c:v>51.4121510426464</c:v>
                </c:pt>
                <c:pt idx="4">
                  <c:v>51.431015553712491</c:v>
                </c:pt>
                <c:pt idx="5">
                  <c:v>51.449882891625691</c:v>
                </c:pt>
                <c:pt idx="6">
                  <c:v>51.468753289373005</c:v>
                </c:pt>
                <c:pt idx="7">
                  <c:v>51.487626998578413</c:v>
                </c:pt>
                <c:pt idx="8">
                  <c:v>51.506504290929058</c:v>
                </c:pt>
                <c:pt idx="9">
                  <c:v>51.525385459702903</c:v>
                </c:pt>
                <c:pt idx="10">
                  <c:v>51.544270821404204</c:v>
                </c:pt>
                <c:pt idx="11">
                  <c:v>51.563160717513185</c:v>
                </c:pt>
                <c:pt idx="12">
                  <c:v>51.582055516356789</c:v>
                </c:pt>
                <c:pt idx="13">
                  <c:v>51.60095561510748</c:v>
                </c:pt>
                <c:pt idx="14">
                  <c:v>51.619861441917266</c:v>
                </c:pt>
                <c:pt idx="15">
                  <c:v>51.6387734581944</c:v>
                </c:pt>
                <c:pt idx="16">
                  <c:v>51.657692161030361</c:v>
                </c:pt>
                <c:pt idx="17">
                  <c:v>51.676618085784575</c:v>
                </c:pt>
                <c:pt idx="18">
                  <c:v>51.695551808834864</c:v>
                </c:pt>
                <c:pt idx="19">
                  <c:v>51.714493950501073</c:v>
                </c:pt>
                <c:pt idx="20">
                  <c:v>51.733445178149751</c:v>
                </c:pt>
                <c:pt idx="21">
                  <c:v>51.75240620948717</c:v>
                </c:pt>
                <c:pt idx="22">
                  <c:v>51.771377816047966</c:v>
                </c:pt>
                <c:pt idx="23">
                  <c:v>51.790360826885987</c:v>
                </c:pt>
                <c:pt idx="24">
                  <c:v>51.809356132473766</c:v>
                </c:pt>
                <c:pt idx="25">
                  <c:v>51.828364688815796</c:v>
                </c:pt>
                <c:pt idx="26">
                  <c:v>51.847387521780284</c:v>
                </c:pt>
                <c:pt idx="27">
                  <c:v>51.866425731652448</c:v>
                </c:pt>
                <c:pt idx="28">
                  <c:v>51.885480497911146</c:v>
                </c:pt>
                <c:pt idx="29">
                  <c:v>51.904553084228745</c:v>
                </c:pt>
                <c:pt idx="30">
                  <c:v>51.923644843691861</c:v>
                </c:pt>
                <c:pt idx="31">
                  <c:v>51.942757224237958</c:v>
                </c:pt>
                <c:pt idx="32">
                  <c:v>51.961891774299566</c:v>
                </c:pt>
                <c:pt idx="33">
                  <c:v>51.981050148644123</c:v>
                </c:pt>
                <c:pt idx="34">
                  <c:v>52.00023411439286</c:v>
                </c:pt>
                <c:pt idx="35">
                  <c:v>52.019445557197265</c:v>
                </c:pt>
                <c:pt idx="36">
                  <c:v>52.038686487544823</c:v>
                </c:pt>
                <c:pt idx="37">
                  <c:v>52.057959047159478</c:v>
                </c:pt>
                <c:pt idx="38">
                  <c:v>52.077265515453007</c:v>
                </c:pt>
                <c:pt idx="39">
                  <c:v>52.096608315974692</c:v>
                </c:pt>
                <c:pt idx="40">
                  <c:v>52.115990022794954</c:v>
                </c:pt>
                <c:pt idx="41">
                  <c:v>52.135413366746143</c:v>
                </c:pt>
                <c:pt idx="42">
                  <c:v>52.154881241428761</c:v>
                </c:pt>
                <c:pt idx="43">
                  <c:v>52.174396708874788</c:v>
                </c:pt>
                <c:pt idx="44">
                  <c:v>52.193963004740056</c:v>
                </c:pt>
                <c:pt idx="45">
                  <c:v>52.213583542876002</c:v>
                </c:pt>
                <c:pt idx="46">
                  <c:v>52.23326191910607</c:v>
                </c:pt>
                <c:pt idx="47">
                  <c:v>52.253001914003129</c:v>
                </c:pt>
                <c:pt idx="48">
                  <c:v>52.272807494432776</c:v>
                </c:pt>
                <c:pt idx="49">
                  <c:v>52.292682813590325</c:v>
                </c:pt>
                <c:pt idx="50">
                  <c:v>52.31263220921884</c:v>
                </c:pt>
                <c:pt idx="51">
                  <c:v>52.332660199649034</c:v>
                </c:pt>
                <c:pt idx="52">
                  <c:v>52.352771477250656</c:v>
                </c:pt>
                <c:pt idx="53">
                  <c:v>52.372970898827212</c:v>
                </c:pt>
                <c:pt idx="54">
                  <c:v>52.393263472421744</c:v>
                </c:pt>
                <c:pt idx="55">
                  <c:v>52.413654339930673</c:v>
                </c:pt>
                <c:pt idx="56">
                  <c:v>52.434148754844294</c:v>
                </c:pt>
                <c:pt idx="57">
                  <c:v>52.454752054346727</c:v>
                </c:pt>
                <c:pt idx="58">
                  <c:v>52.475469624914709</c:v>
                </c:pt>
                <c:pt idx="59">
                  <c:v>52.496306860452961</c:v>
                </c:pt>
                <c:pt idx="60">
                  <c:v>52.517269111895423</c:v>
                </c:pt>
                <c:pt idx="61">
                  <c:v>52.538361627085251</c:v>
                </c:pt>
                <c:pt idx="62">
                  <c:v>52.559589479624975</c:v>
                </c:pt>
                <c:pt idx="63">
                  <c:v>52.580957485261685</c:v>
                </c:pt>
                <c:pt idx="64">
                  <c:v>52.602470104243181</c:v>
                </c:pt>
                <c:pt idx="65">
                  <c:v>52.624131327953243</c:v>
                </c:pt>
                <c:pt idx="66">
                  <c:v>52.645944548010434</c:v>
                </c:pt>
                <c:pt idx="67">
                  <c:v>52.667912405902101</c:v>
                </c:pt>
                <c:pt idx="68">
                  <c:v>52.690036621128577</c:v>
                </c:pt>
                <c:pt idx="69">
                  <c:v>52.712317795762409</c:v>
                </c:pt>
                <c:pt idx="70">
                  <c:v>52.734755193292706</c:v>
                </c:pt>
                <c:pt idx="71">
                  <c:v>52.757346489641151</c:v>
                </c:pt>
                <c:pt idx="72">
                  <c:v>52.780087494316305</c:v>
                </c:pt>
                <c:pt idx="73">
                  <c:v>52.802971839839216</c:v>
                </c:pt>
                <c:pt idx="74">
                  <c:v>52.825990637844619</c:v>
                </c:pt>
                <c:pt idx="75">
                  <c:v>52.849132100665962</c:v>
                </c:pt>
                <c:pt idx="76">
                  <c:v>52.872381127775171</c:v>
                </c:pt>
                <c:pt idx="77">
                  <c:v>52.895718857201352</c:v>
                </c:pt>
                <c:pt idx="78">
                  <c:v>52.919122183028783</c:v>
                </c:pt>
                <c:pt idx="79">
                  <c:v>52.942563241304512</c:v>
                </c:pt>
                <c:pt idx="80">
                  <c:v>52.966008868202955</c:v>
                </c:pt>
                <c:pt idx="81">
                  <c:v>52.989420036122347</c:v>
                </c:pt>
                <c:pt idx="82">
                  <c:v>53.012751275545511</c:v>
                </c:pt>
                <c:pt idx="83">
                  <c:v>53.035950092988571</c:v>
                </c:pt>
                <c:pt idx="84">
                  <c:v>53.058956398170878</c:v>
                </c:pt>
                <c:pt idx="85">
                  <c:v>53.081701956628997</c:v>
                </c:pt>
                <c:pt idx="86">
                  <c:v>53.104109887290711</c:v>
                </c:pt>
                <c:pt idx="87">
                  <c:v>53.126094227910237</c:v>
                </c:pt>
                <c:pt idx="88">
                  <c:v>53.147559594579107</c:v>
                </c:pt>
                <c:pt idx="89">
                  <c:v>53.168400964554536</c:v>
                </c:pt>
                <c:pt idx="90">
                  <c:v>53.188503614118545</c:v>
                </c:pt>
                <c:pt idx="91">
                  <c:v>53.207743244775394</c:v>
                </c:pt>
                <c:pt idx="92">
                  <c:v>53.225986331447629</c:v>
                </c:pt>
                <c:pt idx="93">
                  <c:v>53.243090725055112</c:v>
                </c:pt>
                <c:pt idx="94">
                  <c:v>53.25890653857472</c:v>
                </c:pt>
                <c:pt idx="95">
                  <c:v>53.273277340041076</c:v>
                </c:pt>
                <c:pt idx="96">
                  <c:v>53.28604166771602</c:v>
                </c:pt>
                <c:pt idx="97">
                  <c:v>53.297034871726595</c:v>
                </c:pt>
                <c:pt idx="98">
                  <c:v>53.306091272955271</c:v>
                </c:pt>
                <c:pt idx="99">
                  <c:v>53.313046614221875</c:v>
                </c:pt>
                <c:pt idx="100">
                  <c:v>53.317740761472933</c:v>
                </c:pt>
                <c:pt idx="101">
                  <c:v>53.320020594737869</c:v>
                </c:pt>
                <c:pt idx="102">
                  <c:v>53.31974301123541</c:v>
                </c:pt>
                <c:pt idx="103">
                  <c:v>53.316777947630698</c:v>
                </c:pt>
                <c:pt idx="104">
                  <c:v>53.311011316546853</c:v>
                </c:pt>
                <c:pt idx="105">
                  <c:v>53.302347745453254</c:v>
                </c:pt>
                <c:pt idx="106">
                  <c:v>53.290713005171483</c:v>
                </c:pt>
                <c:pt idx="107">
                  <c:v>53.276056021231682</c:v>
                </c:pt>
                <c:pt idx="108">
                  <c:v>53.258350374392215</c:v>
                </c:pt>
                <c:pt idx="109">
                  <c:v>53.237595216369172</c:v>
                </c:pt>
                <c:pt idx="110">
                  <c:v>53.21381555211169</c:v>
                </c:pt>
                <c:pt idx="111">
                  <c:v>53.187061869118224</c:v>
                </c:pt>
                <c:pt idx="112">
                  <c:v>53.157409125196224</c:v>
                </c:pt>
                <c:pt idx="113">
                  <c:v>53.124955136391975</c:v>
                </c:pt>
                <c:pt idx="114">
                  <c:v>53.089818434270057</c:v>
                </c:pt>
                <c:pt idx="115">
                  <c:v>53.052135684309363</c:v>
                </c:pt>
                <c:pt idx="116">
                  <c:v>53.012058773414239</c:v>
                </c:pt>
                <c:pt idx="117">
                  <c:v>52.969751683567623</c:v>
                </c:pt>
                <c:pt idx="118">
                  <c:v>52.925387270317188</c:v>
                </c:pt>
                <c:pt idx="119">
                  <c:v>52.879144059581328</c:v>
                </c:pt>
                <c:pt idx="120">
                  <c:v>52.831203165216749</c:v>
                </c:pt>
                <c:pt idx="121">
                  <c:v>52.781745414308617</c:v>
                </c:pt>
                <c:pt idx="122">
                  <c:v>52.730948748812921</c:v>
                </c:pt>
                <c:pt idx="123">
                  <c:v>52.678985952594402</c:v>
                </c:pt>
                <c:pt idx="124">
                  <c:v>52.626022733507803</c:v>
                </c:pt>
                <c:pt idx="125">
                  <c:v>52.572216172158548</c:v>
                </c:pt>
                <c:pt idx="126">
                  <c:v>52.517713533227308</c:v>
                </c:pt>
                <c:pt idx="127">
                  <c:v>52.462651422299082</c:v>
                </c:pt>
                <c:pt idx="128">
                  <c:v>52.4071552612372</c:v>
                </c:pt>
                <c:pt idx="129">
                  <c:v>52.351339048263142</c:v>
                </c:pt>
                <c:pt idx="130">
                  <c:v>52.295305364818176</c:v>
                </c:pt>
                <c:pt idx="131">
                  <c:v>52.239145589633296</c:v>
                </c:pt>
                <c:pt idx="132">
                  <c:v>52.182940280784685</c:v>
                </c:pt>
                <c:pt idx="133">
                  <c:v>52.126759688404675</c:v>
                </c:pt>
                <c:pt idx="134">
                  <c:v>52.070664363712346</c:v>
                </c:pt>
                <c:pt idx="135">
                  <c:v>52.014705833723774</c:v>
                </c:pt>
                <c:pt idx="136">
                  <c:v>51.958927315062923</c:v>
                </c:pt>
                <c:pt idx="137">
                  <c:v>51.903364444445621</c:v>
                </c:pt>
                <c:pt idx="138">
                  <c:v>51.848046007444957</c:v>
                </c:pt>
                <c:pt idx="139">
                  <c:v>51.792994650920342</c:v>
                </c:pt>
                <c:pt idx="140">
                  <c:v>51.738227567909114</c:v>
                </c:pt>
                <c:pt idx="141">
                  <c:v>51.683757146788054</c:v>
                </c:pt>
                <c:pt idx="142">
                  <c:v>51.629591579095404</c:v>
                </c:pt>
                <c:pt idx="143">
                  <c:v>51.575735422567142</c:v>
                </c:pt>
                <c:pt idx="144">
                  <c:v>51.522190117711425</c:v>
                </c:pt>
                <c:pt idx="145">
                  <c:v>51.468954457654597</c:v>
                </c:pt>
                <c:pt idx="146">
                  <c:v>51.416025012084198</c:v>
                </c:pt>
                <c:pt idx="147">
                  <c:v>51.363396506930968</c:v>
                </c:pt>
                <c:pt idx="148">
                  <c:v>51.31106216201556</c:v>
                </c:pt>
                <c:pt idx="149">
                  <c:v>51.259013989277094</c:v>
                </c:pt>
                <c:pt idx="150">
                  <c:v>51.207243054435239</c:v>
                </c:pt>
                <c:pt idx="151">
                  <c:v>51.155739705048845</c:v>
                </c:pt>
                <c:pt idx="152">
                  <c:v>51.104493767948348</c:v>
                </c:pt>
                <c:pt idx="153">
                  <c:v>51.05349471896222</c:v>
                </c:pt>
                <c:pt idx="154">
                  <c:v>51.002731827746999</c:v>
                </c:pt>
                <c:pt idx="155">
                  <c:v>50.952194280383992</c:v>
                </c:pt>
                <c:pt idx="156">
                  <c:v>50.901871282235426</c:v>
                </c:pt>
                <c:pt idx="157">
                  <c:v>50.851752143368891</c:v>
                </c:pt>
                <c:pt idx="158">
                  <c:v>50.801826348670197</c:v>
                </c:pt>
                <c:pt idx="159">
                  <c:v>50.752083614575788</c:v>
                </c:pt>
                <c:pt idx="160">
                  <c:v>50.702513934172316</c:v>
                </c:pt>
                <c:pt idx="161">
                  <c:v>50.653107612234926</c:v>
                </c:pt>
                <c:pt idx="162">
                  <c:v>50.603855291609982</c:v>
                </c:pt>
                <c:pt idx="163">
                  <c:v>50.554747972193255</c:v>
                </c:pt>
                <c:pt idx="164">
                  <c:v>50.505777023611898</c:v>
                </c:pt>
                <c:pt idx="165">
                  <c:v>50.456934192587219</c:v>
                </c:pt>
                <c:pt idx="166">
                  <c:v>50.408211605837174</c:v>
                </c:pt>
                <c:pt idx="167">
                  <c:v>50.359601769269155</c:v>
                </c:pt>
                <c:pt idx="168">
                  <c:v>50.31109756411751</c:v>
                </c:pt>
                <c:pt idx="169">
                  <c:v>50.262692240593566</c:v>
                </c:pt>
                <c:pt idx="170">
                  <c:v>50.214379409539134</c:v>
                </c:pt>
                <c:pt idx="171">
                  <c:v>50.166153032506045</c:v>
                </c:pt>
                <c:pt idx="172">
                  <c:v>50.118007410623868</c:v>
                </c:pt>
                <c:pt idx="173">
                  <c:v>50.069937172564934</c:v>
                </c:pt>
                <c:pt idx="174">
                  <c:v>50.021937261869098</c:v>
                </c:pt>
                <c:pt idx="175">
                  <c:v>49.974002923849795</c:v>
                </c:pt>
                <c:pt idx="176">
                  <c:v>49.926129692267267</c:v>
                </c:pt>
                <c:pt idx="177">
                  <c:v>49.87831337592398</c:v>
                </c:pt>
                <c:pt idx="178">
                  <c:v>49.830550045310318</c:v>
                </c:pt>
                <c:pt idx="179">
                  <c:v>49.782836019405309</c:v>
                </c:pt>
                <c:pt idx="180">
                  <c:v>49.735167852717304</c:v>
                </c:pt>
                <c:pt idx="181">
                  <c:v>49.687542322632197</c:v>
                </c:pt>
                <c:pt idx="182">
                  <c:v>49.639956417122136</c:v>
                </c:pt>
                <c:pt idx="183">
                  <c:v>49.592407322854974</c:v>
                </c:pt>
                <c:pt idx="184">
                  <c:v>49.544892413734317</c:v>
                </c:pt>
                <c:pt idx="185">
                  <c:v>49.497409239890843</c:v>
                </c:pt>
                <c:pt idx="186">
                  <c:v>49.449955517137951</c:v>
                </c:pt>
                <c:pt idx="187">
                  <c:v>49.40252911689867</c:v>
                </c:pt>
                <c:pt idx="188">
                  <c:v>49.355128056605309</c:v>
                </c:pt>
                <c:pt idx="189">
                  <c:v>49.307750490569191</c:v>
                </c:pt>
                <c:pt idx="190">
                  <c:v>49.260394701314134</c:v>
                </c:pt>
                <c:pt idx="191">
                  <c:v>49.213059091364556</c:v>
                </c:pt>
                <c:pt idx="192">
                  <c:v>49.165742175476986</c:v>
                </c:pt>
                <c:pt idx="193">
                  <c:v>49.118442573301735</c:v>
                </c:pt>
                <c:pt idx="194">
                  <c:v>49.071159002460419</c:v>
                </c:pt>
                <c:pt idx="195">
                  <c:v>49.023890272023856</c:v>
                </c:pt>
                <c:pt idx="196">
                  <c:v>48.976635276374473</c:v>
                </c:pt>
                <c:pt idx="197">
                  <c:v>48.929392989436572</c:v>
                </c:pt>
                <c:pt idx="198">
                  <c:v>48.882162459258026</c:v>
                </c:pt>
                <c:pt idx="199">
                  <c:v>48.834942802926669</c:v>
                </c:pt>
                <c:pt idx="200">
                  <c:v>48.787733201804883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79144"/>
        <c:axId val="372179536"/>
      </c:scatterChart>
      <c:valAx>
        <c:axId val="372179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2179536"/>
        <c:crosses val="autoZero"/>
        <c:crossBetween val="midCat"/>
      </c:valAx>
      <c:valAx>
        <c:axId val="372179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2179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51.691000000000003</c:v>
                </c:pt>
                <c:pt idx="1">
                  <c:v>52.868000000000002</c:v>
                </c:pt>
                <c:pt idx="2">
                  <c:v>52.706000000000003</c:v>
                </c:pt>
                <c:pt idx="3">
                  <c:v>52.308999999999997</c:v>
                </c:pt>
                <c:pt idx="4">
                  <c:v>52.558999999999997</c:v>
                </c:pt>
                <c:pt idx="5">
                  <c:v>52.868000000000002</c:v>
                </c:pt>
                <c:pt idx="6">
                  <c:v>52.381999999999998</c:v>
                </c:pt>
                <c:pt idx="7">
                  <c:v>53.058999999999997</c:v>
                </c:pt>
                <c:pt idx="8">
                  <c:v>52.073999999999998</c:v>
                </c:pt>
                <c:pt idx="9">
                  <c:v>53.646999999999998</c:v>
                </c:pt>
                <c:pt idx="10">
                  <c:v>52.088000000000001</c:v>
                </c:pt>
                <c:pt idx="11">
                  <c:v>51.734999999999999</c:v>
                </c:pt>
                <c:pt idx="12">
                  <c:v>52.368000000000002</c:v>
                </c:pt>
                <c:pt idx="13">
                  <c:v>53.206000000000003</c:v>
                </c:pt>
                <c:pt idx="14">
                  <c:v>52.881999999999998</c:v>
                </c:pt>
                <c:pt idx="15">
                  <c:v>52.896999999999998</c:v>
                </c:pt>
                <c:pt idx="16">
                  <c:v>52.338000000000001</c:v>
                </c:pt>
                <c:pt idx="17">
                  <c:v>52.868000000000002</c:v>
                </c:pt>
                <c:pt idx="18">
                  <c:v>52.396999999999998</c:v>
                </c:pt>
                <c:pt idx="19">
                  <c:v>53.515000000000001</c:v>
                </c:pt>
                <c:pt idx="20">
                  <c:v>53.808999999999997</c:v>
                </c:pt>
                <c:pt idx="21">
                  <c:v>54.103000000000002</c:v>
                </c:pt>
                <c:pt idx="22">
                  <c:v>54.646999999999998</c:v>
                </c:pt>
                <c:pt idx="23">
                  <c:v>54.970999999999997</c:v>
                </c:pt>
                <c:pt idx="24">
                  <c:v>55.043999999999997</c:v>
                </c:pt>
                <c:pt idx="25">
                  <c:v>54.808999999999997</c:v>
                </c:pt>
                <c:pt idx="26">
                  <c:v>54.558999999999997</c:v>
                </c:pt>
                <c:pt idx="27">
                  <c:v>55.970999999999997</c:v>
                </c:pt>
                <c:pt idx="28">
                  <c:v>56.073999999999998</c:v>
                </c:pt>
                <c:pt idx="29">
                  <c:v>56.529000000000003</c:v>
                </c:pt>
                <c:pt idx="30">
                  <c:v>55.970999999999997</c:v>
                </c:pt>
                <c:pt idx="31">
                  <c:v>55.661999999999999</c:v>
                </c:pt>
                <c:pt idx="32">
                  <c:v>54.720999999999997</c:v>
                </c:pt>
                <c:pt idx="33">
                  <c:v>55.058999999999997</c:v>
                </c:pt>
                <c:pt idx="34">
                  <c:v>55.661999999999999</c:v>
                </c:pt>
                <c:pt idx="35">
                  <c:v>54.779000000000003</c:v>
                </c:pt>
                <c:pt idx="36">
                  <c:v>55.676000000000002</c:v>
                </c:pt>
                <c:pt idx="37">
                  <c:v>56.426000000000002</c:v>
                </c:pt>
                <c:pt idx="38">
                  <c:v>55.823999999999998</c:v>
                </c:pt>
                <c:pt idx="39">
                  <c:v>54.765000000000001</c:v>
                </c:pt>
                <c:pt idx="40">
                  <c:v>56.676000000000002</c:v>
                </c:pt>
                <c:pt idx="41">
                  <c:v>56.234999999999999</c:v>
                </c:pt>
                <c:pt idx="42">
                  <c:v>56.970999999999997</c:v>
                </c:pt>
                <c:pt idx="43">
                  <c:v>59.234999999999999</c:v>
                </c:pt>
                <c:pt idx="44">
                  <c:v>58.823999999999998</c:v>
                </c:pt>
                <c:pt idx="45">
                  <c:v>59.853000000000002</c:v>
                </c:pt>
                <c:pt idx="46">
                  <c:v>63.073999999999998</c:v>
                </c:pt>
                <c:pt idx="47">
                  <c:v>64.308999999999997</c:v>
                </c:pt>
                <c:pt idx="48">
                  <c:v>67.765000000000001</c:v>
                </c:pt>
                <c:pt idx="49">
                  <c:v>71.278999999999996</c:v>
                </c:pt>
                <c:pt idx="50">
                  <c:v>76.162000000000006</c:v>
                </c:pt>
                <c:pt idx="51">
                  <c:v>81.882000000000005</c:v>
                </c:pt>
                <c:pt idx="52">
                  <c:v>89.147000000000006</c:v>
                </c:pt>
                <c:pt idx="53">
                  <c:v>98.293999999999997</c:v>
                </c:pt>
                <c:pt idx="54">
                  <c:v>106.206</c:v>
                </c:pt>
                <c:pt idx="55">
                  <c:v>115.676</c:v>
                </c:pt>
                <c:pt idx="56">
                  <c:v>124.765</c:v>
                </c:pt>
                <c:pt idx="57">
                  <c:v>135.08799999999999</c:v>
                </c:pt>
                <c:pt idx="58">
                  <c:v>143.059</c:v>
                </c:pt>
                <c:pt idx="59">
                  <c:v>150.45599999999999</c:v>
                </c:pt>
                <c:pt idx="60">
                  <c:v>156.35300000000001</c:v>
                </c:pt>
                <c:pt idx="61">
                  <c:v>160.73500000000001</c:v>
                </c:pt>
                <c:pt idx="62">
                  <c:v>162.029</c:v>
                </c:pt>
                <c:pt idx="63">
                  <c:v>160.26499999999999</c:v>
                </c:pt>
                <c:pt idx="64">
                  <c:v>156.07400000000001</c:v>
                </c:pt>
                <c:pt idx="65">
                  <c:v>145.63200000000001</c:v>
                </c:pt>
                <c:pt idx="66">
                  <c:v>128.11799999999999</c:v>
                </c:pt>
                <c:pt idx="67">
                  <c:v>107.85299999999999</c:v>
                </c:pt>
                <c:pt idx="68">
                  <c:v>87.778999999999996</c:v>
                </c:pt>
                <c:pt idx="69">
                  <c:v>71.984999999999999</c:v>
                </c:pt>
                <c:pt idx="70">
                  <c:v>62.706000000000003</c:v>
                </c:pt>
                <c:pt idx="71">
                  <c:v>58.926000000000002</c:v>
                </c:pt>
                <c:pt idx="72">
                  <c:v>57.706000000000003</c:v>
                </c:pt>
                <c:pt idx="73">
                  <c:v>58.529000000000003</c:v>
                </c:pt>
                <c:pt idx="74">
                  <c:v>59.588000000000001</c:v>
                </c:pt>
                <c:pt idx="75">
                  <c:v>59.073999999999998</c:v>
                </c:pt>
                <c:pt idx="76">
                  <c:v>61.131999999999998</c:v>
                </c:pt>
                <c:pt idx="77">
                  <c:v>63.353000000000002</c:v>
                </c:pt>
                <c:pt idx="78">
                  <c:v>65.162000000000006</c:v>
                </c:pt>
                <c:pt idx="79">
                  <c:v>68.073999999999998</c:v>
                </c:pt>
                <c:pt idx="80">
                  <c:v>70.837999999999994</c:v>
                </c:pt>
                <c:pt idx="81">
                  <c:v>75.765000000000001</c:v>
                </c:pt>
                <c:pt idx="82">
                  <c:v>78.691000000000003</c:v>
                </c:pt>
                <c:pt idx="83">
                  <c:v>82.278999999999996</c:v>
                </c:pt>
                <c:pt idx="84">
                  <c:v>84.706000000000003</c:v>
                </c:pt>
                <c:pt idx="85">
                  <c:v>88.293999999999997</c:v>
                </c:pt>
                <c:pt idx="86">
                  <c:v>90.528999999999996</c:v>
                </c:pt>
                <c:pt idx="87">
                  <c:v>90.323999999999998</c:v>
                </c:pt>
                <c:pt idx="88">
                  <c:v>89.956000000000003</c:v>
                </c:pt>
                <c:pt idx="89">
                  <c:v>88.721000000000004</c:v>
                </c:pt>
                <c:pt idx="90">
                  <c:v>83.543999999999997</c:v>
                </c:pt>
                <c:pt idx="91">
                  <c:v>78.102999999999994</c:v>
                </c:pt>
                <c:pt idx="92">
                  <c:v>72.337999999999994</c:v>
                </c:pt>
                <c:pt idx="93">
                  <c:v>66.984999999999999</c:v>
                </c:pt>
                <c:pt idx="94">
                  <c:v>63.103000000000002</c:v>
                </c:pt>
                <c:pt idx="95">
                  <c:v>61.176000000000002</c:v>
                </c:pt>
                <c:pt idx="96">
                  <c:v>60.779000000000003</c:v>
                </c:pt>
                <c:pt idx="97">
                  <c:v>59.029000000000003</c:v>
                </c:pt>
                <c:pt idx="98">
                  <c:v>57.941000000000003</c:v>
                </c:pt>
                <c:pt idx="99">
                  <c:v>57.515000000000001</c:v>
                </c:pt>
                <c:pt idx="100">
                  <c:v>57.456000000000003</c:v>
                </c:pt>
                <c:pt idx="101">
                  <c:v>57.734999999999999</c:v>
                </c:pt>
                <c:pt idx="102">
                  <c:v>57.029000000000003</c:v>
                </c:pt>
                <c:pt idx="103">
                  <c:v>57.103000000000002</c:v>
                </c:pt>
                <c:pt idx="104">
                  <c:v>57.118000000000002</c:v>
                </c:pt>
                <c:pt idx="105">
                  <c:v>55.823999999999998</c:v>
                </c:pt>
                <c:pt idx="106">
                  <c:v>54.941000000000003</c:v>
                </c:pt>
                <c:pt idx="107">
                  <c:v>55.984999999999999</c:v>
                </c:pt>
                <c:pt idx="108">
                  <c:v>54.868000000000002</c:v>
                </c:pt>
                <c:pt idx="109">
                  <c:v>55.926000000000002</c:v>
                </c:pt>
                <c:pt idx="110">
                  <c:v>54.691000000000003</c:v>
                </c:pt>
                <c:pt idx="111">
                  <c:v>54.706000000000003</c:v>
                </c:pt>
                <c:pt idx="112">
                  <c:v>54.676000000000002</c:v>
                </c:pt>
                <c:pt idx="113">
                  <c:v>54.470999999999997</c:v>
                </c:pt>
                <c:pt idx="114">
                  <c:v>53.441000000000003</c:v>
                </c:pt>
                <c:pt idx="115">
                  <c:v>52.676000000000002</c:v>
                </c:pt>
                <c:pt idx="116">
                  <c:v>53.808999999999997</c:v>
                </c:pt>
                <c:pt idx="117">
                  <c:v>53.765000000000001</c:v>
                </c:pt>
                <c:pt idx="118">
                  <c:v>52.734999999999999</c:v>
                </c:pt>
                <c:pt idx="119">
                  <c:v>53.734999999999999</c:v>
                </c:pt>
                <c:pt idx="120">
                  <c:v>52.838000000000001</c:v>
                </c:pt>
                <c:pt idx="121">
                  <c:v>53.103000000000002</c:v>
                </c:pt>
                <c:pt idx="122">
                  <c:v>54.265000000000001</c:v>
                </c:pt>
                <c:pt idx="123">
                  <c:v>54.543999999999997</c:v>
                </c:pt>
                <c:pt idx="124">
                  <c:v>55.441000000000003</c:v>
                </c:pt>
                <c:pt idx="125">
                  <c:v>54.793999999999997</c:v>
                </c:pt>
                <c:pt idx="126">
                  <c:v>54.118000000000002</c:v>
                </c:pt>
                <c:pt idx="127">
                  <c:v>53.543999999999997</c:v>
                </c:pt>
                <c:pt idx="128">
                  <c:v>52.573999999999998</c:v>
                </c:pt>
                <c:pt idx="129">
                  <c:v>53.984999999999999</c:v>
                </c:pt>
                <c:pt idx="130">
                  <c:v>52.956000000000003</c:v>
                </c:pt>
                <c:pt idx="131">
                  <c:v>51.588000000000001</c:v>
                </c:pt>
                <c:pt idx="132">
                  <c:v>53.206000000000003</c:v>
                </c:pt>
                <c:pt idx="133">
                  <c:v>52.676000000000002</c:v>
                </c:pt>
                <c:pt idx="134">
                  <c:v>52.279000000000003</c:v>
                </c:pt>
                <c:pt idx="135">
                  <c:v>49.706000000000003</c:v>
                </c:pt>
                <c:pt idx="136">
                  <c:v>51.088000000000001</c:v>
                </c:pt>
                <c:pt idx="137">
                  <c:v>51.75</c:v>
                </c:pt>
                <c:pt idx="138">
                  <c:v>51.043999999999997</c:v>
                </c:pt>
                <c:pt idx="139">
                  <c:v>50.823999999999998</c:v>
                </c:pt>
                <c:pt idx="140">
                  <c:v>50.191000000000003</c:v>
                </c:pt>
                <c:pt idx="141">
                  <c:v>49.926000000000002</c:v>
                </c:pt>
                <c:pt idx="142">
                  <c:v>50.911999999999999</c:v>
                </c:pt>
                <c:pt idx="143">
                  <c:v>50.279000000000003</c:v>
                </c:pt>
                <c:pt idx="144">
                  <c:v>50.868000000000002</c:v>
                </c:pt>
                <c:pt idx="145">
                  <c:v>49.484999999999999</c:v>
                </c:pt>
                <c:pt idx="146">
                  <c:v>48.896999999999998</c:v>
                </c:pt>
                <c:pt idx="147">
                  <c:v>49.661999999999999</c:v>
                </c:pt>
                <c:pt idx="148">
                  <c:v>50.808999999999997</c:v>
                </c:pt>
                <c:pt idx="149">
                  <c:v>50.234999999999999</c:v>
                </c:pt>
                <c:pt idx="150">
                  <c:v>50.176000000000002</c:v>
                </c:pt>
                <c:pt idx="151">
                  <c:v>49.779000000000003</c:v>
                </c:pt>
                <c:pt idx="152">
                  <c:v>50.765000000000001</c:v>
                </c:pt>
                <c:pt idx="153">
                  <c:v>49.058999999999997</c:v>
                </c:pt>
                <c:pt idx="154">
                  <c:v>49.265000000000001</c:v>
                </c:pt>
                <c:pt idx="155">
                  <c:v>49.118000000000002</c:v>
                </c:pt>
                <c:pt idx="156">
                  <c:v>49.441000000000003</c:v>
                </c:pt>
                <c:pt idx="157">
                  <c:v>49.956000000000003</c:v>
                </c:pt>
                <c:pt idx="158">
                  <c:v>48.911999999999999</c:v>
                </c:pt>
                <c:pt idx="159">
                  <c:v>48.734999999999999</c:v>
                </c:pt>
                <c:pt idx="160">
                  <c:v>49.631999999999998</c:v>
                </c:pt>
                <c:pt idx="161">
                  <c:v>49.5</c:v>
                </c:pt>
                <c:pt idx="162">
                  <c:v>49.484999999999999</c:v>
                </c:pt>
                <c:pt idx="163">
                  <c:v>50.265000000000001</c:v>
                </c:pt>
                <c:pt idx="164">
                  <c:v>49.103000000000002</c:v>
                </c:pt>
                <c:pt idx="165">
                  <c:v>50.441000000000003</c:v>
                </c:pt>
                <c:pt idx="166">
                  <c:v>49.441000000000003</c:v>
                </c:pt>
                <c:pt idx="167">
                  <c:v>50.676000000000002</c:v>
                </c:pt>
                <c:pt idx="168">
                  <c:v>50.441000000000003</c:v>
                </c:pt>
                <c:pt idx="169">
                  <c:v>51.853000000000002</c:v>
                </c:pt>
                <c:pt idx="170">
                  <c:v>51.558999999999997</c:v>
                </c:pt>
                <c:pt idx="171">
                  <c:v>50.558999999999997</c:v>
                </c:pt>
                <c:pt idx="172">
                  <c:v>49.043999999999997</c:v>
                </c:pt>
                <c:pt idx="173">
                  <c:v>49.691000000000003</c:v>
                </c:pt>
                <c:pt idx="174">
                  <c:v>49.853000000000002</c:v>
                </c:pt>
                <c:pt idx="175">
                  <c:v>50.103000000000002</c:v>
                </c:pt>
                <c:pt idx="176">
                  <c:v>49.823999999999998</c:v>
                </c:pt>
                <c:pt idx="177">
                  <c:v>49.779000000000003</c:v>
                </c:pt>
                <c:pt idx="178">
                  <c:v>48.868000000000002</c:v>
                </c:pt>
                <c:pt idx="179">
                  <c:v>49.426000000000002</c:v>
                </c:pt>
                <c:pt idx="180">
                  <c:v>48.691000000000003</c:v>
                </c:pt>
                <c:pt idx="181">
                  <c:v>49.631999999999998</c:v>
                </c:pt>
                <c:pt idx="182">
                  <c:v>50.470999999999997</c:v>
                </c:pt>
                <c:pt idx="183">
                  <c:v>49.573999999999998</c:v>
                </c:pt>
                <c:pt idx="184">
                  <c:v>49.838000000000001</c:v>
                </c:pt>
                <c:pt idx="185">
                  <c:v>50.765000000000001</c:v>
                </c:pt>
                <c:pt idx="186">
                  <c:v>50.073999999999998</c:v>
                </c:pt>
                <c:pt idx="187">
                  <c:v>49.676000000000002</c:v>
                </c:pt>
                <c:pt idx="188">
                  <c:v>49.896999999999998</c:v>
                </c:pt>
                <c:pt idx="189">
                  <c:v>49.676000000000002</c:v>
                </c:pt>
                <c:pt idx="190">
                  <c:v>50.618000000000002</c:v>
                </c:pt>
                <c:pt idx="191">
                  <c:v>49.941000000000003</c:v>
                </c:pt>
                <c:pt idx="192">
                  <c:v>49.631999999999998</c:v>
                </c:pt>
                <c:pt idx="193">
                  <c:v>50.573999999999998</c:v>
                </c:pt>
                <c:pt idx="194">
                  <c:v>50</c:v>
                </c:pt>
                <c:pt idx="195">
                  <c:v>49.381999999999998</c:v>
                </c:pt>
                <c:pt idx="196">
                  <c:v>50.118000000000002</c:v>
                </c:pt>
                <c:pt idx="197">
                  <c:v>50.279000000000003</c:v>
                </c:pt>
                <c:pt idx="198">
                  <c:v>50.484999999999999</c:v>
                </c:pt>
                <c:pt idx="199">
                  <c:v>50.015000000000001</c:v>
                </c:pt>
                <c:pt idx="200">
                  <c:v>49.691000000000003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53.896024089057654</c:v>
                </c:pt>
                <c:pt idx="1">
                  <c:v>53.912494446933131</c:v>
                </c:pt>
                <c:pt idx="2">
                  <c:v>53.928967684567311</c:v>
                </c:pt>
                <c:pt idx="3">
                  <c:v>53.945444040724723</c:v>
                </c:pt>
                <c:pt idx="4">
                  <c:v>53.96192377343035</c:v>
                </c:pt>
                <c:pt idx="5">
                  <c:v>53.978407161462627</c:v>
                </c:pt>
                <c:pt idx="6">
                  <c:v>53.99489450595501</c:v>
                </c:pt>
                <c:pt idx="7">
                  <c:v>54.01138613211311</c:v>
                </c:pt>
                <c:pt idx="8">
                  <c:v>54.027882391054902</c:v>
                </c:pt>
                <c:pt idx="9">
                  <c:v>54.044383661781545</c:v>
                </c:pt>
                <c:pt idx="10">
                  <c:v>54.060890353287007</c:v>
                </c:pt>
                <c:pt idx="11">
                  <c:v>54.077402906814662</c:v>
                </c:pt>
                <c:pt idx="12">
                  <c:v>54.093921798269712</c:v>
                </c:pt>
                <c:pt idx="13">
                  <c:v>54.110447540796272</c:v>
                </c:pt>
                <c:pt idx="14">
                  <c:v>54.126980687528366</c:v>
                </c:pt>
                <c:pt idx="15">
                  <c:v>54.143521834524208</c:v>
                </c:pt>
                <c:pt idx="16">
                  <c:v>54.160071623893565</c:v>
                </c:pt>
                <c:pt idx="17">
                  <c:v>54.176630747127746</c:v>
                </c:pt>
                <c:pt idx="18">
                  <c:v>54.193199948642082</c:v>
                </c:pt>
                <c:pt idx="19">
                  <c:v>54.209780029540816</c:v>
                </c:pt>
                <c:pt idx="20">
                  <c:v>54.226371851613983</c:v>
                </c:pt>
                <c:pt idx="21">
                  <c:v>54.242976341576238</c:v>
                </c:pt>
                <c:pt idx="22">
                  <c:v>54.259594495559206</c:v>
                </c:pt>
                <c:pt idx="23">
                  <c:v>54.276227383876176</c:v>
                </c:pt>
                <c:pt idx="24">
                  <c:v>54.29287615610847</c:v>
                </c:pt>
                <c:pt idx="25">
                  <c:v>54.309542046681216</c:v>
                </c:pt>
                <c:pt idx="26">
                  <c:v>54.326226381523533</c:v>
                </c:pt>
                <c:pt idx="27">
                  <c:v>54.34293058788176</c:v>
                </c:pt>
                <c:pt idx="28">
                  <c:v>54.359656214187495</c:v>
                </c:pt>
                <c:pt idx="29">
                  <c:v>54.376404981972009</c:v>
                </c:pt>
                <c:pt idx="30">
                  <c:v>54.393178936631152</c:v>
                </c:pt>
                <c:pt idx="31">
                  <c:v>54.40998089029214</c:v>
                </c:pt>
                <c:pt idx="32">
                  <c:v>54.426815688575431</c:v>
                </c:pt>
                <c:pt idx="33">
                  <c:v>54.443693691573252</c:v>
                </c:pt>
                <c:pt idx="34">
                  <c:v>54.460639917158531</c:v>
                </c:pt>
                <c:pt idx="35">
                  <c:v>54.47771694368889</c:v>
                </c:pt>
                <c:pt idx="36">
                  <c:v>54.49507953294539</c:v>
                </c:pt>
                <c:pt idx="37">
                  <c:v>54.513098492179978</c:v>
                </c:pt>
                <c:pt idx="38">
                  <c:v>54.532627280836408</c:v>
                </c:pt>
                <c:pt idx="39">
                  <c:v>54.555545657313559</c:v>
                </c:pt>
                <c:pt idx="40">
                  <c:v>54.585807260611077</c:v>
                </c:pt>
                <c:pt idx="41">
                  <c:v>54.631340926291479</c:v>
                </c:pt>
                <c:pt idx="42">
                  <c:v>54.707286340900794</c:v>
                </c:pt>
                <c:pt idx="43">
                  <c:v>54.841123975449868</c:v>
                </c:pt>
                <c:pt idx="44">
                  <c:v>55.080178032354667</c:v>
                </c:pt>
                <c:pt idx="45">
                  <c:v>55.501575342752332</c:v>
                </c:pt>
                <c:pt idx="46">
                  <c:v>56.223874872473672</c:v>
                </c:pt>
                <c:pt idx="47">
                  <c:v>57.418171448222928</c:v>
                </c:pt>
                <c:pt idx="48">
                  <c:v>59.314674114680628</c:v>
                </c:pt>
                <c:pt idx="49">
                  <c:v>62.199062094877732</c:v>
                </c:pt>
                <c:pt idx="50">
                  <c:v>66.392202260454283</c:v>
                </c:pt>
                <c:pt idx="51">
                  <c:v>72.208141114942052</c:v>
                </c:pt>
                <c:pt idx="52">
                  <c:v>79.889494046763147</c:v>
                </c:pt>
                <c:pt idx="53">
                  <c:v>89.526432488757038</c:v>
                </c:pt>
                <c:pt idx="54">
                  <c:v>100.97403676792977</c:v>
                </c:pt>
                <c:pt idx="55">
                  <c:v>113.79002985111644</c:v>
                </c:pt>
                <c:pt idx="56">
                  <c:v>127.21728325212881</c:v>
                </c:pt>
                <c:pt idx="57">
                  <c:v>140.23010975355143</c:v>
                </c:pt>
                <c:pt idx="58">
                  <c:v>151.64966883421096</c:v>
                </c:pt>
                <c:pt idx="59">
                  <c:v>160.31462815056767</c:v>
                </c:pt>
                <c:pt idx="60">
                  <c:v>165.27442218736857</c:v>
                </c:pt>
                <c:pt idx="61">
                  <c:v>165.96103304956648</c:v>
                </c:pt>
                <c:pt idx="62">
                  <c:v>162.29643240025501</c:v>
                </c:pt>
                <c:pt idx="63">
                  <c:v>154.70759971584229</c:v>
                </c:pt>
                <c:pt idx="64">
                  <c:v>144.04513075913735</c:v>
                </c:pt>
                <c:pt idx="65">
                  <c:v>131.42690054285316</c:v>
                </c:pt>
                <c:pt idx="66">
                  <c:v>118.04652973125231</c:v>
                </c:pt>
                <c:pt idx="67">
                  <c:v>104.99190393310093</c:v>
                </c:pt>
                <c:pt idx="68">
                  <c:v>93.11107134981809</c:v>
                </c:pt>
                <c:pt idx="69">
                  <c:v>82.945651881079698</c:v>
                </c:pt>
                <c:pt idx="70">
                  <c:v>74.732210457832011</c:v>
                </c:pt>
                <c:pt idx="71">
                  <c:v>68.456319384081254</c:v>
                </c:pt>
                <c:pt idx="72">
                  <c:v>63.936015218039309</c:v>
                </c:pt>
                <c:pt idx="73">
                  <c:v>60.911294932433428</c:v>
                </c:pt>
                <c:pt idx="74">
                  <c:v>59.121687207086538</c:v>
                </c:pt>
                <c:pt idx="75">
                  <c:v>58.361198780872613</c:v>
                </c:pt>
                <c:pt idx="76">
                  <c:v>58.506154038129047</c:v>
                </c:pt>
                <c:pt idx="77">
                  <c:v>59.515435157789767</c:v>
                </c:pt>
                <c:pt idx="78">
                  <c:v>61.405041194100058</c:v>
                </c:pt>
                <c:pt idx="79">
                  <c:v>64.20139360535363</c:v>
                </c:pt>
                <c:pt idx="80">
                  <c:v>67.881788161956024</c:v>
                </c:pt>
                <c:pt idx="81">
                  <c:v>72.31563138940362</c:v>
                </c:pt>
                <c:pt idx="82">
                  <c:v>77.224379482603553</c:v>
                </c:pt>
                <c:pt idx="83">
                  <c:v>82.177984921970847</c:v>
                </c:pt>
                <c:pt idx="84">
                  <c:v>86.638487607584295</c:v>
                </c:pt>
                <c:pt idx="85">
                  <c:v>90.047474193910659</c:v>
                </c:pt>
                <c:pt idx="86">
                  <c:v>91.937742062304679</c:v>
                </c:pt>
                <c:pt idx="87">
                  <c:v>92.037579795388652</c:v>
                </c:pt>
                <c:pt idx="88">
                  <c:v>90.334886095651541</c:v>
                </c:pt>
                <c:pt idx="89">
                  <c:v>87.079862804492848</c:v>
                </c:pt>
                <c:pt idx="90">
                  <c:v>82.725243152139896</c:v>
                </c:pt>
                <c:pt idx="91">
                  <c:v>77.823615081324789</c:v>
                </c:pt>
                <c:pt idx="92">
                  <c:v>72.913832811862932</c:v>
                </c:pt>
                <c:pt idx="93">
                  <c:v>68.428309990489893</c:v>
                </c:pt>
                <c:pt idx="94">
                  <c:v>64.641663992722229</c:v>
                </c:pt>
                <c:pt idx="95">
                  <c:v>61.664835516200561</c:v>
                </c:pt>
                <c:pt idx="96">
                  <c:v>59.474593185968317</c:v>
                </c:pt>
                <c:pt idx="97">
                  <c:v>57.960998606490612</c:v>
                </c:pt>
                <c:pt idx="98">
                  <c:v>56.975745111316762</c:v>
                </c:pt>
                <c:pt idx="99">
                  <c:v>56.369842618985231</c:v>
                </c:pt>
                <c:pt idx="100">
                  <c:v>56.016227194828446</c:v>
                </c:pt>
                <c:pt idx="101">
                  <c:v>55.818563760900219</c:v>
                </c:pt>
                <c:pt idx="102">
                  <c:v>55.710473982039154</c:v>
                </c:pt>
                <c:pt idx="103">
                  <c:v>55.649867762845787</c:v>
                </c:pt>
                <c:pt idx="104">
                  <c:v>55.611988411221567</c:v>
                </c:pt>
                <c:pt idx="105">
                  <c:v>55.583255037357603</c:v>
                </c:pt>
                <c:pt idx="106">
                  <c:v>55.5566931981962</c:v>
                </c:pt>
                <c:pt idx="107">
                  <c:v>55.528944582427336</c:v>
                </c:pt>
                <c:pt idx="108">
                  <c:v>55.49849911219335</c:v>
                </c:pt>
                <c:pt idx="109">
                  <c:v>55.464737687181803</c:v>
                </c:pt>
                <c:pt idx="110">
                  <c:v>55.427453125311587</c:v>
                </c:pt>
                <c:pt idx="111">
                  <c:v>55.386626848212458</c:v>
                </c:pt>
                <c:pt idx="112">
                  <c:v>55.342330900787047</c:v>
                </c:pt>
                <c:pt idx="113">
                  <c:v>55.29468658443065</c:v>
                </c:pt>
                <c:pt idx="114">
                  <c:v>55.243846703907849</c:v>
                </c:pt>
                <c:pt idx="115">
                  <c:v>55.189986886102282</c:v>
                </c:pt>
                <c:pt idx="116">
                  <c:v>55.133300089278826</c:v>
                </c:pt>
                <c:pt idx="117">
                  <c:v>55.073992147870179</c:v>
                </c:pt>
                <c:pt idx="118">
                  <c:v>55.012277674476586</c:v>
                </c:pt>
                <c:pt idx="119">
                  <c:v>54.948376176597698</c:v>
                </c:pt>
                <c:pt idx="120">
                  <c:v>54.882508416951744</c:v>
                </c:pt>
                <c:pt idx="121">
                  <c:v>54.81489308568959</c:v>
                </c:pt>
                <c:pt idx="122">
                  <c:v>54.745743847638899</c:v>
                </c:pt>
                <c:pt idx="123">
                  <c:v>54.67526680897204</c:v>
                </c:pt>
                <c:pt idx="124">
                  <c:v>54.603658426272929</c:v>
                </c:pt>
                <c:pt idx="125">
                  <c:v>54.531103860874843</c:v>
                </c:pt>
                <c:pt idx="126">
                  <c:v>54.457775764156771</c:v>
                </c:pt>
                <c:pt idx="127">
                  <c:v>54.383833465858118</c:v>
                </c:pt>
                <c:pt idx="128">
                  <c:v>54.309422527547376</c:v>
                </c:pt>
                <c:pt idx="129">
                  <c:v>54.234674616990901</c:v>
                </c:pt>
                <c:pt idx="130">
                  <c:v>54.159707655937027</c:v>
                </c:pt>
                <c:pt idx="131">
                  <c:v>54.084626193263489</c:v>
                </c:pt>
                <c:pt idx="132">
                  <c:v>54.009521956979327</c:v>
                </c:pt>
                <c:pt idx="133">
                  <c:v>53.934474541679037</c:v>
                </c:pt>
                <c:pt idx="134">
                  <c:v>53.859552192207204</c:v>
                </c:pt>
                <c:pt idx="135">
                  <c:v>53.784812649062864</c:v>
                </c:pt>
                <c:pt idx="136">
                  <c:v>53.710304026089382</c:v>
                </c:pt>
                <c:pt idx="137">
                  <c:v>53.636065695973144</c:v>
                </c:pt>
                <c:pt idx="138">
                  <c:v>53.562129163803029</c:v>
                </c:pt>
                <c:pt idx="139">
                  <c:v>53.488518913284445</c:v>
                </c:pt>
                <c:pt idx="140">
                  <c:v>53.415253214069828</c:v>
                </c:pt>
                <c:pt idx="141">
                  <c:v>53.342344882027305</c:v>
                </c:pt>
                <c:pt idx="142">
                  <c:v>53.269801987114597</c:v>
                </c:pt>
                <c:pt idx="143">
                  <c:v>53.197628505878498</c:v>
                </c:pt>
                <c:pt idx="144">
                  <c:v>53.125824917499642</c:v>
                </c:pt>
                <c:pt idx="145">
                  <c:v>53.054388743792835</c:v>
                </c:pt>
                <c:pt idx="146">
                  <c:v>52.983315034708426</c:v>
                </c:pt>
                <c:pt idx="147">
                  <c:v>52.912596801711182</c:v>
                </c:pt>
                <c:pt idx="148">
                  <c:v>52.842225401988749</c:v>
                </c:pt>
                <c:pt idx="149">
                  <c:v>52.77219087681064</c:v>
                </c:pt>
                <c:pt idx="150">
                  <c:v>52.702482247558699</c:v>
                </c:pt>
                <c:pt idx="151">
                  <c:v>52.633087773020293</c:v>
                </c:pt>
                <c:pt idx="152">
                  <c:v>52.563995171505418</c:v>
                </c:pt>
                <c:pt idx="153">
                  <c:v>52.495191811243643</c:v>
                </c:pt>
                <c:pt idx="154">
                  <c:v>52.426664872360703</c:v>
                </c:pt>
                <c:pt idx="155">
                  <c:v>52.358401483541051</c:v>
                </c:pt>
                <c:pt idx="156">
                  <c:v>52.290388836268903</c:v>
                </c:pt>
                <c:pt idx="157">
                  <c:v>52.22261427931479</c:v>
                </c:pt>
                <c:pt idx="158">
                  <c:v>52.155065395907215</c:v>
                </c:pt>
                <c:pt idx="159">
                  <c:v>52.087730065804237</c:v>
                </c:pt>
                <c:pt idx="160">
                  <c:v>52.02059651426346</c:v>
                </c:pt>
                <c:pt idx="161">
                  <c:v>51.953653349703146</c:v>
                </c:pt>
                <c:pt idx="162">
                  <c:v>51.886889591654572</c:v>
                </c:pt>
                <c:pt idx="163">
                  <c:v>51.820294690426344</c:v>
                </c:pt>
                <c:pt idx="164">
                  <c:v>51.75385853973733</c:v>
                </c:pt>
                <c:pt idx="165">
                  <c:v>51.687571483424342</c:v>
                </c:pt>
                <c:pt idx="166">
                  <c:v>51.621424317194851</c:v>
                </c:pt>
                <c:pt idx="167">
                  <c:v>51.555408286271849</c:v>
                </c:pt>
                <c:pt idx="168">
                  <c:v>51.489515079668344</c:v>
                </c:pt>
                <c:pt idx="169">
                  <c:v>51.423736821730351</c:v>
                </c:pt>
                <c:pt idx="170">
                  <c:v>51.358066061499827</c:v>
                </c:pt>
                <c:pt idx="171">
                  <c:v>51.292495760371956</c:v>
                </c:pt>
                <c:pt idx="172">
                  <c:v>51.22701927845241</c:v>
                </c:pt>
                <c:pt idx="173">
                  <c:v>51.161630359960306</c:v>
                </c:pt>
                <c:pt idx="174">
                  <c:v>51.096323117969938</c:v>
                </c:pt>
                <c:pt idx="175">
                  <c:v>51.031092018738327</c:v>
                </c:pt>
                <c:pt idx="176">
                  <c:v>50.965931865825084</c:v>
                </c:pt>
                <c:pt idx="177">
                  <c:v>50.900837784176744</c:v>
                </c:pt>
                <c:pt idx="178">
                  <c:v>50.835805204317182</c:v>
                </c:pt>
                <c:pt idx="179">
                  <c:v>50.770829846759582</c:v>
                </c:pt>
                <c:pt idx="180">
                  <c:v>50.705907706732994</c:v>
                </c:pt>
                <c:pt idx="181">
                  <c:v>50.64103503929752</c:v>
                </c:pt>
                <c:pt idx="182">
                  <c:v>50.576208344905091</c:v>
                </c:pt>
                <c:pt idx="183">
                  <c:v>50.511424355449357</c:v>
                </c:pt>
                <c:pt idx="184">
                  <c:v>50.446680020835856</c:v>
                </c:pt>
                <c:pt idx="185">
                  <c:v>50.381972496093958</c:v>
                </c:pt>
                <c:pt idx="186">
                  <c:v>50.317299129043214</c:v>
                </c:pt>
                <c:pt idx="187">
                  <c:v>50.252657448520168</c:v>
                </c:pt>
                <c:pt idx="188">
                  <c:v>50.188045153165618</c:v>
                </c:pt>
                <c:pt idx="189">
                  <c:v>50.123460100767403</c:v>
                </c:pt>
                <c:pt idx="190">
                  <c:v>50.058900298150263</c:v>
                </c:pt>
                <c:pt idx="191">
                  <c:v>49.994363891601026</c:v>
                </c:pt>
                <c:pt idx="192">
                  <c:v>49.929849157814743</c:v>
                </c:pt>
                <c:pt idx="193">
                  <c:v>49.865354495345855</c:v>
                </c:pt>
                <c:pt idx="194">
                  <c:v>49.80087841654683</c:v>
                </c:pt>
                <c:pt idx="195">
                  <c:v>49.736419539975778</c:v>
                </c:pt>
                <c:pt idx="196">
                  <c:v>49.671976583253802</c:v>
                </c:pt>
                <c:pt idx="197">
                  <c:v>49.607548356352481</c:v>
                </c:pt>
                <c:pt idx="198">
                  <c:v>49.543133755291962</c:v>
                </c:pt>
                <c:pt idx="199">
                  <c:v>49.478731756229656</c:v>
                </c:pt>
                <c:pt idx="200">
                  <c:v>49.414341409920311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53.896024089057654</c:v>
                </c:pt>
                <c:pt idx="1">
                  <c:v>53.912494446933131</c:v>
                </c:pt>
                <c:pt idx="2">
                  <c:v>53.928967684567311</c:v>
                </c:pt>
                <c:pt idx="3">
                  <c:v>53.945444040724723</c:v>
                </c:pt>
                <c:pt idx="4">
                  <c:v>53.96192377343035</c:v>
                </c:pt>
                <c:pt idx="5">
                  <c:v>53.978407161462627</c:v>
                </c:pt>
                <c:pt idx="6">
                  <c:v>53.99489450595501</c:v>
                </c:pt>
                <c:pt idx="7">
                  <c:v>54.01138613211311</c:v>
                </c:pt>
                <c:pt idx="8">
                  <c:v>54.027882391054902</c:v>
                </c:pt>
                <c:pt idx="9">
                  <c:v>54.044383661781545</c:v>
                </c:pt>
                <c:pt idx="10">
                  <c:v>54.060890353287007</c:v>
                </c:pt>
                <c:pt idx="11">
                  <c:v>54.077402906814662</c:v>
                </c:pt>
                <c:pt idx="12">
                  <c:v>54.093921798269712</c:v>
                </c:pt>
                <c:pt idx="13">
                  <c:v>54.110447540796272</c:v>
                </c:pt>
                <c:pt idx="14">
                  <c:v>54.126980687528366</c:v>
                </c:pt>
                <c:pt idx="15">
                  <c:v>54.143521834524208</c:v>
                </c:pt>
                <c:pt idx="16">
                  <c:v>54.160071623893565</c:v>
                </c:pt>
                <c:pt idx="17">
                  <c:v>54.176630747127739</c:v>
                </c:pt>
                <c:pt idx="18">
                  <c:v>54.193199948642061</c:v>
                </c:pt>
                <c:pt idx="19">
                  <c:v>54.209780029540703</c:v>
                </c:pt>
                <c:pt idx="20">
                  <c:v>54.226371851613393</c:v>
                </c:pt>
                <c:pt idx="21">
                  <c:v>54.242976341573311</c:v>
                </c:pt>
                <c:pt idx="22">
                  <c:v>54.259594495545315</c:v>
                </c:pt>
                <c:pt idx="23">
                  <c:v>54.276227383812817</c:v>
                </c:pt>
                <c:pt idx="24">
                  <c:v>54.292876155830768</c:v>
                </c:pt>
                <c:pt idx="25">
                  <c:v>54.309542045511485</c:v>
                </c:pt>
                <c:pt idx="26">
                  <c:v>54.326226376788547</c:v>
                </c:pt>
                <c:pt idx="27">
                  <c:v>54.342930569462318</c:v>
                </c:pt>
                <c:pt idx="28">
                  <c:v>54.359656145328692</c:v>
                </c:pt>
                <c:pt idx="29">
                  <c:v>54.376404734590231</c:v>
                </c:pt>
                <c:pt idx="30">
                  <c:v>54.393178082545816</c:v>
                </c:pt>
                <c:pt idx="31">
                  <c:v>54.409978056551282</c:v>
                </c:pt>
                <c:pt idx="32">
                  <c:v>54.426806653239453</c:v>
                </c:pt>
                <c:pt idx="33">
                  <c:v>54.443666005982784</c:v>
                </c:pt>
                <c:pt idx="34">
                  <c:v>54.460558392575891</c:v>
                </c:pt>
                <c:pt idx="35">
                  <c:v>54.477486243108324</c:v>
                </c:pt>
                <c:pt idx="36">
                  <c:v>54.494452147989747</c:v>
                </c:pt>
                <c:pt idx="37">
                  <c:v>54.511458866080346</c:v>
                </c:pt>
                <c:pt idx="38">
                  <c:v>54.528509332867849</c:v>
                </c:pt>
                <c:pt idx="39">
                  <c:v>54.54560666862043</c:v>
                </c:pt>
                <c:pt idx="40">
                  <c:v>54.562754186429508</c:v>
                </c:pt>
                <c:pt idx="41">
                  <c:v>54.579955400039701</c:v>
                </c:pt>
                <c:pt idx="42">
                  <c:v>54.597214031343839</c:v>
                </c:pt>
                <c:pt idx="43">
                  <c:v>54.614534017398555</c:v>
                </c:pt>
                <c:pt idx="44">
                  <c:v>54.631919516790489</c:v>
                </c:pt>
                <c:pt idx="45">
                  <c:v>54.649374915154205</c:v>
                </c:pt>
                <c:pt idx="46">
                  <c:v>54.666904829609734</c:v>
                </c:pt>
                <c:pt idx="47">
                  <c:v>54.684514111850596</c:v>
                </c:pt>
                <c:pt idx="48">
                  <c:v>54.702207849570165</c:v>
                </c:pt>
                <c:pt idx="49">
                  <c:v>54.719991365866981</c:v>
                </c:pt>
                <c:pt idx="50">
                  <c:v>54.737870216215406</c:v>
                </c:pt>
                <c:pt idx="51">
                  <c:v>54.75585018252773</c:v>
                </c:pt>
                <c:pt idx="52">
                  <c:v>54.773937263766207</c:v>
                </c:pt>
                <c:pt idx="53">
                  <c:v>54.792137662488159</c:v>
                </c:pt>
                <c:pt idx="54">
                  <c:v>54.810457766623607</c:v>
                </c:pt>
                <c:pt idx="55">
                  <c:v>54.828904125692333</c:v>
                </c:pt>
                <c:pt idx="56">
                  <c:v>54.847483420565666</c:v>
                </c:pt>
                <c:pt idx="57">
                  <c:v>54.866202425766772</c:v>
                </c:pt>
                <c:pt idx="58">
                  <c:v>54.885067963182152</c:v>
                </c:pt>
                <c:pt idx="59">
                  <c:v>54.904086845926585</c:v>
                </c:pt>
                <c:pt idx="60">
                  <c:v>54.923265810963827</c:v>
                </c:pt>
                <c:pt idx="61">
                  <c:v>54.942611438937455</c:v>
                </c:pt>
                <c:pt idx="62">
                  <c:v>54.962130059511686</c:v>
                </c:pt>
                <c:pt idx="63">
                  <c:v>54.981827640362901</c:v>
                </c:pt>
                <c:pt idx="64">
                  <c:v>55.001709657802472</c:v>
                </c:pt>
                <c:pt idx="65">
                  <c:v>55.021780946854285</c:v>
                </c:pt>
                <c:pt idx="66">
                  <c:v>55.042045528462708</c:v>
                </c:pt>
                <c:pt idx="67">
                  <c:v>55.062506411375082</c:v>
                </c:pt>
                <c:pt idx="68">
                  <c:v>55.083165366138012</c:v>
                </c:pt>
                <c:pt idx="69">
                  <c:v>55.104022668579702</c:v>
                </c:pt>
                <c:pt idx="70">
                  <c:v>55.125076810137855</c:v>
                </c:pt>
                <c:pt idx="71">
                  <c:v>55.146324172449944</c:v>
                </c:pt>
                <c:pt idx="72">
                  <c:v>55.167758663774201</c:v>
                </c:pt>
                <c:pt idx="73">
                  <c:v>55.189371315079121</c:v>
                </c:pt>
                <c:pt idx="74">
                  <c:v>55.211149834056584</c:v>
                </c:pt>
                <c:pt idx="75">
                  <c:v>55.233078115911738</c:v>
                </c:pt>
                <c:pt idx="76">
                  <c:v>55.255135710598985</c:v>
                </c:pt>
                <c:pt idx="77">
                  <c:v>55.277297247245343</c:v>
                </c:pt>
                <c:pt idx="78">
                  <c:v>55.299531817872335</c:v>
                </c:pt>
                <c:pt idx="79">
                  <c:v>55.321802324232763</c:v>
                </c:pt>
                <c:pt idx="80">
                  <c:v>55.344064793656806</c:v>
                </c:pt>
                <c:pt idx="81">
                  <c:v>55.366267672277374</c:v>
                </c:pt>
                <c:pt idx="82">
                  <c:v>55.388351106893467</c:v>
                </c:pt>
                <c:pt idx="83">
                  <c:v>55.410246230024022</c:v>
                </c:pt>
                <c:pt idx="84">
                  <c:v>55.431874466370068</c:v>
                </c:pt>
                <c:pt idx="85">
                  <c:v>55.453146882866399</c:v>
                </c:pt>
                <c:pt idx="86">
                  <c:v>55.473963608650351</c:v>
                </c:pt>
                <c:pt idx="87">
                  <c:v>55.494213355428123</c:v>
                </c:pt>
                <c:pt idx="88">
                  <c:v>55.513773072645591</c:v>
                </c:pt>
                <c:pt idx="89">
                  <c:v>55.532507775264889</c:v>
                </c:pt>
                <c:pt idx="90">
                  <c:v>55.550270584442806</c:v>
                </c:pt>
                <c:pt idx="91">
                  <c:v>55.566903022572824</c:v>
                </c:pt>
                <c:pt idx="92">
                  <c:v>55.582235603522037</c:v>
                </c:pt>
                <c:pt idx="93">
                  <c:v>55.596088755989285</c:v>
                </c:pt>
                <c:pt idx="94">
                  <c:v>55.608274112283361</c:v>
                </c:pt>
                <c:pt idx="95">
                  <c:v>55.618596186113855</c:v>
                </c:pt>
                <c:pt idx="96">
                  <c:v>55.626854450991779</c:v>
                </c:pt>
                <c:pt idx="97">
                  <c:v>55.632845815572274</c:v>
                </c:pt>
                <c:pt idx="98">
                  <c:v>55.636367474037883</c:v>
                </c:pt>
                <c:pt idx="99">
                  <c:v>55.637220089065252</c:v>
                </c:pt>
                <c:pt idx="100">
                  <c:v>55.63521124304944</c:v>
                </c:pt>
                <c:pt idx="101">
                  <c:v>55.630159071436893</c:v>
                </c:pt>
                <c:pt idx="102">
                  <c:v>55.621895971885671</c:v>
                </c:pt>
                <c:pt idx="103">
                  <c:v>55.610272266340615</c:v>
                </c:pt>
                <c:pt idx="104">
                  <c:v>55.595159681789298</c:v>
                </c:pt>
                <c:pt idx="105">
                  <c:v>55.576454511057406</c:v>
                </c:pt>
                <c:pt idx="106">
                  <c:v>55.554080318689131</c:v>
                </c:pt>
                <c:pt idx="107">
                  <c:v>55.527990069306746</c:v>
                </c:pt>
                <c:pt idx="108">
                  <c:v>55.498167576658567</c:v>
                </c:pt>
                <c:pt idx="109">
                  <c:v>55.464628199836156</c:v>
                </c:pt>
                <c:pt idx="110">
                  <c:v>55.427418747087998</c:v>
                </c:pt>
                <c:pt idx="111">
                  <c:v>55.386616584875249</c:v>
                </c:pt>
                <c:pt idx="112">
                  <c:v>55.342327987525834</c:v>
                </c:pt>
                <c:pt idx="113">
                  <c:v>55.294685798189235</c:v>
                </c:pt>
                <c:pt idx="114">
                  <c:v>55.243846502155748</c:v>
                </c:pt>
                <c:pt idx="115">
                  <c:v>55.189986836879534</c:v>
                </c:pt>
                <c:pt idx="116">
                  <c:v>55.133300077860582</c:v>
                </c:pt>
                <c:pt idx="117">
                  <c:v>55.073992145351816</c:v>
                </c:pt>
                <c:pt idx="118">
                  <c:v>55.012277673948475</c:v>
                </c:pt>
                <c:pt idx="119">
                  <c:v>54.948376176492403</c:v>
                </c:pt>
                <c:pt idx="120">
                  <c:v>54.882508416931785</c:v>
                </c:pt>
                <c:pt idx="121">
                  <c:v>54.814893085685995</c:v>
                </c:pt>
                <c:pt idx="122">
                  <c:v>54.74574384763828</c:v>
                </c:pt>
                <c:pt idx="123">
                  <c:v>54.675266808971941</c:v>
                </c:pt>
                <c:pt idx="124">
                  <c:v>54.603658426272915</c:v>
                </c:pt>
                <c:pt idx="125">
                  <c:v>54.531103860874843</c:v>
                </c:pt>
                <c:pt idx="126">
                  <c:v>54.457775764156771</c:v>
                </c:pt>
                <c:pt idx="127">
                  <c:v>54.383833465858118</c:v>
                </c:pt>
                <c:pt idx="128">
                  <c:v>54.309422527547376</c:v>
                </c:pt>
                <c:pt idx="129">
                  <c:v>54.234674616990901</c:v>
                </c:pt>
                <c:pt idx="130">
                  <c:v>54.159707655937027</c:v>
                </c:pt>
                <c:pt idx="131">
                  <c:v>54.084626193263489</c:v>
                </c:pt>
                <c:pt idx="132">
                  <c:v>54.009521956979327</c:v>
                </c:pt>
                <c:pt idx="133">
                  <c:v>53.934474541679037</c:v>
                </c:pt>
                <c:pt idx="134">
                  <c:v>53.859552192207204</c:v>
                </c:pt>
                <c:pt idx="135">
                  <c:v>53.784812649062864</c:v>
                </c:pt>
                <c:pt idx="136">
                  <c:v>53.710304026089382</c:v>
                </c:pt>
                <c:pt idx="137">
                  <c:v>53.636065695973144</c:v>
                </c:pt>
                <c:pt idx="138">
                  <c:v>53.562129163803029</c:v>
                </c:pt>
                <c:pt idx="139">
                  <c:v>53.488518913284445</c:v>
                </c:pt>
                <c:pt idx="140">
                  <c:v>53.415253214069828</c:v>
                </c:pt>
                <c:pt idx="141">
                  <c:v>53.342344882027305</c:v>
                </c:pt>
                <c:pt idx="142">
                  <c:v>53.269801987114597</c:v>
                </c:pt>
                <c:pt idx="143">
                  <c:v>53.197628505878498</c:v>
                </c:pt>
                <c:pt idx="144">
                  <c:v>53.125824917499642</c:v>
                </c:pt>
                <c:pt idx="145">
                  <c:v>53.054388743792835</c:v>
                </c:pt>
                <c:pt idx="146">
                  <c:v>52.983315034708426</c:v>
                </c:pt>
                <c:pt idx="147">
                  <c:v>52.912596801711182</c:v>
                </c:pt>
                <c:pt idx="148">
                  <c:v>52.842225401988749</c:v>
                </c:pt>
                <c:pt idx="149">
                  <c:v>52.77219087681064</c:v>
                </c:pt>
                <c:pt idx="150">
                  <c:v>52.702482247558699</c:v>
                </c:pt>
                <c:pt idx="151">
                  <c:v>52.633087773020293</c:v>
                </c:pt>
                <c:pt idx="152">
                  <c:v>52.563995171505418</c:v>
                </c:pt>
                <c:pt idx="153">
                  <c:v>52.495191811243643</c:v>
                </c:pt>
                <c:pt idx="154">
                  <c:v>52.426664872360703</c:v>
                </c:pt>
                <c:pt idx="155">
                  <c:v>52.358401483541051</c:v>
                </c:pt>
                <c:pt idx="156">
                  <c:v>52.290388836268903</c:v>
                </c:pt>
                <c:pt idx="157">
                  <c:v>52.22261427931479</c:v>
                </c:pt>
                <c:pt idx="158">
                  <c:v>52.155065395907215</c:v>
                </c:pt>
                <c:pt idx="159">
                  <c:v>52.087730065804237</c:v>
                </c:pt>
                <c:pt idx="160">
                  <c:v>52.02059651426346</c:v>
                </c:pt>
                <c:pt idx="161">
                  <c:v>51.953653349703146</c:v>
                </c:pt>
                <c:pt idx="162">
                  <c:v>51.886889591654572</c:v>
                </c:pt>
                <c:pt idx="163">
                  <c:v>51.820294690426344</c:v>
                </c:pt>
                <c:pt idx="164">
                  <c:v>51.75385853973733</c:v>
                </c:pt>
                <c:pt idx="165">
                  <c:v>51.687571483424342</c:v>
                </c:pt>
                <c:pt idx="166">
                  <c:v>51.621424317194851</c:v>
                </c:pt>
                <c:pt idx="167">
                  <c:v>51.555408286271849</c:v>
                </c:pt>
                <c:pt idx="168">
                  <c:v>51.489515079668344</c:v>
                </c:pt>
                <c:pt idx="169">
                  <c:v>51.423736821730351</c:v>
                </c:pt>
                <c:pt idx="170">
                  <c:v>51.358066061499827</c:v>
                </c:pt>
                <c:pt idx="171">
                  <c:v>51.292495760371956</c:v>
                </c:pt>
                <c:pt idx="172">
                  <c:v>51.22701927845241</c:v>
                </c:pt>
                <c:pt idx="173">
                  <c:v>51.161630359960306</c:v>
                </c:pt>
                <c:pt idx="174">
                  <c:v>51.096323117969938</c:v>
                </c:pt>
                <c:pt idx="175">
                  <c:v>51.031092018738327</c:v>
                </c:pt>
                <c:pt idx="176">
                  <c:v>50.965931865825084</c:v>
                </c:pt>
                <c:pt idx="177">
                  <c:v>50.900837784176744</c:v>
                </c:pt>
                <c:pt idx="178">
                  <c:v>50.835805204317182</c:v>
                </c:pt>
                <c:pt idx="179">
                  <c:v>50.770829846759582</c:v>
                </c:pt>
                <c:pt idx="180">
                  <c:v>50.705907706732994</c:v>
                </c:pt>
                <c:pt idx="181">
                  <c:v>50.64103503929752</c:v>
                </c:pt>
                <c:pt idx="182">
                  <c:v>50.576208344905091</c:v>
                </c:pt>
                <c:pt idx="183">
                  <c:v>50.511424355449357</c:v>
                </c:pt>
                <c:pt idx="184">
                  <c:v>50.446680020835856</c:v>
                </c:pt>
                <c:pt idx="185">
                  <c:v>50.381972496093958</c:v>
                </c:pt>
                <c:pt idx="186">
                  <c:v>50.317299129043214</c:v>
                </c:pt>
                <c:pt idx="187">
                  <c:v>50.252657448520168</c:v>
                </c:pt>
                <c:pt idx="188">
                  <c:v>50.188045153165618</c:v>
                </c:pt>
                <c:pt idx="189">
                  <c:v>50.123460100767403</c:v>
                </c:pt>
                <c:pt idx="190">
                  <c:v>50.058900298150263</c:v>
                </c:pt>
                <c:pt idx="191">
                  <c:v>49.994363891601026</c:v>
                </c:pt>
                <c:pt idx="192">
                  <c:v>49.929849157814743</c:v>
                </c:pt>
                <c:pt idx="193">
                  <c:v>49.865354495345855</c:v>
                </c:pt>
                <c:pt idx="194">
                  <c:v>49.80087841654683</c:v>
                </c:pt>
                <c:pt idx="195">
                  <c:v>49.736419539975778</c:v>
                </c:pt>
                <c:pt idx="196">
                  <c:v>49.671976583253802</c:v>
                </c:pt>
                <c:pt idx="197">
                  <c:v>49.607548356352481</c:v>
                </c:pt>
                <c:pt idx="198">
                  <c:v>49.543133755291962</c:v>
                </c:pt>
                <c:pt idx="199">
                  <c:v>49.478731756229656</c:v>
                </c:pt>
                <c:pt idx="200">
                  <c:v>49.414341409920311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82280"/>
        <c:axId val="372176400"/>
      </c:scatterChart>
      <c:valAx>
        <c:axId val="372182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2176400"/>
        <c:crosses val="autoZero"/>
        <c:crossBetween val="midCat"/>
      </c:valAx>
      <c:valAx>
        <c:axId val="372176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218228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54.558999999999997</c:v>
                </c:pt>
                <c:pt idx="1">
                  <c:v>54.176000000000002</c:v>
                </c:pt>
                <c:pt idx="2">
                  <c:v>55.308999999999997</c:v>
                </c:pt>
                <c:pt idx="3">
                  <c:v>55.470999999999997</c:v>
                </c:pt>
                <c:pt idx="4">
                  <c:v>55.206000000000003</c:v>
                </c:pt>
                <c:pt idx="5">
                  <c:v>54.646999999999998</c:v>
                </c:pt>
                <c:pt idx="6">
                  <c:v>54.131999999999998</c:v>
                </c:pt>
                <c:pt idx="7">
                  <c:v>55.103000000000002</c:v>
                </c:pt>
                <c:pt idx="8">
                  <c:v>54.823999999999998</c:v>
                </c:pt>
                <c:pt idx="9">
                  <c:v>54.484999999999999</c:v>
                </c:pt>
                <c:pt idx="10">
                  <c:v>52.984999999999999</c:v>
                </c:pt>
                <c:pt idx="11">
                  <c:v>53.529000000000003</c:v>
                </c:pt>
                <c:pt idx="12">
                  <c:v>55.015000000000001</c:v>
                </c:pt>
                <c:pt idx="13">
                  <c:v>54.956000000000003</c:v>
                </c:pt>
                <c:pt idx="14">
                  <c:v>54.176000000000002</c:v>
                </c:pt>
                <c:pt idx="15">
                  <c:v>54.353000000000002</c:v>
                </c:pt>
                <c:pt idx="16">
                  <c:v>54.308999999999997</c:v>
                </c:pt>
                <c:pt idx="17">
                  <c:v>55.029000000000003</c:v>
                </c:pt>
                <c:pt idx="18">
                  <c:v>54.338000000000001</c:v>
                </c:pt>
                <c:pt idx="19">
                  <c:v>56.118000000000002</c:v>
                </c:pt>
                <c:pt idx="20">
                  <c:v>55.234999999999999</c:v>
                </c:pt>
                <c:pt idx="21">
                  <c:v>55.941000000000003</c:v>
                </c:pt>
                <c:pt idx="22">
                  <c:v>56.515000000000001</c:v>
                </c:pt>
                <c:pt idx="23">
                  <c:v>55.793999999999997</c:v>
                </c:pt>
                <c:pt idx="24">
                  <c:v>57.103000000000002</c:v>
                </c:pt>
                <c:pt idx="25">
                  <c:v>56.308999999999997</c:v>
                </c:pt>
                <c:pt idx="26">
                  <c:v>56.118000000000002</c:v>
                </c:pt>
                <c:pt idx="27">
                  <c:v>56.868000000000002</c:v>
                </c:pt>
                <c:pt idx="28">
                  <c:v>57.456000000000003</c:v>
                </c:pt>
                <c:pt idx="29">
                  <c:v>56.470999999999997</c:v>
                </c:pt>
                <c:pt idx="30">
                  <c:v>56.676000000000002</c:v>
                </c:pt>
                <c:pt idx="31">
                  <c:v>56.176000000000002</c:v>
                </c:pt>
                <c:pt idx="32">
                  <c:v>56.543999999999997</c:v>
                </c:pt>
                <c:pt idx="33">
                  <c:v>56.984999999999999</c:v>
                </c:pt>
                <c:pt idx="34">
                  <c:v>57.25</c:v>
                </c:pt>
                <c:pt idx="35">
                  <c:v>56.368000000000002</c:v>
                </c:pt>
                <c:pt idx="36">
                  <c:v>57.426000000000002</c:v>
                </c:pt>
                <c:pt idx="37">
                  <c:v>57.911999999999999</c:v>
                </c:pt>
                <c:pt idx="38">
                  <c:v>58.853000000000002</c:v>
                </c:pt>
                <c:pt idx="39">
                  <c:v>60.353000000000002</c:v>
                </c:pt>
                <c:pt idx="40">
                  <c:v>62.146999999999998</c:v>
                </c:pt>
                <c:pt idx="41">
                  <c:v>64.015000000000001</c:v>
                </c:pt>
                <c:pt idx="42">
                  <c:v>67</c:v>
                </c:pt>
                <c:pt idx="43">
                  <c:v>70.117999999999995</c:v>
                </c:pt>
                <c:pt idx="44">
                  <c:v>74.382000000000005</c:v>
                </c:pt>
                <c:pt idx="45">
                  <c:v>80.573999999999998</c:v>
                </c:pt>
                <c:pt idx="46">
                  <c:v>87.206000000000003</c:v>
                </c:pt>
                <c:pt idx="47">
                  <c:v>95.028999999999996</c:v>
                </c:pt>
                <c:pt idx="48">
                  <c:v>103.721</c:v>
                </c:pt>
                <c:pt idx="49">
                  <c:v>111.956</c:v>
                </c:pt>
                <c:pt idx="50">
                  <c:v>122.221</c:v>
                </c:pt>
                <c:pt idx="51">
                  <c:v>132.23500000000001</c:v>
                </c:pt>
                <c:pt idx="52">
                  <c:v>140.67599999999999</c:v>
                </c:pt>
                <c:pt idx="53">
                  <c:v>149.11799999999999</c:v>
                </c:pt>
                <c:pt idx="54">
                  <c:v>155.279</c:v>
                </c:pt>
                <c:pt idx="55">
                  <c:v>159.61799999999999</c:v>
                </c:pt>
                <c:pt idx="56">
                  <c:v>160.63200000000001</c:v>
                </c:pt>
                <c:pt idx="57">
                  <c:v>159.76499999999999</c:v>
                </c:pt>
                <c:pt idx="58">
                  <c:v>153.54400000000001</c:v>
                </c:pt>
                <c:pt idx="59">
                  <c:v>141.89699999999999</c:v>
                </c:pt>
                <c:pt idx="60">
                  <c:v>120.029</c:v>
                </c:pt>
                <c:pt idx="61">
                  <c:v>98.265000000000001</c:v>
                </c:pt>
                <c:pt idx="62">
                  <c:v>79.441000000000003</c:v>
                </c:pt>
                <c:pt idx="63">
                  <c:v>66.984999999999999</c:v>
                </c:pt>
                <c:pt idx="64">
                  <c:v>58.646999999999998</c:v>
                </c:pt>
                <c:pt idx="65">
                  <c:v>57.779000000000003</c:v>
                </c:pt>
                <c:pt idx="66">
                  <c:v>57.720999999999997</c:v>
                </c:pt>
                <c:pt idx="67">
                  <c:v>57.779000000000003</c:v>
                </c:pt>
                <c:pt idx="68">
                  <c:v>57.970999999999997</c:v>
                </c:pt>
                <c:pt idx="69">
                  <c:v>59.308999999999997</c:v>
                </c:pt>
                <c:pt idx="70">
                  <c:v>62.926000000000002</c:v>
                </c:pt>
                <c:pt idx="71">
                  <c:v>64.602999999999994</c:v>
                </c:pt>
                <c:pt idx="72">
                  <c:v>66.558999999999997</c:v>
                </c:pt>
                <c:pt idx="73">
                  <c:v>69.676000000000002</c:v>
                </c:pt>
                <c:pt idx="74">
                  <c:v>72.028999999999996</c:v>
                </c:pt>
                <c:pt idx="75">
                  <c:v>74.602999999999994</c:v>
                </c:pt>
                <c:pt idx="76">
                  <c:v>78.543999999999997</c:v>
                </c:pt>
                <c:pt idx="77">
                  <c:v>82.25</c:v>
                </c:pt>
                <c:pt idx="78">
                  <c:v>84.647000000000006</c:v>
                </c:pt>
                <c:pt idx="79">
                  <c:v>89.058999999999997</c:v>
                </c:pt>
                <c:pt idx="80">
                  <c:v>89.5</c:v>
                </c:pt>
                <c:pt idx="81">
                  <c:v>88.087999999999994</c:v>
                </c:pt>
                <c:pt idx="82">
                  <c:v>87.602999999999994</c:v>
                </c:pt>
                <c:pt idx="83">
                  <c:v>82.293999999999997</c:v>
                </c:pt>
                <c:pt idx="84">
                  <c:v>77.778999999999996</c:v>
                </c:pt>
                <c:pt idx="85">
                  <c:v>71.323999999999998</c:v>
                </c:pt>
                <c:pt idx="86">
                  <c:v>65.647000000000006</c:v>
                </c:pt>
                <c:pt idx="87">
                  <c:v>62.323999999999998</c:v>
                </c:pt>
                <c:pt idx="88">
                  <c:v>59.543999999999997</c:v>
                </c:pt>
                <c:pt idx="89">
                  <c:v>58.808999999999997</c:v>
                </c:pt>
                <c:pt idx="90">
                  <c:v>58.073999999999998</c:v>
                </c:pt>
                <c:pt idx="91">
                  <c:v>57.206000000000003</c:v>
                </c:pt>
                <c:pt idx="92">
                  <c:v>56.441000000000003</c:v>
                </c:pt>
                <c:pt idx="93">
                  <c:v>56</c:v>
                </c:pt>
                <c:pt idx="94">
                  <c:v>55.234999999999999</c:v>
                </c:pt>
                <c:pt idx="95">
                  <c:v>54.470999999999997</c:v>
                </c:pt>
                <c:pt idx="96">
                  <c:v>54.911999999999999</c:v>
                </c:pt>
                <c:pt idx="97">
                  <c:v>54.176000000000002</c:v>
                </c:pt>
                <c:pt idx="98">
                  <c:v>54.441000000000003</c:v>
                </c:pt>
                <c:pt idx="99">
                  <c:v>53.323999999999998</c:v>
                </c:pt>
                <c:pt idx="100">
                  <c:v>54.543999999999997</c:v>
                </c:pt>
                <c:pt idx="101">
                  <c:v>53.529000000000003</c:v>
                </c:pt>
                <c:pt idx="102">
                  <c:v>53.661999999999999</c:v>
                </c:pt>
                <c:pt idx="103">
                  <c:v>54.838000000000001</c:v>
                </c:pt>
                <c:pt idx="104">
                  <c:v>53.381999999999998</c:v>
                </c:pt>
                <c:pt idx="105">
                  <c:v>53.676000000000002</c:v>
                </c:pt>
                <c:pt idx="106">
                  <c:v>53.543999999999997</c:v>
                </c:pt>
                <c:pt idx="107">
                  <c:v>53.926000000000002</c:v>
                </c:pt>
                <c:pt idx="108">
                  <c:v>54.941000000000003</c:v>
                </c:pt>
                <c:pt idx="109">
                  <c:v>53.456000000000003</c:v>
                </c:pt>
                <c:pt idx="110">
                  <c:v>53.926000000000002</c:v>
                </c:pt>
                <c:pt idx="111">
                  <c:v>52.868000000000002</c:v>
                </c:pt>
                <c:pt idx="112">
                  <c:v>53.881999999999998</c:v>
                </c:pt>
                <c:pt idx="113">
                  <c:v>53.926000000000002</c:v>
                </c:pt>
                <c:pt idx="114">
                  <c:v>53.676000000000002</c:v>
                </c:pt>
                <c:pt idx="115">
                  <c:v>52.941000000000003</c:v>
                </c:pt>
                <c:pt idx="116">
                  <c:v>53.015000000000001</c:v>
                </c:pt>
                <c:pt idx="117">
                  <c:v>52.676000000000002</c:v>
                </c:pt>
                <c:pt idx="118">
                  <c:v>53.603000000000002</c:v>
                </c:pt>
                <c:pt idx="119">
                  <c:v>53.191000000000003</c:v>
                </c:pt>
                <c:pt idx="120">
                  <c:v>52.631999999999998</c:v>
                </c:pt>
                <c:pt idx="121">
                  <c:v>54.25</c:v>
                </c:pt>
                <c:pt idx="122">
                  <c:v>52.603000000000002</c:v>
                </c:pt>
                <c:pt idx="123">
                  <c:v>52.073999999999998</c:v>
                </c:pt>
                <c:pt idx="124">
                  <c:v>52.441000000000003</c:v>
                </c:pt>
                <c:pt idx="125">
                  <c:v>52.720999999999997</c:v>
                </c:pt>
                <c:pt idx="126">
                  <c:v>51.793999999999997</c:v>
                </c:pt>
                <c:pt idx="127">
                  <c:v>53.265000000000001</c:v>
                </c:pt>
                <c:pt idx="128">
                  <c:v>52.161999999999999</c:v>
                </c:pt>
                <c:pt idx="129">
                  <c:v>52.543999999999997</c:v>
                </c:pt>
                <c:pt idx="130">
                  <c:v>51.956000000000003</c:v>
                </c:pt>
                <c:pt idx="131">
                  <c:v>51.941000000000003</c:v>
                </c:pt>
                <c:pt idx="132">
                  <c:v>52</c:v>
                </c:pt>
                <c:pt idx="133">
                  <c:v>52.234999999999999</c:v>
                </c:pt>
                <c:pt idx="134">
                  <c:v>52.191000000000003</c:v>
                </c:pt>
                <c:pt idx="135">
                  <c:v>51.588000000000001</c:v>
                </c:pt>
                <c:pt idx="136">
                  <c:v>51.293999999999997</c:v>
                </c:pt>
                <c:pt idx="137">
                  <c:v>51.691000000000003</c:v>
                </c:pt>
                <c:pt idx="138">
                  <c:v>51.484999999999999</c:v>
                </c:pt>
                <c:pt idx="139">
                  <c:v>50.661999999999999</c:v>
                </c:pt>
                <c:pt idx="140">
                  <c:v>50.073999999999998</c:v>
                </c:pt>
                <c:pt idx="141">
                  <c:v>52.381999999999998</c:v>
                </c:pt>
                <c:pt idx="142">
                  <c:v>50.588000000000001</c:v>
                </c:pt>
                <c:pt idx="143">
                  <c:v>50.131999999999998</c:v>
                </c:pt>
                <c:pt idx="144">
                  <c:v>51.176000000000002</c:v>
                </c:pt>
                <c:pt idx="145">
                  <c:v>51.146999999999998</c:v>
                </c:pt>
                <c:pt idx="146">
                  <c:v>50.941000000000003</c:v>
                </c:pt>
                <c:pt idx="147">
                  <c:v>50.558999999999997</c:v>
                </c:pt>
                <c:pt idx="148">
                  <c:v>50.588000000000001</c:v>
                </c:pt>
                <c:pt idx="149">
                  <c:v>50.338000000000001</c:v>
                </c:pt>
                <c:pt idx="150">
                  <c:v>51.191000000000003</c:v>
                </c:pt>
                <c:pt idx="151">
                  <c:v>50.734999999999999</c:v>
                </c:pt>
                <c:pt idx="152">
                  <c:v>51.206000000000003</c:v>
                </c:pt>
                <c:pt idx="153">
                  <c:v>50.779000000000003</c:v>
                </c:pt>
                <c:pt idx="154">
                  <c:v>51.853000000000002</c:v>
                </c:pt>
                <c:pt idx="155">
                  <c:v>51.470999999999997</c:v>
                </c:pt>
                <c:pt idx="156">
                  <c:v>50.926000000000002</c:v>
                </c:pt>
                <c:pt idx="157">
                  <c:v>50.470999999999997</c:v>
                </c:pt>
                <c:pt idx="158">
                  <c:v>50.161999999999999</c:v>
                </c:pt>
                <c:pt idx="159">
                  <c:v>51.631999999999998</c:v>
                </c:pt>
                <c:pt idx="160">
                  <c:v>51.720999999999997</c:v>
                </c:pt>
                <c:pt idx="161">
                  <c:v>52.441000000000003</c:v>
                </c:pt>
                <c:pt idx="162">
                  <c:v>52.353000000000002</c:v>
                </c:pt>
                <c:pt idx="163">
                  <c:v>51.381999999999998</c:v>
                </c:pt>
                <c:pt idx="164">
                  <c:v>51.029000000000003</c:v>
                </c:pt>
                <c:pt idx="165">
                  <c:v>50.396999999999998</c:v>
                </c:pt>
                <c:pt idx="166">
                  <c:v>50.543999999999997</c:v>
                </c:pt>
                <c:pt idx="167">
                  <c:v>50.234999999999999</c:v>
                </c:pt>
                <c:pt idx="168">
                  <c:v>50.631999999999998</c:v>
                </c:pt>
                <c:pt idx="169">
                  <c:v>50.088000000000001</c:v>
                </c:pt>
                <c:pt idx="170">
                  <c:v>50.543999999999997</c:v>
                </c:pt>
                <c:pt idx="171">
                  <c:v>50.881999999999998</c:v>
                </c:pt>
                <c:pt idx="172">
                  <c:v>51.676000000000002</c:v>
                </c:pt>
                <c:pt idx="173">
                  <c:v>51.029000000000003</c:v>
                </c:pt>
                <c:pt idx="174">
                  <c:v>50.706000000000003</c:v>
                </c:pt>
                <c:pt idx="175">
                  <c:v>50.603000000000002</c:v>
                </c:pt>
                <c:pt idx="176">
                  <c:v>49.381999999999998</c:v>
                </c:pt>
                <c:pt idx="177">
                  <c:v>49.381999999999998</c:v>
                </c:pt>
                <c:pt idx="178">
                  <c:v>49.911999999999999</c:v>
                </c:pt>
                <c:pt idx="179">
                  <c:v>49.191000000000003</c:v>
                </c:pt>
                <c:pt idx="180">
                  <c:v>49.191000000000003</c:v>
                </c:pt>
                <c:pt idx="181">
                  <c:v>50.015000000000001</c:v>
                </c:pt>
                <c:pt idx="182">
                  <c:v>50.734999999999999</c:v>
                </c:pt>
                <c:pt idx="183">
                  <c:v>50.941000000000003</c:v>
                </c:pt>
                <c:pt idx="184">
                  <c:v>50.073999999999998</c:v>
                </c:pt>
                <c:pt idx="185">
                  <c:v>49.543999999999997</c:v>
                </c:pt>
                <c:pt idx="186">
                  <c:v>50.941000000000003</c:v>
                </c:pt>
                <c:pt idx="187">
                  <c:v>49.823999999999998</c:v>
                </c:pt>
                <c:pt idx="188">
                  <c:v>49.5</c:v>
                </c:pt>
                <c:pt idx="189">
                  <c:v>48.793999999999997</c:v>
                </c:pt>
                <c:pt idx="190">
                  <c:v>49.323999999999998</c:v>
                </c:pt>
                <c:pt idx="191">
                  <c:v>50.868000000000002</c:v>
                </c:pt>
                <c:pt idx="192">
                  <c:v>49.265000000000001</c:v>
                </c:pt>
                <c:pt idx="193">
                  <c:v>50.338000000000001</c:v>
                </c:pt>
                <c:pt idx="194">
                  <c:v>49.970999999999997</c:v>
                </c:pt>
                <c:pt idx="195">
                  <c:v>49.161999999999999</c:v>
                </c:pt>
                <c:pt idx="196">
                  <c:v>48.926000000000002</c:v>
                </c:pt>
                <c:pt idx="197">
                  <c:v>49.558999999999997</c:v>
                </c:pt>
                <c:pt idx="198">
                  <c:v>49.381999999999998</c:v>
                </c:pt>
                <c:pt idx="199">
                  <c:v>47.896999999999998</c:v>
                </c:pt>
                <c:pt idx="200">
                  <c:v>48.470999999999997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55.83337547811584</c:v>
                </c:pt>
                <c:pt idx="1">
                  <c:v>55.821415142340477</c:v>
                </c:pt>
                <c:pt idx="2">
                  <c:v>55.809457301312186</c:v>
                </c:pt>
                <c:pt idx="3">
                  <c:v>55.797502156017394</c:v>
                </c:pt>
                <c:pt idx="4">
                  <c:v>55.785549922993255</c:v>
                </c:pt>
                <c:pt idx="5">
                  <c:v>55.773600835455809</c:v>
                </c:pt>
                <c:pt idx="6">
                  <c:v>55.761655144500644</c:v>
                </c:pt>
                <c:pt idx="7">
                  <c:v>55.749713120379681</c:v>
                </c:pt>
                <c:pt idx="8">
                  <c:v>55.737775053857412</c:v>
                </c:pt>
                <c:pt idx="9">
                  <c:v>55.72584125765011</c:v>
                </c:pt>
                <c:pt idx="10">
                  <c:v>55.713912067951163</c:v>
                </c:pt>
                <c:pt idx="11">
                  <c:v>55.701987846045654</c:v>
                </c:pt>
                <c:pt idx="12">
                  <c:v>55.690068980017301</c:v>
                </c:pt>
                <c:pt idx="13">
                  <c:v>55.678155886550101</c:v>
                </c:pt>
                <c:pt idx="14">
                  <c:v>55.66624901282718</c:v>
                </c:pt>
                <c:pt idx="15">
                  <c:v>55.654348838528925</c:v>
                </c:pt>
                <c:pt idx="16">
                  <c:v>55.642455877932328</c:v>
                </c:pt>
                <c:pt idx="17">
                  <c:v>55.630570682117494</c:v>
                </c:pt>
                <c:pt idx="18">
                  <c:v>55.61869384130113</c:v>
                </c:pt>
                <c:pt idx="19">
                  <c:v>55.606825987379061</c:v>
                </c:pt>
                <c:pt idx="20">
                  <c:v>55.594967796995078</c:v>
                </c:pt>
                <c:pt idx="21">
                  <c:v>55.583119996301811</c:v>
                </c:pt>
                <c:pt idx="22">
                  <c:v>55.571283371491162</c:v>
                </c:pt>
                <c:pt idx="23">
                  <c:v>55.55945879865822</c:v>
                </c:pt>
                <c:pt idx="24">
                  <c:v>55.547647335937121</c:v>
                </c:pt>
                <c:pt idx="25">
                  <c:v>55.535850507179568</c:v>
                </c:pt>
                <c:pt idx="26">
                  <c:v>55.524071146964815</c:v>
                </c:pt>
                <c:pt idx="27">
                  <c:v>55.512315810883898</c:v>
                </c:pt>
                <c:pt idx="28">
                  <c:v>55.500601334176615</c:v>
                </c:pt>
                <c:pt idx="29">
                  <c:v>55.488971826006662</c:v>
                </c:pt>
                <c:pt idx="30">
                  <c:v>55.477540544103164</c:v>
                </c:pt>
                <c:pt idx="31">
                  <c:v>55.46658788323905</c:v>
                </c:pt>
                <c:pt idx="32">
                  <c:v>55.456778796087661</c:v>
                </c:pt>
                <c:pt idx="33">
                  <c:v>55.449619360869548</c:v>
                </c:pt>
                <c:pt idx="34">
                  <c:v>55.448361973259253</c:v>
                </c:pt>
                <c:pt idx="35">
                  <c:v>55.459694378574518</c:v>
                </c:pt>
                <c:pt idx="36">
                  <c:v>55.496693175221047</c:v>
                </c:pt>
                <c:pt idx="37">
                  <c:v>55.58363441016094</c:v>
                </c:pt>
                <c:pt idx="38">
                  <c:v>55.763225312793615</c:v>
                </c:pt>
                <c:pt idx="39">
                  <c:v>56.106488822235285</c:v>
                </c:pt>
                <c:pt idx="40">
                  <c:v>56.724711918666742</c:v>
                </c:pt>
                <c:pt idx="41">
                  <c:v>57.781446035581453</c:v>
                </c:pt>
                <c:pt idx="42">
                  <c:v>59.500626826279557</c:v>
                </c:pt>
                <c:pt idx="43">
                  <c:v>62.164938817103746</c:v>
                </c:pt>
                <c:pt idx="44">
                  <c:v>66.097503486593979</c:v>
                </c:pt>
                <c:pt idx="45">
                  <c:v>71.621014333993401</c:v>
                </c:pt>
                <c:pt idx="46">
                  <c:v>78.992600921833386</c:v>
                </c:pt>
                <c:pt idx="47">
                  <c:v>88.32013023093613</c:v>
                </c:pt>
                <c:pt idx="48">
                  <c:v>99.474992421973482</c:v>
                </c:pt>
                <c:pt idx="49">
                  <c:v>112.02464476098683</c:v>
                </c:pt>
                <c:pt idx="50">
                  <c:v>125.2113114954869</c:v>
                </c:pt>
                <c:pt idx="51">
                  <c:v>137.99788631876436</c:v>
                </c:pt>
                <c:pt idx="52">
                  <c:v>149.18743291676887</c:v>
                </c:pt>
                <c:pt idx="53">
                  <c:v>157.60174522858125</c:v>
                </c:pt>
                <c:pt idx="54">
                  <c:v>162.28377440864529</c:v>
                </c:pt>
                <c:pt idx="55">
                  <c:v>162.67626673503295</c:v>
                </c:pt>
                <c:pt idx="56">
                  <c:v>158.73059003201539</c:v>
                </c:pt>
                <c:pt idx="57">
                  <c:v>150.91639226684873</c:v>
                </c:pt>
                <c:pt idx="58">
                  <c:v>140.12945643573394</c:v>
                </c:pt>
                <c:pt idx="59">
                  <c:v>127.52276323821663</c:v>
                </c:pt>
                <c:pt idx="60">
                  <c:v>114.30483686680033</c:v>
                </c:pt>
                <c:pt idx="61">
                  <c:v>101.55398977242318</c:v>
                </c:pt>
                <c:pt idx="62">
                  <c:v>90.086953686907023</c:v>
                </c:pt>
                <c:pt idx="63">
                  <c:v>80.400760369232316</c:v>
                </c:pt>
                <c:pt idx="64">
                  <c:v>72.685395269508774</c:v>
                </c:pt>
                <c:pt idx="65">
                  <c:v>66.888632781661116</c:v>
                </c:pt>
                <c:pt idx="66">
                  <c:v>62.807171088371135</c:v>
                </c:pt>
                <c:pt idx="67">
                  <c:v>60.179347191600542</c:v>
                </c:pt>
                <c:pt idx="68">
                  <c:v>58.761152408370059</c:v>
                </c:pt>
                <c:pt idx="69">
                  <c:v>58.375078778900466</c:v>
                </c:pt>
                <c:pt idx="70">
                  <c:v>58.927770552983176</c:v>
                </c:pt>
                <c:pt idx="71">
                  <c:v>60.396892335957979</c:v>
                </c:pt>
                <c:pt idx="72">
                  <c:v>62.791195033748011</c:v>
                </c:pt>
                <c:pt idx="73">
                  <c:v>66.092071871760439</c:v>
                </c:pt>
                <c:pt idx="74">
                  <c:v>70.19041735815037</c:v>
                </c:pt>
                <c:pt idx="75">
                  <c:v>74.837653610921535</c:v>
                </c:pt>
                <c:pt idx="76">
                  <c:v>79.630929850688347</c:v>
                </c:pt>
                <c:pt idx="77">
                  <c:v>84.046443268750195</c:v>
                </c:pt>
                <c:pt idx="78">
                  <c:v>87.521023400130247</c:v>
                </c:pt>
                <c:pt idx="79">
                  <c:v>89.564371032100553</c:v>
                </c:pt>
                <c:pt idx="80">
                  <c:v>89.869961145109272</c:v>
                </c:pt>
                <c:pt idx="81">
                  <c:v>88.389011353629286</c:v>
                </c:pt>
                <c:pt idx="82">
                  <c:v>85.342295635768053</c:v>
                </c:pt>
                <c:pt idx="83">
                  <c:v>81.165529319710231</c:v>
                </c:pt>
                <c:pt idx="84">
                  <c:v>76.406759831447843</c:v>
                </c:pt>
                <c:pt idx="85">
                  <c:v>71.60893382181159</c:v>
                </c:pt>
                <c:pt idx="86">
                  <c:v>67.211943469964126</c:v>
                </c:pt>
                <c:pt idx="87">
                  <c:v>63.497029066824005</c:v>
                </c:pt>
                <c:pt idx="88">
                  <c:v>60.578916287263134</c:v>
                </c:pt>
                <c:pt idx="89">
                  <c:v>58.435485145584259</c:v>
                </c:pt>
                <c:pt idx="90">
                  <c:v>56.956571088658464</c:v>
                </c:pt>
                <c:pt idx="91">
                  <c:v>55.993720798699762</c:v>
                </c:pt>
                <c:pt idx="92">
                  <c:v>55.398700270841054</c:v>
                </c:pt>
                <c:pt idx="93">
                  <c:v>55.046205727324043</c:v>
                </c:pt>
                <c:pt idx="94">
                  <c:v>54.842287902986804</c:v>
                </c:pt>
                <c:pt idx="95">
                  <c:v>54.723063725815727</c:v>
                </c:pt>
                <c:pt idx="96">
                  <c:v>54.648642379782345</c:v>
                </c:pt>
                <c:pt idx="97">
                  <c:v>54.595969968219457</c:v>
                </c:pt>
                <c:pt idx="98">
                  <c:v>54.552651993565753</c:v>
                </c:pt>
                <c:pt idx="99">
                  <c:v>54.512469833320125</c:v>
                </c:pt>
                <c:pt idx="100">
                  <c:v>54.472510195442389</c:v>
                </c:pt>
                <c:pt idx="101">
                  <c:v>54.431505883475531</c:v>
                </c:pt>
                <c:pt idx="102">
                  <c:v>54.388958337404894</c:v>
                </c:pt>
                <c:pt idx="103">
                  <c:v>54.344709322667157</c:v>
                </c:pt>
                <c:pt idx="104">
                  <c:v>54.298746543794699</c:v>
                </c:pt>
                <c:pt idx="105">
                  <c:v>54.251120881254629</c:v>
                </c:pt>
                <c:pt idx="106">
                  <c:v>54.201912747110136</c:v>
                </c:pt>
                <c:pt idx="107">
                  <c:v>54.151218449873959</c:v>
                </c:pt>
                <c:pt idx="108">
                  <c:v>54.099144124005939</c:v>
                </c:pt>
                <c:pt idx="109">
                  <c:v>54.045802329860159</c:v>
                </c:pt>
                <c:pt idx="110">
                  <c:v>53.991309564502636</c:v>
                </c:pt>
                <c:pt idx="111">
                  <c:v>53.935784121340063</c:v>
                </c:pt>
                <c:pt idx="112">
                  <c:v>53.879344155730827</c:v>
                </c:pt>
                <c:pt idx="113">
                  <c:v>53.822105944317066</c:v>
                </c:pt>
                <c:pt idx="114">
                  <c:v>53.764182357110471</c:v>
                </c:pt>
                <c:pt idx="115">
                  <c:v>53.705681561201473</c:v>
                </c:pt>
                <c:pt idx="116">
                  <c:v>53.646705966141326</c:v>
                </c:pt>
                <c:pt idx="117">
                  <c:v>53.587351410934424</c:v>
                </c:pt>
                <c:pt idx="118">
                  <c:v>53.527706583532222</c:v>
                </c:pt>
                <c:pt idx="119">
                  <c:v>53.467852656490805</c:v>
                </c:pt>
                <c:pt idx="120">
                  <c:v>53.407863117220572</c:v>
                </c:pt>
                <c:pt idx="121">
                  <c:v>53.347803767949529</c:v>
                </c:pt>
                <c:pt idx="122">
                  <c:v>53.287732868940125</c:v>
                </c:pt>
                <c:pt idx="123">
                  <c:v>53.227701398368296</c:v>
                </c:pt>
                <c:pt idx="124">
                  <c:v>53.167753403287385</c:v>
                </c:pt>
                <c:pt idx="125">
                  <c:v>53.107926417954644</c:v>
                </c:pt>
                <c:pt idx="126">
                  <c:v>53.048251928211236</c:v>
                </c:pt>
                <c:pt idx="127">
                  <c:v>52.988755863333424</c:v>
                </c:pt>
                <c:pt idx="128">
                  <c:v>52.929459099611307</c:v>
                </c:pt>
                <c:pt idx="129">
                  <c:v>52.870377962705284</c:v>
                </c:pt>
                <c:pt idx="130">
                  <c:v>52.811524718466899</c:v>
                </c:pt>
                <c:pt idx="131">
                  <c:v>52.752908044314061</c:v>
                </c:pt>
                <c:pt idx="132">
                  <c:v>52.694533475377668</c:v>
                </c:pt>
                <c:pt idx="133">
                  <c:v>52.636403821469038</c:v>
                </c:pt>
                <c:pt idx="134">
                  <c:v>52.578519552457188</c:v>
                </c:pt>
                <c:pt idx="135">
                  <c:v>52.520879150904648</c:v>
                </c:pt>
                <c:pt idx="136">
                  <c:v>52.4634794318155</c:v>
                </c:pt>
                <c:pt idx="137">
                  <c:v>52.406315830126175</c:v>
                </c:pt>
                <c:pt idx="138">
                  <c:v>52.349382657149242</c:v>
                </c:pt>
                <c:pt idx="139">
                  <c:v>52.292673327592965</c:v>
                </c:pt>
                <c:pt idx="140">
                  <c:v>52.236180559053523</c:v>
                </c:pt>
                <c:pt idx="141">
                  <c:v>52.179896546038428</c:v>
                </c:pt>
                <c:pt idx="142">
                  <c:v>52.12381311065262</c:v>
                </c:pt>
                <c:pt idx="143">
                  <c:v>52.06792183208254</c:v>
                </c:pt>
                <c:pt idx="144">
                  <c:v>52.012214156966216</c:v>
                </c:pt>
                <c:pt idx="145">
                  <c:v>51.9566814926525</c:v>
                </c:pt>
                <c:pt idx="146">
                  <c:v>51.901315285242212</c:v>
                </c:pt>
                <c:pt idx="147">
                  <c:v>51.846107084177639</c:v>
                </c:pt>
                <c:pt idx="148">
                  <c:v>51.791048595011063</c:v>
                </c:pt>
                <c:pt idx="149">
                  <c:v>51.736131721844785</c:v>
                </c:pt>
                <c:pt idx="150">
                  <c:v>51.681348600797364</c:v>
                </c:pt>
                <c:pt idx="151">
                  <c:v>51.626691625717307</c:v>
                </c:pt>
                <c:pt idx="152">
                  <c:v>51.572153467238493</c:v>
                </c:pt>
                <c:pt idx="153">
                  <c:v>51.517727086152092</c:v>
                </c:pt>
                <c:pt idx="154">
                  <c:v>51.463405741958653</c:v>
                </c:pt>
                <c:pt idx="155">
                  <c:v>51.409182997362102</c:v>
                </c:pt>
                <c:pt idx="156">
                  <c:v>51.355052719374434</c:v>
                </c:pt>
                <c:pt idx="157">
                  <c:v>51.301009077615163</c:v>
                </c:pt>
                <c:pt idx="158">
                  <c:v>51.247046540313995</c:v>
                </c:pt>
                <c:pt idx="159">
                  <c:v>51.193159868457172</c:v>
                </c:pt>
                <c:pt idx="160">
                  <c:v>51.139344108457244</c:v>
                </c:pt>
                <c:pt idx="161">
                  <c:v>51.085594583672496</c:v>
                </c:pt>
                <c:pt idx="162">
                  <c:v>51.031906885054696</c:v>
                </c:pt>
                <c:pt idx="163">
                  <c:v>50.978276861162286</c:v>
                </c:pt>
                <c:pt idx="164">
                  <c:v>50.924700607739304</c:v>
                </c:pt>
                <c:pt idx="165">
                  <c:v>50.871174457028658</c:v>
                </c:pt>
                <c:pt idx="166">
                  <c:v>50.817694966960296</c:v>
                </c:pt>
                <c:pt idx="167">
                  <c:v>50.764258910330931</c:v>
                </c:pt>
                <c:pt idx="168">
                  <c:v>50.710863264070888</c:v>
                </c:pt>
                <c:pt idx="169">
                  <c:v>50.657505198675743</c:v>
                </c:pt>
                <c:pt idx="170">
                  <c:v>50.604182067865004</c:v>
                </c:pt>
                <c:pt idx="171">
                  <c:v>50.550891398516789</c:v>
                </c:pt>
                <c:pt idx="172">
                  <c:v>50.497630880916191</c:v>
                </c:pt>
                <c:pt idx="173">
                  <c:v>50.44439835934547</c:v>
                </c:pt>
                <c:pt idx="174">
                  <c:v>50.391191823036152</c:v>
                </c:pt>
                <c:pt idx="175">
                  <c:v>50.338009397496201</c:v>
                </c:pt>
                <c:pt idx="176">
                  <c:v>50.284849336219985</c:v>
                </c:pt>
                <c:pt idx="177">
                  <c:v>50.231710012783601</c:v>
                </c:pt>
                <c:pt idx="178">
                  <c:v>50.178589913324899</c:v>
                </c:pt>
                <c:pt idx="179">
                  <c:v>50.1254876294037</c:v>
                </c:pt>
                <c:pt idx="180">
                  <c:v>50.072401851235533</c:v>
                </c:pt>
                <c:pt idx="181">
                  <c:v>50.019331361290227</c:v>
                </c:pt>
                <c:pt idx="182">
                  <c:v>49.966275028244802</c:v>
                </c:pt>
                <c:pt idx="183">
                  <c:v>49.913231801279196</c:v>
                </c:pt>
                <c:pt idx="184">
                  <c:v>49.860200704702372</c:v>
                </c:pt>
                <c:pt idx="185">
                  <c:v>49.807180832895668</c:v>
                </c:pt>
                <c:pt idx="186">
                  <c:v>49.754171345559996</c:v>
                </c:pt>
                <c:pt idx="187">
                  <c:v>49.701171463253168</c:v>
                </c:pt>
                <c:pt idx="188">
                  <c:v>49.648180463203694</c:v>
                </c:pt>
                <c:pt idx="189">
                  <c:v>49.595197675387425</c:v>
                </c:pt>
                <c:pt idx="190">
                  <c:v>49.542222478853553</c:v>
                </c:pt>
                <c:pt idx="191">
                  <c:v>49.489254298286866</c:v>
                </c:pt>
                <c:pt idx="192">
                  <c:v>49.436292600793408</c:v>
                </c:pt>
                <c:pt idx="193">
                  <c:v>49.383336892897027</c:v>
                </c:pt>
                <c:pt idx="194">
                  <c:v>49.330386717734939</c:v>
                </c:pt>
                <c:pt idx="195">
                  <c:v>49.277441652440558</c:v>
                </c:pt>
                <c:pt idx="196">
                  <c:v>49.224501305702631</c:v>
                </c:pt>
                <c:pt idx="197">
                  <c:v>49.171565315489964</c:v>
                </c:pt>
                <c:pt idx="198">
                  <c:v>49.118633346931638</c:v>
                </c:pt>
                <c:pt idx="199">
                  <c:v>49.065705090343066</c:v>
                </c:pt>
                <c:pt idx="200">
                  <c:v>49.012780259388727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55.83337547811584</c:v>
                </c:pt>
                <c:pt idx="1">
                  <c:v>55.821415142340477</c:v>
                </c:pt>
                <c:pt idx="2">
                  <c:v>55.809457301312186</c:v>
                </c:pt>
                <c:pt idx="3">
                  <c:v>55.797502156017394</c:v>
                </c:pt>
                <c:pt idx="4">
                  <c:v>55.785549922993255</c:v>
                </c:pt>
                <c:pt idx="5">
                  <c:v>55.773600835455809</c:v>
                </c:pt>
                <c:pt idx="6">
                  <c:v>55.761655144500644</c:v>
                </c:pt>
                <c:pt idx="7">
                  <c:v>55.749713120379681</c:v>
                </c:pt>
                <c:pt idx="8">
                  <c:v>55.737775053857412</c:v>
                </c:pt>
                <c:pt idx="9">
                  <c:v>55.72584125765011</c:v>
                </c:pt>
                <c:pt idx="10">
                  <c:v>55.713912067951163</c:v>
                </c:pt>
                <c:pt idx="11">
                  <c:v>55.701987846045654</c:v>
                </c:pt>
                <c:pt idx="12">
                  <c:v>55.690068980017294</c:v>
                </c:pt>
                <c:pt idx="13">
                  <c:v>55.678155886550059</c:v>
                </c:pt>
                <c:pt idx="14">
                  <c:v>55.66624901282696</c:v>
                </c:pt>
                <c:pt idx="15">
                  <c:v>55.654348838527781</c:v>
                </c:pt>
                <c:pt idx="16">
                  <c:v>55.642455877926636</c:v>
                </c:pt>
                <c:pt idx="17">
                  <c:v>55.630570682090323</c:v>
                </c:pt>
                <c:pt idx="18">
                  <c:v>55.618693841176523</c:v>
                </c:pt>
                <c:pt idx="19">
                  <c:v>55.606825986830678</c:v>
                </c:pt>
                <c:pt idx="20">
                  <c:v>55.594967794678752</c:v>
                </c:pt>
                <c:pt idx="21">
                  <c:v>55.583119986911413</c:v>
                </c:pt>
                <c:pt idx="22">
                  <c:v>55.571283334953804</c:v>
                </c:pt>
                <c:pt idx="23">
                  <c:v>55.55945866221267</c:v>
                </c:pt>
                <c:pt idx="24">
                  <c:v>55.547646846890061</c:v>
                </c:pt>
                <c:pt idx="25">
                  <c:v>55.535848824850383</c:v>
                </c:pt>
                <c:pt idx="26">
                  <c:v>55.524065592523854</c:v>
                </c:pt>
                <c:pt idx="27">
                  <c:v>55.512298209825595</c:v>
                </c:pt>
                <c:pt idx="28">
                  <c:v>55.50054780306538</c:v>
                </c:pt>
                <c:pt idx="29">
                  <c:v>55.488815567817625</c:v>
                </c:pt>
                <c:pt idx="30">
                  <c:v>55.477102771715479</c:v>
                </c:pt>
                <c:pt idx="31">
                  <c:v>55.465410757125888</c:v>
                </c:pt>
                <c:pt idx="32">
                  <c:v>55.453740943655042</c:v>
                </c:pt>
                <c:pt idx="33">
                  <c:v>55.442094830424402</c:v>
                </c:pt>
                <c:pt idx="34">
                  <c:v>55.43047399804761</c:v>
                </c:pt>
                <c:pt idx="35">
                  <c:v>55.418880110226915</c:v>
                </c:pt>
                <c:pt idx="36">
                  <c:v>55.407314914874952</c:v>
                </c:pt>
                <c:pt idx="37">
                  <c:v>55.395780244652563</c:v>
                </c:pt>
                <c:pt idx="38">
                  <c:v>55.384278016796969</c:v>
                </c:pt>
                <c:pt idx="39">
                  <c:v>55.372810232095539</c:v>
                </c:pt>
                <c:pt idx="40">
                  <c:v>55.361378972839326</c:v>
                </c:pt>
                <c:pt idx="41">
                  <c:v>55.349986399566774</c:v>
                </c:pt>
                <c:pt idx="42">
                  <c:v>55.338634746381317</c:v>
                </c:pt>
                <c:pt idx="43">
                  <c:v>55.327326314597094</c:v>
                </c:pt>
                <c:pt idx="44">
                  <c:v>55.316063464433974</c:v>
                </c:pt>
                <c:pt idx="45">
                  <c:v>55.304848604446391</c:v>
                </c:pt>
                <c:pt idx="46">
                  <c:v>55.293684178330722</c:v>
                </c:pt>
                <c:pt idx="47">
                  <c:v>55.28257264871106</c:v>
                </c:pt>
                <c:pt idx="48">
                  <c:v>55.271516477455528</c:v>
                </c:pt>
                <c:pt idx="49">
                  <c:v>55.26051810202248</c:v>
                </c:pt>
                <c:pt idx="50">
                  <c:v>55.249579907279511</c:v>
                </c:pt>
                <c:pt idx="51">
                  <c:v>55.238704192177643</c:v>
                </c:pt>
                <c:pt idx="52">
                  <c:v>55.227893130599185</c:v>
                </c:pt>
                <c:pt idx="53">
                  <c:v>55.217148725630416</c:v>
                </c:pt>
                <c:pt idx="54">
                  <c:v>55.206472756441478</c:v>
                </c:pt>
                <c:pt idx="55">
                  <c:v>55.195866716885668</c:v>
                </c:pt>
                <c:pt idx="56">
                  <c:v>55.185331744861372</c:v>
                </c:pt>
                <c:pt idx="57">
                  <c:v>55.174868541414348</c:v>
                </c:pt>
                <c:pt idx="58">
                  <c:v>55.164477278498254</c:v>
                </c:pt>
                <c:pt idx="59">
                  <c:v>55.154157494262464</c:v>
                </c:pt>
                <c:pt idx="60">
                  <c:v>55.143907974701484</c:v>
                </c:pt>
                <c:pt idx="61">
                  <c:v>55.133726620487479</c:v>
                </c:pt>
                <c:pt idx="62">
                  <c:v>55.123610297822374</c:v>
                </c:pt>
                <c:pt idx="63">
                  <c:v>55.113554672198532</c:v>
                </c:pt>
                <c:pt idx="64">
                  <c:v>55.10355402405721</c:v>
                </c:pt>
                <c:pt idx="65">
                  <c:v>55.093601045493998</c:v>
                </c:pt>
                <c:pt idx="66">
                  <c:v>55.083686617394598</c:v>
                </c:pt>
                <c:pt idx="67">
                  <c:v>55.073799566707791</c:v>
                </c:pt>
                <c:pt idx="68">
                  <c:v>55.063926403992639</c:v>
                </c:pt>
                <c:pt idx="69">
                  <c:v>55.054051041932169</c:v>
                </c:pt>
                <c:pt idx="70">
                  <c:v>55.044154496203795</c:v>
                </c:pt>
                <c:pt idx="71">
                  <c:v>55.034214570956642</c:v>
                </c:pt>
                <c:pt idx="72">
                  <c:v>55.02420553218095</c:v>
                </c:pt>
                <c:pt idx="73">
                  <c:v>55.014097773478937</c:v>
                </c:pt>
                <c:pt idx="74">
                  <c:v>55.003857480161457</c:v>
                </c:pt>
                <c:pt idx="75">
                  <c:v>54.993446299197316</c:v>
                </c:pt>
                <c:pt idx="76">
                  <c:v>54.982821024311207</c:v>
                </c:pt>
                <c:pt idx="77">
                  <c:v>54.971933307425964</c:v>
                </c:pt>
                <c:pt idx="78">
                  <c:v>54.960729409615155</c:v>
                </c:pt>
                <c:pt idx="79">
                  <c:v>54.949150006687432</c:v>
                </c:pt>
                <c:pt idx="80">
                  <c:v>54.937130066348502</c:v>
                </c:pt>
                <c:pt idx="81">
                  <c:v>54.924598815432134</c:v>
                </c:pt>
                <c:pt idx="82">
                  <c:v>54.911479816779391</c:v>
                </c:pt>
                <c:pt idx="83">
                  <c:v>54.897691175767221</c:v>
                </c:pt>
                <c:pt idx="84">
                  <c:v>54.883145896018611</c:v>
                </c:pt>
                <c:pt idx="85">
                  <c:v>54.867752402235112</c:v>
                </c:pt>
                <c:pt idx="86">
                  <c:v>54.851415245163594</c:v>
                </c:pt>
                <c:pt idx="87">
                  <c:v>54.834035999269744</c:v>
                </c:pt>
                <c:pt idx="88">
                  <c:v>54.815514357641362</c:v>
                </c:pt>
                <c:pt idx="89">
                  <c:v>54.795749420993268</c:v>
                </c:pt>
                <c:pt idx="90">
                  <c:v>54.774641168541521</c:v>
                </c:pt>
                <c:pt idx="91">
                  <c:v>54.752092088273407</c:v>
                </c:pt>
                <c:pt idx="92">
                  <c:v>54.728008933255857</c:v>
                </c:pt>
                <c:pt idx="93">
                  <c:v>54.702304559770653</c:v>
                </c:pt>
                <c:pt idx="94">
                  <c:v>54.674899793052759</c:v>
                </c:pt>
                <c:pt idx="95">
                  <c:v>54.645725258144324</c:v>
                </c:pt>
                <c:pt idx="96">
                  <c:v>54.614723107770544</c:v>
                </c:pt>
                <c:pt idx="97">
                  <c:v>54.581848577011343</c:v>
                </c:pt>
                <c:pt idx="98">
                  <c:v>54.547071296499496</c:v>
                </c:pt>
                <c:pt idx="99">
                  <c:v>54.510376302229773</c:v>
                </c:pt>
                <c:pt idx="100">
                  <c:v>54.47176469074671</c:v>
                </c:pt>
                <c:pt idx="101">
                  <c:v>54.43125388300372</c:v>
                </c:pt>
                <c:pt idx="102">
                  <c:v>54.388877477667471</c:v>
                </c:pt>
                <c:pt idx="103">
                  <c:v>54.344684693864338</c:v>
                </c:pt>
                <c:pt idx="104">
                  <c:v>54.298739422904667</c:v>
                </c:pt>
                <c:pt idx="105">
                  <c:v>54.251118926891507</c:v>
                </c:pt>
                <c:pt idx="106">
                  <c:v>54.201912237947838</c:v>
                </c:pt>
                <c:pt idx="107">
                  <c:v>54.15121832395613</c:v>
                </c:pt>
                <c:pt idx="108">
                  <c:v>54.099144094446359</c:v>
                </c:pt>
                <c:pt idx="109">
                  <c:v>54.045802323273136</c:v>
                </c:pt>
                <c:pt idx="110">
                  <c:v>53.991309563109283</c:v>
                </c:pt>
                <c:pt idx="111">
                  <c:v>53.935784121060287</c:v>
                </c:pt>
                <c:pt idx="112">
                  <c:v>53.879344155677501</c:v>
                </c:pt>
                <c:pt idx="113">
                  <c:v>53.822105944307417</c:v>
                </c:pt>
                <c:pt idx="114">
                  <c:v>53.764182357108815</c:v>
                </c:pt>
                <c:pt idx="115">
                  <c:v>53.705681561201203</c:v>
                </c:pt>
                <c:pt idx="116">
                  <c:v>53.646705966141283</c:v>
                </c:pt>
                <c:pt idx="117">
                  <c:v>53.587351410934417</c:v>
                </c:pt>
                <c:pt idx="118">
                  <c:v>53.527706583532222</c:v>
                </c:pt>
                <c:pt idx="119">
                  <c:v>53.467852656490805</c:v>
                </c:pt>
                <c:pt idx="120">
                  <c:v>53.407863117220572</c:v>
                </c:pt>
                <c:pt idx="121">
                  <c:v>53.347803767949529</c:v>
                </c:pt>
                <c:pt idx="122">
                  <c:v>53.287732868940125</c:v>
                </c:pt>
                <c:pt idx="123">
                  <c:v>53.227701398368296</c:v>
                </c:pt>
                <c:pt idx="124">
                  <c:v>53.167753403287385</c:v>
                </c:pt>
                <c:pt idx="125">
                  <c:v>53.107926417954644</c:v>
                </c:pt>
                <c:pt idx="126">
                  <c:v>53.048251928211236</c:v>
                </c:pt>
                <c:pt idx="127">
                  <c:v>52.988755863333424</c:v>
                </c:pt>
                <c:pt idx="128">
                  <c:v>52.929459099611307</c:v>
                </c:pt>
                <c:pt idx="129">
                  <c:v>52.870377962705284</c:v>
                </c:pt>
                <c:pt idx="130">
                  <c:v>52.811524718466899</c:v>
                </c:pt>
                <c:pt idx="131">
                  <c:v>52.752908044314061</c:v>
                </c:pt>
                <c:pt idx="132">
                  <c:v>52.694533475377668</c:v>
                </c:pt>
                <c:pt idx="133">
                  <c:v>52.636403821469038</c:v>
                </c:pt>
                <c:pt idx="134">
                  <c:v>52.578519552457188</c:v>
                </c:pt>
                <c:pt idx="135">
                  <c:v>52.520879150904648</c:v>
                </c:pt>
                <c:pt idx="136">
                  <c:v>52.4634794318155</c:v>
                </c:pt>
                <c:pt idx="137">
                  <c:v>52.406315830126175</c:v>
                </c:pt>
                <c:pt idx="138">
                  <c:v>52.349382657149242</c:v>
                </c:pt>
                <c:pt idx="139">
                  <c:v>52.292673327592965</c:v>
                </c:pt>
                <c:pt idx="140">
                  <c:v>52.236180559053523</c:v>
                </c:pt>
                <c:pt idx="141">
                  <c:v>52.179896546038428</c:v>
                </c:pt>
                <c:pt idx="142">
                  <c:v>52.12381311065262</c:v>
                </c:pt>
                <c:pt idx="143">
                  <c:v>52.06792183208254</c:v>
                </c:pt>
                <c:pt idx="144">
                  <c:v>52.012214156966216</c:v>
                </c:pt>
                <c:pt idx="145">
                  <c:v>51.9566814926525</c:v>
                </c:pt>
                <c:pt idx="146">
                  <c:v>51.901315285242212</c:v>
                </c:pt>
                <c:pt idx="147">
                  <c:v>51.846107084177639</c:v>
                </c:pt>
                <c:pt idx="148">
                  <c:v>51.791048595011063</c:v>
                </c:pt>
                <c:pt idx="149">
                  <c:v>51.736131721844785</c:v>
                </c:pt>
                <c:pt idx="150">
                  <c:v>51.681348600797364</c:v>
                </c:pt>
                <c:pt idx="151">
                  <c:v>51.626691625717307</c:v>
                </c:pt>
                <c:pt idx="152">
                  <c:v>51.572153467238493</c:v>
                </c:pt>
                <c:pt idx="153">
                  <c:v>51.517727086152092</c:v>
                </c:pt>
                <c:pt idx="154">
                  <c:v>51.463405741958653</c:v>
                </c:pt>
                <c:pt idx="155">
                  <c:v>51.409182997362102</c:v>
                </c:pt>
                <c:pt idx="156">
                  <c:v>51.355052719374434</c:v>
                </c:pt>
                <c:pt idx="157">
                  <c:v>51.301009077615163</c:v>
                </c:pt>
                <c:pt idx="158">
                  <c:v>51.247046540313995</c:v>
                </c:pt>
                <c:pt idx="159">
                  <c:v>51.193159868457172</c:v>
                </c:pt>
                <c:pt idx="160">
                  <c:v>51.139344108457244</c:v>
                </c:pt>
                <c:pt idx="161">
                  <c:v>51.085594583672496</c:v>
                </c:pt>
                <c:pt idx="162">
                  <c:v>51.031906885054696</c:v>
                </c:pt>
                <c:pt idx="163">
                  <c:v>50.978276861162286</c:v>
                </c:pt>
                <c:pt idx="164">
                  <c:v>50.924700607739304</c:v>
                </c:pt>
                <c:pt idx="165">
                  <c:v>50.871174457028658</c:v>
                </c:pt>
                <c:pt idx="166">
                  <c:v>50.817694966960296</c:v>
                </c:pt>
                <c:pt idx="167">
                  <c:v>50.764258910330931</c:v>
                </c:pt>
                <c:pt idx="168">
                  <c:v>50.710863264070888</c:v>
                </c:pt>
                <c:pt idx="169">
                  <c:v>50.657505198675743</c:v>
                </c:pt>
                <c:pt idx="170">
                  <c:v>50.604182067865004</c:v>
                </c:pt>
                <c:pt idx="171">
                  <c:v>50.550891398516789</c:v>
                </c:pt>
                <c:pt idx="172">
                  <c:v>50.497630880916191</c:v>
                </c:pt>
                <c:pt idx="173">
                  <c:v>50.44439835934547</c:v>
                </c:pt>
                <c:pt idx="174">
                  <c:v>50.391191823036152</c:v>
                </c:pt>
                <c:pt idx="175">
                  <c:v>50.338009397496201</c:v>
                </c:pt>
                <c:pt idx="176">
                  <c:v>50.284849336219985</c:v>
                </c:pt>
                <c:pt idx="177">
                  <c:v>50.231710012783601</c:v>
                </c:pt>
                <c:pt idx="178">
                  <c:v>50.178589913324899</c:v>
                </c:pt>
                <c:pt idx="179">
                  <c:v>50.1254876294037</c:v>
                </c:pt>
                <c:pt idx="180">
                  <c:v>50.072401851235533</c:v>
                </c:pt>
                <c:pt idx="181">
                  <c:v>50.019331361290227</c:v>
                </c:pt>
                <c:pt idx="182">
                  <c:v>49.966275028244802</c:v>
                </c:pt>
                <c:pt idx="183">
                  <c:v>49.913231801279196</c:v>
                </c:pt>
                <c:pt idx="184">
                  <c:v>49.860200704702372</c:v>
                </c:pt>
                <c:pt idx="185">
                  <c:v>49.807180832895668</c:v>
                </c:pt>
                <c:pt idx="186">
                  <c:v>49.754171345559996</c:v>
                </c:pt>
                <c:pt idx="187">
                  <c:v>49.701171463253168</c:v>
                </c:pt>
                <c:pt idx="188">
                  <c:v>49.648180463203694</c:v>
                </c:pt>
                <c:pt idx="189">
                  <c:v>49.595197675387425</c:v>
                </c:pt>
                <c:pt idx="190">
                  <c:v>49.542222478853553</c:v>
                </c:pt>
                <c:pt idx="191">
                  <c:v>49.489254298286866</c:v>
                </c:pt>
                <c:pt idx="192">
                  <c:v>49.436292600793408</c:v>
                </c:pt>
                <c:pt idx="193">
                  <c:v>49.383336892897027</c:v>
                </c:pt>
                <c:pt idx="194">
                  <c:v>49.330386717734939</c:v>
                </c:pt>
                <c:pt idx="195">
                  <c:v>49.277441652440558</c:v>
                </c:pt>
                <c:pt idx="196">
                  <c:v>49.224501305702631</c:v>
                </c:pt>
                <c:pt idx="197">
                  <c:v>49.171565315489964</c:v>
                </c:pt>
                <c:pt idx="198">
                  <c:v>49.118633346931638</c:v>
                </c:pt>
                <c:pt idx="199">
                  <c:v>49.065705090343066</c:v>
                </c:pt>
                <c:pt idx="200">
                  <c:v>49.012780259388727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79928"/>
        <c:axId val="372181104"/>
      </c:scatterChart>
      <c:valAx>
        <c:axId val="372179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2181104"/>
        <c:crosses val="autoZero"/>
        <c:crossBetween val="midCat"/>
      </c:valAx>
      <c:valAx>
        <c:axId val="372181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2179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54.691000000000003</c:v>
                </c:pt>
                <c:pt idx="1">
                  <c:v>55.823999999999998</c:v>
                </c:pt>
                <c:pt idx="2">
                  <c:v>54.661999999999999</c:v>
                </c:pt>
                <c:pt idx="3">
                  <c:v>55.058999999999997</c:v>
                </c:pt>
                <c:pt idx="4">
                  <c:v>56.75</c:v>
                </c:pt>
                <c:pt idx="5">
                  <c:v>54.426000000000002</c:v>
                </c:pt>
                <c:pt idx="6">
                  <c:v>55.881999999999998</c:v>
                </c:pt>
                <c:pt idx="7">
                  <c:v>55.853000000000002</c:v>
                </c:pt>
                <c:pt idx="8">
                  <c:v>55.058999999999997</c:v>
                </c:pt>
                <c:pt idx="9">
                  <c:v>54.706000000000003</c:v>
                </c:pt>
                <c:pt idx="10">
                  <c:v>55.441000000000003</c:v>
                </c:pt>
                <c:pt idx="11">
                  <c:v>55.765000000000001</c:v>
                </c:pt>
                <c:pt idx="12">
                  <c:v>56.853000000000002</c:v>
                </c:pt>
                <c:pt idx="13">
                  <c:v>55.868000000000002</c:v>
                </c:pt>
                <c:pt idx="14">
                  <c:v>55.015000000000001</c:v>
                </c:pt>
                <c:pt idx="15">
                  <c:v>54.911999999999999</c:v>
                </c:pt>
                <c:pt idx="16">
                  <c:v>55.368000000000002</c:v>
                </c:pt>
                <c:pt idx="17">
                  <c:v>55.323999999999998</c:v>
                </c:pt>
                <c:pt idx="18">
                  <c:v>55.676000000000002</c:v>
                </c:pt>
                <c:pt idx="19">
                  <c:v>55.456000000000003</c:v>
                </c:pt>
                <c:pt idx="20">
                  <c:v>55.543999999999997</c:v>
                </c:pt>
                <c:pt idx="21">
                  <c:v>55.265000000000001</c:v>
                </c:pt>
                <c:pt idx="22">
                  <c:v>56.353000000000002</c:v>
                </c:pt>
                <c:pt idx="23">
                  <c:v>56.338000000000001</c:v>
                </c:pt>
                <c:pt idx="24">
                  <c:v>54.691000000000003</c:v>
                </c:pt>
                <c:pt idx="25">
                  <c:v>55.338000000000001</c:v>
                </c:pt>
                <c:pt idx="26">
                  <c:v>55.941000000000003</c:v>
                </c:pt>
                <c:pt idx="27">
                  <c:v>56.470999999999997</c:v>
                </c:pt>
                <c:pt idx="28">
                  <c:v>56.838000000000001</c:v>
                </c:pt>
                <c:pt idx="29">
                  <c:v>55.411999999999999</c:v>
                </c:pt>
                <c:pt idx="30">
                  <c:v>56.573999999999998</c:v>
                </c:pt>
                <c:pt idx="31">
                  <c:v>57.220999999999997</c:v>
                </c:pt>
                <c:pt idx="32">
                  <c:v>56.881999999999998</c:v>
                </c:pt>
                <c:pt idx="33">
                  <c:v>57.265000000000001</c:v>
                </c:pt>
                <c:pt idx="34">
                  <c:v>57.176000000000002</c:v>
                </c:pt>
                <c:pt idx="35">
                  <c:v>58.573999999999998</c:v>
                </c:pt>
                <c:pt idx="36">
                  <c:v>59.779000000000003</c:v>
                </c:pt>
                <c:pt idx="37">
                  <c:v>59.515000000000001</c:v>
                </c:pt>
                <c:pt idx="38">
                  <c:v>61</c:v>
                </c:pt>
                <c:pt idx="39">
                  <c:v>62.911999999999999</c:v>
                </c:pt>
                <c:pt idx="40">
                  <c:v>66.073999999999998</c:v>
                </c:pt>
                <c:pt idx="41">
                  <c:v>69.912000000000006</c:v>
                </c:pt>
                <c:pt idx="42">
                  <c:v>74.778999999999996</c:v>
                </c:pt>
                <c:pt idx="43">
                  <c:v>81.778999999999996</c:v>
                </c:pt>
                <c:pt idx="44">
                  <c:v>89.234999999999999</c:v>
                </c:pt>
                <c:pt idx="45">
                  <c:v>100.11799999999999</c:v>
                </c:pt>
                <c:pt idx="46">
                  <c:v>107.809</c:v>
                </c:pt>
                <c:pt idx="47">
                  <c:v>117.779</c:v>
                </c:pt>
                <c:pt idx="48">
                  <c:v>128.75</c:v>
                </c:pt>
                <c:pt idx="49">
                  <c:v>137.70599999999999</c:v>
                </c:pt>
                <c:pt idx="50">
                  <c:v>146.23500000000001</c:v>
                </c:pt>
                <c:pt idx="51">
                  <c:v>153.61799999999999</c:v>
                </c:pt>
                <c:pt idx="52">
                  <c:v>160.16200000000001</c:v>
                </c:pt>
                <c:pt idx="53">
                  <c:v>163.57400000000001</c:v>
                </c:pt>
                <c:pt idx="54">
                  <c:v>164.85300000000001</c:v>
                </c:pt>
                <c:pt idx="55">
                  <c:v>159.691</c:v>
                </c:pt>
                <c:pt idx="56">
                  <c:v>151.41200000000001</c:v>
                </c:pt>
                <c:pt idx="57">
                  <c:v>131.35300000000001</c:v>
                </c:pt>
                <c:pt idx="58">
                  <c:v>96.721000000000004</c:v>
                </c:pt>
                <c:pt idx="59">
                  <c:v>70.234999999999999</c:v>
                </c:pt>
                <c:pt idx="60">
                  <c:v>60.308999999999997</c:v>
                </c:pt>
                <c:pt idx="61">
                  <c:v>57.676000000000002</c:v>
                </c:pt>
                <c:pt idx="62">
                  <c:v>56.75</c:v>
                </c:pt>
                <c:pt idx="63">
                  <c:v>55.543999999999997</c:v>
                </c:pt>
                <c:pt idx="64">
                  <c:v>56.573999999999998</c:v>
                </c:pt>
                <c:pt idx="65">
                  <c:v>56.015000000000001</c:v>
                </c:pt>
                <c:pt idx="66">
                  <c:v>58.853000000000002</c:v>
                </c:pt>
                <c:pt idx="67">
                  <c:v>60.353000000000002</c:v>
                </c:pt>
                <c:pt idx="68">
                  <c:v>61.161999999999999</c:v>
                </c:pt>
                <c:pt idx="69">
                  <c:v>64.941000000000003</c:v>
                </c:pt>
                <c:pt idx="70">
                  <c:v>67.293999999999997</c:v>
                </c:pt>
                <c:pt idx="71">
                  <c:v>70.293999999999997</c:v>
                </c:pt>
                <c:pt idx="72">
                  <c:v>73.984999999999999</c:v>
                </c:pt>
                <c:pt idx="73">
                  <c:v>77.793999999999997</c:v>
                </c:pt>
                <c:pt idx="74">
                  <c:v>80.793999999999997</c:v>
                </c:pt>
                <c:pt idx="75">
                  <c:v>84.587999999999994</c:v>
                </c:pt>
                <c:pt idx="76">
                  <c:v>87.015000000000001</c:v>
                </c:pt>
                <c:pt idx="77">
                  <c:v>89.617999999999995</c:v>
                </c:pt>
                <c:pt idx="78">
                  <c:v>90.015000000000001</c:v>
                </c:pt>
                <c:pt idx="79">
                  <c:v>87.617999999999995</c:v>
                </c:pt>
                <c:pt idx="80">
                  <c:v>84.691000000000003</c:v>
                </c:pt>
                <c:pt idx="81">
                  <c:v>77.484999999999999</c:v>
                </c:pt>
                <c:pt idx="82">
                  <c:v>70.528999999999996</c:v>
                </c:pt>
                <c:pt idx="83">
                  <c:v>62.368000000000002</c:v>
                </c:pt>
                <c:pt idx="84">
                  <c:v>59.631999999999998</c:v>
                </c:pt>
                <c:pt idx="85">
                  <c:v>57.396999999999998</c:v>
                </c:pt>
                <c:pt idx="86">
                  <c:v>56.618000000000002</c:v>
                </c:pt>
                <c:pt idx="87">
                  <c:v>55.808999999999997</c:v>
                </c:pt>
                <c:pt idx="88">
                  <c:v>54.279000000000003</c:v>
                </c:pt>
                <c:pt idx="89">
                  <c:v>54.573999999999998</c:v>
                </c:pt>
                <c:pt idx="90">
                  <c:v>54.411999999999999</c:v>
                </c:pt>
                <c:pt idx="91">
                  <c:v>53.941000000000003</c:v>
                </c:pt>
                <c:pt idx="92">
                  <c:v>52.926000000000002</c:v>
                </c:pt>
                <c:pt idx="93">
                  <c:v>53.146999999999998</c:v>
                </c:pt>
                <c:pt idx="94">
                  <c:v>51.765000000000001</c:v>
                </c:pt>
                <c:pt idx="95">
                  <c:v>51.456000000000003</c:v>
                </c:pt>
                <c:pt idx="96">
                  <c:v>52.234999999999999</c:v>
                </c:pt>
                <c:pt idx="97">
                  <c:v>52.661999999999999</c:v>
                </c:pt>
                <c:pt idx="98">
                  <c:v>52.676000000000002</c:v>
                </c:pt>
                <c:pt idx="99">
                  <c:v>52.396999999999998</c:v>
                </c:pt>
                <c:pt idx="100">
                  <c:v>51.618000000000002</c:v>
                </c:pt>
                <c:pt idx="101">
                  <c:v>51.470999999999997</c:v>
                </c:pt>
                <c:pt idx="102">
                  <c:v>51.984999999999999</c:v>
                </c:pt>
                <c:pt idx="103">
                  <c:v>52.234999999999999</c:v>
                </c:pt>
                <c:pt idx="104">
                  <c:v>52.073999999999998</c:v>
                </c:pt>
                <c:pt idx="105">
                  <c:v>51.823999999999998</c:v>
                </c:pt>
                <c:pt idx="106">
                  <c:v>51.618000000000002</c:v>
                </c:pt>
                <c:pt idx="107">
                  <c:v>51.734999999999999</c:v>
                </c:pt>
                <c:pt idx="108">
                  <c:v>52.191000000000003</c:v>
                </c:pt>
                <c:pt idx="109">
                  <c:v>52.176000000000002</c:v>
                </c:pt>
                <c:pt idx="110">
                  <c:v>52.146999999999998</c:v>
                </c:pt>
                <c:pt idx="111">
                  <c:v>51.926000000000002</c:v>
                </c:pt>
                <c:pt idx="112">
                  <c:v>51.75</c:v>
                </c:pt>
                <c:pt idx="113">
                  <c:v>52.588000000000001</c:v>
                </c:pt>
                <c:pt idx="114">
                  <c:v>52.515000000000001</c:v>
                </c:pt>
                <c:pt idx="115">
                  <c:v>53.543999999999997</c:v>
                </c:pt>
                <c:pt idx="116">
                  <c:v>52.426000000000002</c:v>
                </c:pt>
                <c:pt idx="117">
                  <c:v>52.25</c:v>
                </c:pt>
                <c:pt idx="118">
                  <c:v>52.279000000000003</c:v>
                </c:pt>
                <c:pt idx="119">
                  <c:v>52.073999999999998</c:v>
                </c:pt>
                <c:pt idx="120">
                  <c:v>51.573999999999998</c:v>
                </c:pt>
                <c:pt idx="121">
                  <c:v>51.676000000000002</c:v>
                </c:pt>
                <c:pt idx="122">
                  <c:v>51.5</c:v>
                </c:pt>
                <c:pt idx="123">
                  <c:v>51.515000000000001</c:v>
                </c:pt>
                <c:pt idx="124">
                  <c:v>51.868000000000002</c:v>
                </c:pt>
                <c:pt idx="125">
                  <c:v>51.779000000000003</c:v>
                </c:pt>
                <c:pt idx="126">
                  <c:v>50.368000000000002</c:v>
                </c:pt>
                <c:pt idx="127">
                  <c:v>50.353000000000002</c:v>
                </c:pt>
                <c:pt idx="128">
                  <c:v>50.118000000000002</c:v>
                </c:pt>
                <c:pt idx="129">
                  <c:v>51.088000000000001</c:v>
                </c:pt>
                <c:pt idx="130">
                  <c:v>49.765000000000001</c:v>
                </c:pt>
                <c:pt idx="131">
                  <c:v>50.015000000000001</c:v>
                </c:pt>
                <c:pt idx="132">
                  <c:v>49.706000000000003</c:v>
                </c:pt>
                <c:pt idx="133">
                  <c:v>49.853000000000002</c:v>
                </c:pt>
                <c:pt idx="134">
                  <c:v>49.043999999999997</c:v>
                </c:pt>
                <c:pt idx="135">
                  <c:v>48.646999999999998</c:v>
                </c:pt>
                <c:pt idx="136">
                  <c:v>49.323999999999998</c:v>
                </c:pt>
                <c:pt idx="137">
                  <c:v>49.5</c:v>
                </c:pt>
                <c:pt idx="138">
                  <c:v>48.588000000000001</c:v>
                </c:pt>
                <c:pt idx="139">
                  <c:v>49.220999999999997</c:v>
                </c:pt>
                <c:pt idx="140">
                  <c:v>49.5</c:v>
                </c:pt>
                <c:pt idx="141">
                  <c:v>50.338000000000001</c:v>
                </c:pt>
                <c:pt idx="142">
                  <c:v>50.265000000000001</c:v>
                </c:pt>
                <c:pt idx="143">
                  <c:v>50.206000000000003</c:v>
                </c:pt>
                <c:pt idx="144">
                  <c:v>49.308999999999997</c:v>
                </c:pt>
                <c:pt idx="145">
                  <c:v>48.896999999999998</c:v>
                </c:pt>
                <c:pt idx="146">
                  <c:v>48.868000000000002</c:v>
                </c:pt>
                <c:pt idx="147">
                  <c:v>49.765000000000001</c:v>
                </c:pt>
                <c:pt idx="148">
                  <c:v>50.353000000000002</c:v>
                </c:pt>
                <c:pt idx="149">
                  <c:v>49.131999999999998</c:v>
                </c:pt>
                <c:pt idx="150">
                  <c:v>50.029000000000003</c:v>
                </c:pt>
                <c:pt idx="151">
                  <c:v>49.618000000000002</c:v>
                </c:pt>
                <c:pt idx="152">
                  <c:v>48.734999999999999</c:v>
                </c:pt>
                <c:pt idx="153">
                  <c:v>50.926000000000002</c:v>
                </c:pt>
                <c:pt idx="154">
                  <c:v>48.853000000000002</c:v>
                </c:pt>
                <c:pt idx="155">
                  <c:v>49.911999999999999</c:v>
                </c:pt>
                <c:pt idx="156">
                  <c:v>48.631999999999998</c:v>
                </c:pt>
                <c:pt idx="157">
                  <c:v>48.396999999999998</c:v>
                </c:pt>
                <c:pt idx="158">
                  <c:v>49.881999999999998</c:v>
                </c:pt>
                <c:pt idx="159">
                  <c:v>49.25</c:v>
                </c:pt>
                <c:pt idx="160">
                  <c:v>50.073999999999998</c:v>
                </c:pt>
                <c:pt idx="161">
                  <c:v>49.853000000000002</c:v>
                </c:pt>
                <c:pt idx="162">
                  <c:v>48.456000000000003</c:v>
                </c:pt>
                <c:pt idx="163">
                  <c:v>48.661999999999999</c:v>
                </c:pt>
                <c:pt idx="164">
                  <c:v>49.368000000000002</c:v>
                </c:pt>
                <c:pt idx="165">
                  <c:v>50.456000000000003</c:v>
                </c:pt>
                <c:pt idx="166">
                  <c:v>49.911999999999999</c:v>
                </c:pt>
                <c:pt idx="167">
                  <c:v>48.470999999999997</c:v>
                </c:pt>
                <c:pt idx="168">
                  <c:v>49.176000000000002</c:v>
                </c:pt>
                <c:pt idx="169">
                  <c:v>48.456000000000003</c:v>
                </c:pt>
                <c:pt idx="170">
                  <c:v>48.338000000000001</c:v>
                </c:pt>
                <c:pt idx="171">
                  <c:v>48.088000000000001</c:v>
                </c:pt>
                <c:pt idx="172">
                  <c:v>47.529000000000003</c:v>
                </c:pt>
                <c:pt idx="173">
                  <c:v>48.323999999999998</c:v>
                </c:pt>
                <c:pt idx="174">
                  <c:v>47.058999999999997</c:v>
                </c:pt>
                <c:pt idx="175">
                  <c:v>47.441000000000003</c:v>
                </c:pt>
                <c:pt idx="176">
                  <c:v>47.868000000000002</c:v>
                </c:pt>
                <c:pt idx="177">
                  <c:v>47.838000000000001</c:v>
                </c:pt>
                <c:pt idx="178">
                  <c:v>47.088000000000001</c:v>
                </c:pt>
                <c:pt idx="179">
                  <c:v>48.103000000000002</c:v>
                </c:pt>
                <c:pt idx="180">
                  <c:v>48.368000000000002</c:v>
                </c:pt>
                <c:pt idx="181">
                  <c:v>48.279000000000003</c:v>
                </c:pt>
                <c:pt idx="182">
                  <c:v>48.353000000000002</c:v>
                </c:pt>
                <c:pt idx="183">
                  <c:v>48.484999999999999</c:v>
                </c:pt>
                <c:pt idx="184">
                  <c:v>48.088000000000001</c:v>
                </c:pt>
                <c:pt idx="185">
                  <c:v>47.779000000000003</c:v>
                </c:pt>
                <c:pt idx="186">
                  <c:v>48.631999999999998</c:v>
                </c:pt>
                <c:pt idx="187">
                  <c:v>48.470999999999997</c:v>
                </c:pt>
                <c:pt idx="188">
                  <c:v>48.293999999999997</c:v>
                </c:pt>
                <c:pt idx="189">
                  <c:v>47.808999999999997</c:v>
                </c:pt>
                <c:pt idx="190">
                  <c:v>49.043999999999997</c:v>
                </c:pt>
                <c:pt idx="191">
                  <c:v>47.381999999999998</c:v>
                </c:pt>
                <c:pt idx="192">
                  <c:v>48.043999999999997</c:v>
                </c:pt>
                <c:pt idx="193">
                  <c:v>48.956000000000003</c:v>
                </c:pt>
                <c:pt idx="194">
                  <c:v>47.941000000000003</c:v>
                </c:pt>
                <c:pt idx="195">
                  <c:v>48.206000000000003</c:v>
                </c:pt>
                <c:pt idx="196">
                  <c:v>47.911999999999999</c:v>
                </c:pt>
                <c:pt idx="197">
                  <c:v>47.868000000000002</c:v>
                </c:pt>
                <c:pt idx="198">
                  <c:v>49.573999999999998</c:v>
                </c:pt>
                <c:pt idx="199">
                  <c:v>47.691000000000003</c:v>
                </c:pt>
                <c:pt idx="200">
                  <c:v>47.838000000000001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56.620729185058124</c:v>
                </c:pt>
                <c:pt idx="1">
                  <c:v>56.580823516994407</c:v>
                </c:pt>
                <c:pt idx="2">
                  <c:v>56.54091804785417</c:v>
                </c:pt>
                <c:pt idx="3">
                  <c:v>56.501012786335174</c:v>
                </c:pt>
                <c:pt idx="4">
                  <c:v>56.461107740961374</c:v>
                </c:pt>
                <c:pt idx="5">
                  <c:v>56.421202919968358</c:v>
                </c:pt>
                <c:pt idx="6">
                  <c:v>56.381298331168288</c:v>
                </c:pt>
                <c:pt idx="7">
                  <c:v>56.341393981791576</c:v>
                </c:pt>
                <c:pt idx="8">
                  <c:v>56.301489878301894</c:v>
                </c:pt>
                <c:pt idx="9">
                  <c:v>56.261586026180979</c:v>
                </c:pt>
                <c:pt idx="10">
                  <c:v>56.221682429679021</c:v>
                </c:pt>
                <c:pt idx="11">
                  <c:v>56.181779091526174</c:v>
                </c:pt>
                <c:pt idx="12">
                  <c:v>56.141876012600008</c:v>
                </c:pt>
                <c:pt idx="13">
                  <c:v>56.101973191543458</c:v>
                </c:pt>
                <c:pt idx="14">
                  <c:v>56.062070624328747</c:v>
                </c:pt>
                <c:pt idx="15">
                  <c:v>56.022168303767977</c:v>
                </c:pt>
                <c:pt idx="16">
                  <c:v>55.982266218996429</c:v>
                </c:pt>
                <c:pt idx="17">
                  <c:v>55.94236435505676</c:v>
                </c:pt>
                <c:pt idx="18">
                  <c:v>55.90246269309791</c:v>
                </c:pt>
                <c:pt idx="19">
                  <c:v>55.862561213088121</c:v>
                </c:pt>
                <c:pt idx="20">
                  <c:v>55.822659905657936</c:v>
                </c:pt>
                <c:pt idx="21">
                  <c:v>55.782758814951158</c:v>
                </c:pt>
                <c:pt idx="22">
                  <c:v>55.742858181217343</c:v>
                </c:pt>
                <c:pt idx="23">
                  <c:v>55.702958888250947</c:v>
                </c:pt>
                <c:pt idx="24">
                  <c:v>55.663063796457301</c:v>
                </c:pt>
                <c:pt idx="25">
                  <c:v>55.623181520114713</c:v>
                </c:pt>
                <c:pt idx="26">
                  <c:v>55.583336606371923</c:v>
                </c:pt>
                <c:pt idx="27">
                  <c:v>55.543595605427939</c:v>
                </c:pt>
                <c:pt idx="28">
                  <c:v>55.504130464251844</c:v>
                </c:pt>
                <c:pt idx="29">
                  <c:v>55.465364687559457</c:v>
                </c:pt>
                <c:pt idx="30">
                  <c:v>55.428292321974432</c:v>
                </c:pt>
                <c:pt idx="31">
                  <c:v>55.395135511828649</c:v>
                </c:pt>
                <c:pt idx="32">
                  <c:v>55.370621294884167</c:v>
                </c:pt>
                <c:pt idx="33">
                  <c:v>55.364308263483075</c:v>
                </c:pt>
                <c:pt idx="34">
                  <c:v>55.394545182565842</c:v>
                </c:pt>
                <c:pt idx="35">
                  <c:v>55.494712683436703</c:v>
                </c:pt>
                <c:pt idx="36">
                  <c:v>55.722237228195141</c:v>
                </c:pt>
                <c:pt idx="37">
                  <c:v>56.170274341371382</c:v>
                </c:pt>
                <c:pt idx="38">
                  <c:v>56.980753019949475</c:v>
                </c:pt>
                <c:pt idx="39">
                  <c:v>58.355624947504538</c:v>
                </c:pt>
                <c:pt idx="40">
                  <c:v>60.560972764706499</c:v>
                </c:pt>
                <c:pt idx="41">
                  <c:v>63.916876430221173</c:v>
                </c:pt>
                <c:pt idx="42">
                  <c:v>68.765827338881422</c:v>
                </c:pt>
                <c:pt idx="43">
                  <c:v>75.415317822868246</c:v>
                </c:pt>
                <c:pt idx="44">
                  <c:v>84.056735515993424</c:v>
                </c:pt>
                <c:pt idx="45">
                  <c:v>94.672190010925689</c:v>
                </c:pt>
                <c:pt idx="46">
                  <c:v>106.95085155908697</c:v>
                </c:pt>
                <c:pt idx="47">
                  <c:v>120.24269361416115</c:v>
                </c:pt>
                <c:pt idx="48">
                  <c:v>133.5759317555322</c:v>
                </c:pt>
                <c:pt idx="49">
                  <c:v>145.75260240474307</c:v>
                </c:pt>
                <c:pt idx="50">
                  <c:v>155.51611882875724</c:v>
                </c:pt>
                <c:pt idx="51">
                  <c:v>161.76110667944019</c:v>
                </c:pt>
                <c:pt idx="52">
                  <c:v>163.737891378981</c:v>
                </c:pt>
                <c:pt idx="53">
                  <c:v>161.19950910310632</c:v>
                </c:pt>
                <c:pt idx="54">
                  <c:v>154.45142957657814</c:v>
                </c:pt>
                <c:pt idx="55">
                  <c:v>144.290177695409</c:v>
                </c:pt>
                <c:pt idx="56">
                  <c:v>131.84792168381017</c:v>
                </c:pt>
                <c:pt idx="57">
                  <c:v>118.384987400395</c:v>
                </c:pt>
                <c:pt idx="58">
                  <c:v>105.08284366115274</c:v>
                </c:pt>
                <c:pt idx="59">
                  <c:v>92.883973886762263</c:v>
                </c:pt>
                <c:pt idx="60">
                  <c:v>82.406214700239005</c:v>
                </c:pt>
                <c:pt idx="61">
                  <c:v>73.935663421664728</c:v>
                </c:pt>
                <c:pt idx="62">
                  <c:v>67.482432000722739</c:v>
                </c:pt>
                <c:pt idx="63">
                  <c:v>62.872592789065877</c:v>
                </c:pt>
                <c:pt idx="64">
                  <c:v>59.848431864537986</c:v>
                </c:pt>
                <c:pt idx="65">
                  <c:v>58.154791625426121</c:v>
                </c:pt>
                <c:pt idx="66">
                  <c:v>57.597605344777492</c:v>
                </c:pt>
                <c:pt idx="67">
                  <c:v>58.068320764148567</c:v>
                </c:pt>
                <c:pt idx="68">
                  <c:v>59.533589472418534</c:v>
                </c:pt>
                <c:pt idx="69">
                  <c:v>61.994258417271865</c:v>
                </c:pt>
                <c:pt idx="70">
                  <c:v>65.422954298171632</c:v>
                </c:pt>
                <c:pt idx="71">
                  <c:v>69.695895694780091</c:v>
                </c:pt>
                <c:pt idx="72">
                  <c:v>74.540161699396847</c:v>
                </c:pt>
                <c:pt idx="73">
                  <c:v>79.518690058363546</c:v>
                </c:pt>
                <c:pt idx="74">
                  <c:v>84.068176052090593</c:v>
                </c:pt>
                <c:pt idx="75">
                  <c:v>87.589346979649264</c:v>
                </c:pt>
                <c:pt idx="76">
                  <c:v>89.569287200366844</c:v>
                </c:pt>
                <c:pt idx="77">
                  <c:v>89.699942440686158</c:v>
                </c:pt>
                <c:pt idx="78">
                  <c:v>87.953848366947653</c:v>
                </c:pt>
                <c:pt idx="79">
                  <c:v>84.590699999535687</c:v>
                </c:pt>
                <c:pt idx="80">
                  <c:v>80.092210208887622</c:v>
                </c:pt>
                <c:pt idx="81">
                  <c:v>75.047555786672689</c:v>
                </c:pt>
                <c:pt idx="82">
                  <c:v>70.026787110923266</c:v>
                </c:pt>
                <c:pt idx="83">
                  <c:v>65.479190243560865</c:v>
                </c:pt>
                <c:pt idx="84">
                  <c:v>61.679699720248571</c:v>
                </c:pt>
                <c:pt idx="85">
                  <c:v>58.726831880842226</c:v>
                </c:pt>
                <c:pt idx="86">
                  <c:v>56.579128094200719</c:v>
                </c:pt>
                <c:pt idx="87">
                  <c:v>55.109340165769652</c:v>
                </c:pt>
                <c:pt idx="88">
                  <c:v>54.157036412736687</c:v>
                </c:pt>
                <c:pt idx="89">
                  <c:v>53.567533454281786</c:v>
                </c:pt>
                <c:pt idx="90">
                  <c:v>53.213467361662076</c:v>
                </c:pt>
                <c:pt idx="91">
                  <c:v>53.001521348754679</c:v>
                </c:pt>
                <c:pt idx="92">
                  <c:v>52.86961641050668</c:v>
                </c:pt>
                <c:pt idx="93">
                  <c:v>52.77982137836743</c:v>
                </c:pt>
                <c:pt idx="94">
                  <c:v>52.71069662467518</c:v>
                </c:pt>
                <c:pt idx="95">
                  <c:v>52.650981318025586</c:v>
                </c:pt>
                <c:pt idx="96">
                  <c:v>52.595166227810111</c:v>
                </c:pt>
                <c:pt idx="97">
                  <c:v>52.540742021222663</c:v>
                </c:pt>
                <c:pt idx="98">
                  <c:v>52.486651999061245</c:v>
                </c:pt>
                <c:pt idx="99">
                  <c:v>52.432495619429957</c:v>
                </c:pt>
                <c:pt idx="100">
                  <c:v>52.378150785334938</c:v>
                </c:pt>
                <c:pt idx="101">
                  <c:v>52.323610020322192</c:v>
                </c:pt>
                <c:pt idx="102">
                  <c:v>52.268921842025676</c:v>
                </c:pt>
                <c:pt idx="103">
                  <c:v>52.214192556271357</c:v>
                </c:pt>
                <c:pt idx="104">
                  <c:v>52.159646923101747</c:v>
                </c:pt>
                <c:pt idx="105">
                  <c:v>52.105778767996433</c:v>
                </c:pt>
                <c:pt idx="106">
                  <c:v>52.05364288214269</c:v>
                </c:pt>
                <c:pt idx="107">
                  <c:v>52.005326027679708</c:v>
                </c:pt>
                <c:pt idx="108">
                  <c:v>51.964548233633629</c:v>
                </c:pt>
                <c:pt idx="109">
                  <c:v>51.93715600284505</c:v>
                </c:pt>
                <c:pt idx="110">
                  <c:v>51.931016343496957</c:v>
                </c:pt>
                <c:pt idx="111">
                  <c:v>51.95467442045755</c:v>
                </c:pt>
                <c:pt idx="112">
                  <c:v>52.014372254415846</c:v>
                </c:pt>
                <c:pt idx="113">
                  <c:v>52.109828479062628</c:v>
                </c:pt>
                <c:pt idx="114">
                  <c:v>52.230350748167048</c:v>
                </c:pt>
                <c:pt idx="115">
                  <c:v>52.353671521727271</c:v>
                </c:pt>
                <c:pt idx="116">
                  <c:v>52.44945850672309</c:v>
                </c:pt>
                <c:pt idx="117">
                  <c:v>52.487434053739484</c:v>
                </c:pt>
                <c:pt idx="118">
                  <c:v>52.447319054112896</c:v>
                </c:pt>
                <c:pt idx="119">
                  <c:v>52.326165958033116</c:v>
                </c:pt>
                <c:pt idx="120">
                  <c:v>52.139461491854597</c:v>
                </c:pt>
                <c:pt idx="121">
                  <c:v>51.915436501464406</c:v>
                </c:pt>
                <c:pt idx="122">
                  <c:v>51.685437144548601</c:v>
                </c:pt>
                <c:pt idx="123">
                  <c:v>51.474832840389958</c:v>
                </c:pt>
                <c:pt idx="124">
                  <c:v>51.297953780847067</c:v>
                </c:pt>
                <c:pt idx="125">
                  <c:v>51.157959098624083</c:v>
                </c:pt>
                <c:pt idx="126">
                  <c:v>51.050152411471231</c:v>
                </c:pt>
                <c:pt idx="127">
                  <c:v>50.966321027122405</c:v>
                </c:pt>
                <c:pt idx="128">
                  <c:v>50.898193118190925</c:v>
                </c:pt>
                <c:pt idx="129">
                  <c:v>50.839267537727935</c:v>
                </c:pt>
                <c:pt idx="130">
                  <c:v>50.785233231869299</c:v>
                </c:pt>
                <c:pt idx="131">
                  <c:v>50.733596795733632</c:v>
                </c:pt>
                <c:pt idx="132">
                  <c:v>50.68307723429551</c:v>
                </c:pt>
                <c:pt idx="133">
                  <c:v>50.633082280915744</c:v>
                </c:pt>
                <c:pt idx="134">
                  <c:v>50.583361956623961</c:v>
                </c:pt>
                <c:pt idx="135">
                  <c:v>50.53381740922724</c:v>
                </c:pt>
                <c:pt idx="136">
                  <c:v>50.484409704154864</c:v>
                </c:pt>
                <c:pt idx="137">
                  <c:v>50.43512147536687</c:v>
                </c:pt>
                <c:pt idx="138">
                  <c:v>50.385942555092534</c:v>
                </c:pt>
                <c:pt idx="139">
                  <c:v>50.33686513882968</c:v>
                </c:pt>
                <c:pt idx="140">
                  <c:v>50.287882316218699</c:v>
                </c:pt>
                <c:pt idx="141">
                  <c:v>50.238987664395445</c:v>
                </c:pt>
                <c:pt idx="142">
                  <c:v>50.190175141998161</c:v>
                </c:pt>
                <c:pt idx="143">
                  <c:v>50.141439058853578</c:v>
                </c:pt>
                <c:pt idx="144">
                  <c:v>50.092774061863899</c:v>
                </c:pt>
                <c:pt idx="145">
                  <c:v>50.044175123151376</c:v>
                </c:pt>
                <c:pt idx="146">
                  <c:v>49.9956375277389</c:v>
                </c:pt>
                <c:pt idx="147">
                  <c:v>49.947156860505075</c:v>
                </c:pt>
                <c:pt idx="148">
                  <c:v>49.898728992604113</c:v>
                </c:pt>
                <c:pt idx="149">
                  <c:v>49.850350067583761</c:v>
                </c:pt>
                <c:pt idx="150">
                  <c:v>49.802016487404586</c:v>
                </c:pt>
                <c:pt idx="151">
                  <c:v>49.753724898527878</c:v>
                </c:pt>
                <c:pt idx="152">
                  <c:v>49.705472178205802</c:v>
                </c:pt>
                <c:pt idx="153">
                  <c:v>49.657255421079377</c:v>
                </c:pt>
                <c:pt idx="154">
                  <c:v>49.609071926165313</c:v>
                </c:pt>
                <c:pt idx="155">
                  <c:v>49.560919184292743</c:v>
                </c:pt>
                <c:pt idx="156">
                  <c:v>49.51279486603358</c:v>
                </c:pt>
                <c:pt idx="157">
                  <c:v>49.464696810156212</c:v>
                </c:pt>
                <c:pt idx="158">
                  <c:v>49.416623012620732</c:v>
                </c:pt>
                <c:pt idx="159">
                  <c:v>49.368571616123901</c:v>
                </c:pt>
                <c:pt idx="160">
                  <c:v>49.320540900195184</c:v>
                </c:pt>
                <c:pt idx="161">
                  <c:v>49.272529271837996</c:v>
                </c:pt>
                <c:pt idx="162">
                  <c:v>49.224535256706467</c:v>
                </c:pt>
                <c:pt idx="163">
                  <c:v>49.176557490803482</c:v>
                </c:pt>
                <c:pt idx="164">
                  <c:v>49.128594712683373</c:v>
                </c:pt>
                <c:pt idx="165">
                  <c:v>49.080645756140456</c:v>
                </c:pt>
                <c:pt idx="166">
                  <c:v>49.032709543363147</c:v>
                </c:pt>
                <c:pt idx="167">
                  <c:v>48.984785078532411</c:v>
                </c:pt>
                <c:pt idx="168">
                  <c:v>48.936871441842939</c:v>
                </c:pt>
                <c:pt idx="169">
                  <c:v>48.888967783925189</c:v>
                </c:pt>
                <c:pt idx="170">
                  <c:v>48.841073320646665</c:v>
                </c:pt>
                <c:pt idx="171">
                  <c:v>48.793187328270832</c:v>
                </c:pt>
                <c:pt idx="172">
                  <c:v>48.745309138953026</c:v>
                </c:pt>
                <c:pt idx="173">
                  <c:v>48.697438136552996</c:v>
                </c:pt>
                <c:pt idx="174">
                  <c:v>48.64957375274448</c:v>
                </c:pt>
                <c:pt idx="175">
                  <c:v>48.601715463403167</c:v>
                </c:pt>
                <c:pt idx="176">
                  <c:v>48.55386278525507</c:v>
                </c:pt>
                <c:pt idx="177">
                  <c:v>48.506015272768252</c:v>
                </c:pt>
                <c:pt idx="178">
                  <c:v>48.458172515271606</c:v>
                </c:pt>
                <c:pt idx="179">
                  <c:v>48.410334134285577</c:v>
                </c:pt>
                <c:pt idx="180">
                  <c:v>48.362499781050055</c:v>
                </c:pt>
                <c:pt idx="181">
                  <c:v>48.314669134235999</c:v>
                </c:pt>
                <c:pt idx="182">
                  <c:v>48.266841897827859</c:v>
                </c:pt>
                <c:pt idx="183">
                  <c:v>48.219017799164703</c:v>
                </c:pt>
                <c:pt idx="184">
                  <c:v>48.171196587128897</c:v>
                </c:pt>
                <c:pt idx="185">
                  <c:v>48.123378030471549</c:v>
                </c:pt>
                <c:pt idx="186">
                  <c:v>48.075561916265016</c:v>
                </c:pt>
                <c:pt idx="187">
                  <c:v>48.027748048473107</c:v>
                </c:pt>
                <c:pt idx="188">
                  <c:v>47.97993624663043</c:v>
                </c:pt>
                <c:pt idx="189">
                  <c:v>47.93212634462283</c:v>
                </c:pt>
                <c:pt idx="190">
                  <c:v>47.884318189561448</c:v>
                </c:pt>
                <c:pt idx="191">
                  <c:v>47.836511640743424</c:v>
                </c:pt>
                <c:pt idx="192">
                  <c:v>47.78870656869276</c:v>
                </c:pt>
                <c:pt idx="193">
                  <c:v>47.740902854275376</c:v>
                </c:pt>
                <c:pt idx="194">
                  <c:v>47.693100387882815</c:v>
                </c:pt>
                <c:pt idx="195">
                  <c:v>47.645299068679208</c:v>
                </c:pt>
                <c:pt idx="196">
                  <c:v>47.597498803906937</c:v>
                </c:pt>
                <c:pt idx="197">
                  <c:v>47.549699508246462</c:v>
                </c:pt>
                <c:pt idx="198">
                  <c:v>47.501901103226039</c:v>
                </c:pt>
                <c:pt idx="199">
                  <c:v>47.454103516677755</c:v>
                </c:pt>
                <c:pt idx="200">
                  <c:v>47.406306682236099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56.620729185058124</c:v>
                </c:pt>
                <c:pt idx="1">
                  <c:v>56.580823516994407</c:v>
                </c:pt>
                <c:pt idx="2">
                  <c:v>56.54091804785417</c:v>
                </c:pt>
                <c:pt idx="3">
                  <c:v>56.501012786335174</c:v>
                </c:pt>
                <c:pt idx="4">
                  <c:v>56.461107740961374</c:v>
                </c:pt>
                <c:pt idx="5">
                  <c:v>56.421202919968358</c:v>
                </c:pt>
                <c:pt idx="6">
                  <c:v>56.381298331168288</c:v>
                </c:pt>
                <c:pt idx="7">
                  <c:v>56.341393981791576</c:v>
                </c:pt>
                <c:pt idx="8">
                  <c:v>56.301489878301894</c:v>
                </c:pt>
                <c:pt idx="9">
                  <c:v>56.261586026180979</c:v>
                </c:pt>
                <c:pt idx="10">
                  <c:v>56.221682429679007</c:v>
                </c:pt>
                <c:pt idx="11">
                  <c:v>56.18177909152611</c:v>
                </c:pt>
                <c:pt idx="12">
                  <c:v>56.141876012599646</c:v>
                </c:pt>
                <c:pt idx="13">
                  <c:v>56.101973191541575</c:v>
                </c:pt>
                <c:pt idx="14">
                  <c:v>56.062070624319368</c:v>
                </c:pt>
                <c:pt idx="15">
                  <c:v>56.022168303723134</c:v>
                </c:pt>
                <c:pt idx="16">
                  <c:v>55.982266218790762</c:v>
                </c:pt>
                <c:pt idx="17">
                  <c:v>55.942364354152154</c:v>
                </c:pt>
                <c:pt idx="18">
                  <c:v>55.902462689281947</c:v>
                </c:pt>
                <c:pt idx="19">
                  <c:v>55.862561197649775</c:v>
                </c:pt>
                <c:pt idx="20">
                  <c:v>55.822659845754863</c:v>
                </c:pt>
                <c:pt idx="21">
                  <c:v>55.782758592031144</c:v>
                </c:pt>
                <c:pt idx="22">
                  <c:v>55.742857385606797</c:v>
                </c:pt>
                <c:pt idx="23">
                  <c:v>55.702956164900655</c:v>
                </c:pt>
                <c:pt idx="24">
                  <c:v>55.663054856035878</c:v>
                </c:pt>
                <c:pt idx="25">
                  <c:v>55.623153371049021</c:v>
                </c:pt>
                <c:pt idx="26">
                  <c:v>55.583251605870217</c:v>
                </c:pt>
                <c:pt idx="27">
                  <c:v>55.543349438047628</c:v>
                </c:pt>
                <c:pt idx="28">
                  <c:v>55.503446724186375</c:v>
                </c:pt>
                <c:pt idx="29">
                  <c:v>55.463543297068703</c:v>
                </c:pt>
                <c:pt idx="30">
                  <c:v>55.423638962419119</c:v>
                </c:pt>
                <c:pt idx="31">
                  <c:v>55.383733495273923</c:v>
                </c:pt>
                <c:pt idx="32">
                  <c:v>55.343826635910659</c:v>
                </c:pt>
                <c:pt idx="33">
                  <c:v>55.303918085288515</c:v>
                </c:pt>
                <c:pt idx="34">
                  <c:v>55.264007499945627</c:v>
                </c:pt>
                <c:pt idx="35">
                  <c:v>55.224094486294192</c:v>
                </c:pt>
                <c:pt idx="36">
                  <c:v>55.184178594248394</c:v>
                </c:pt>
                <c:pt idx="37">
                  <c:v>55.14425931011445</c:v>
                </c:pt>
                <c:pt idx="38">
                  <c:v>55.104336048665445</c:v>
                </c:pt>
                <c:pt idx="39">
                  <c:v>55.064408144316815</c:v>
                </c:pt>
                <c:pt idx="40">
                  <c:v>55.024474841311729</c:v>
                </c:pt>
                <c:pt idx="41">
                  <c:v>54.984535282817937</c:v>
                </c:pt>
                <c:pt idx="42">
                  <c:v>54.944588498830321</c:v>
                </c:pt>
                <c:pt idx="43">
                  <c:v>54.904633392766286</c:v>
                </c:pt>
                <c:pt idx="44">
                  <c:v>54.864668726633518</c:v>
                </c:pt>
                <c:pt idx="45">
                  <c:v>54.824693104642783</c:v>
                </c:pt>
                <c:pt idx="46">
                  <c:v>54.784704955132327</c:v>
                </c:pt>
                <c:pt idx="47">
                  <c:v>54.744702510664986</c:v>
                </c:pt>
                <c:pt idx="48">
                  <c:v>54.704683786155307</c:v>
                </c:pt>
                <c:pt idx="49">
                  <c:v>54.664646554881756</c:v>
                </c:pt>
                <c:pt idx="50">
                  <c:v>54.624588322240321</c:v>
                </c:pt>
                <c:pt idx="51">
                  <c:v>54.584506297098869</c:v>
                </c:pt>
                <c:pt idx="52">
                  <c:v>54.54439736062082</c:v>
                </c:pt>
                <c:pt idx="53">
                  <c:v>54.504258032439793</c:v>
                </c:pt>
                <c:pt idx="54">
                  <c:v>54.464084434087589</c:v>
                </c:pt>
                <c:pt idx="55">
                  <c:v>54.423872249606568</c:v>
                </c:pt>
                <c:pt idx="56">
                  <c:v>54.383616683316113</c:v>
                </c:pt>
                <c:pt idx="57">
                  <c:v>54.34331241475401</c:v>
                </c:pt>
                <c:pt idx="58">
                  <c:v>54.302953550878215</c:v>
                </c:pt>
                <c:pt idx="59">
                  <c:v>54.262533575696608</c:v>
                </c:pt>
                <c:pt idx="60">
                  <c:v>54.222045297593837</c:v>
                </c:pt>
                <c:pt idx="61">
                  <c:v>54.181480794746996</c:v>
                </c:pt>
                <c:pt idx="62">
                  <c:v>54.140831359171059</c:v>
                </c:pt>
                <c:pt idx="63">
                  <c:v>54.100087440110549</c:v>
                </c:pt>
                <c:pt idx="64">
                  <c:v>54.059238587699625</c:v>
                </c:pt>
                <c:pt idx="65">
                  <c:v>54.018273398050326</c:v>
                </c:pt>
                <c:pt idx="66">
                  <c:v>53.977179461198013</c:v>
                </c:pt>
                <c:pt idx="67">
                  <c:v>53.935943313634176</c:v>
                </c:pt>
                <c:pt idx="68">
                  <c:v>53.894550397485574</c:v>
                </c:pt>
                <c:pt idx="69">
                  <c:v>53.852985028751746</c:v>
                </c:pt>
                <c:pt idx="70">
                  <c:v>53.811230377378671</c:v>
                </c:pt>
                <c:pt idx="71">
                  <c:v>53.769268462314258</c:v>
                </c:pt>
                <c:pt idx="72">
                  <c:v>53.727080165041045</c:v>
                </c:pt>
                <c:pt idx="73">
                  <c:v>53.684645265390962</c:v>
                </c:pt>
                <c:pt idx="74">
                  <c:v>53.641942503684838</c:v>
                </c:pt>
                <c:pt idx="75">
                  <c:v>53.598949673370484</c:v>
                </c:pt>
                <c:pt idx="76">
                  <c:v>53.555643748314395</c:v>
                </c:pt>
                <c:pt idx="77">
                  <c:v>53.51200104868726</c:v>
                </c:pt>
                <c:pt idx="78">
                  <c:v>53.467997448923349</c:v>
                </c:pt>
                <c:pt idx="79">
                  <c:v>53.42360863047918</c:v>
                </c:pt>
                <c:pt idx="80">
                  <c:v>53.378810381026533</c:v>
                </c:pt>
                <c:pt idx="81">
                  <c:v>53.333578940256061</c:v>
                </c:pt>
                <c:pt idx="82">
                  <c:v>53.287891390630492</c:v>
                </c:pt>
                <c:pt idx="83">
                  <c:v>53.24172608922369</c:v>
                </c:pt>
                <c:pt idx="84">
                  <c:v>53.195063134264707</c:v>
                </c:pt>
                <c:pt idx="85">
                  <c:v>53.147884857264003</c:v>
                </c:pt>
                <c:pt idx="86">
                  <c:v>53.100176328767887</c:v>
                </c:pt>
                <c:pt idx="87">
                  <c:v>53.051925863047451</c:v>
                </c:pt>
                <c:pt idx="88">
                  <c:v>53.003125504597442</c:v>
                </c:pt>
                <c:pt idx="89">
                  <c:v>52.953771477443468</c:v>
                </c:pt>
                <c:pt idx="90">
                  <c:v>52.903864577181835</c:v>
                </c:pt>
                <c:pt idx="91">
                  <c:v>52.85341048563447</c:v>
                </c:pt>
                <c:pt idx="92">
                  <c:v>52.802419989170758</c:v>
                </c:pt>
                <c:pt idx="93">
                  <c:v>52.750909084227445</c:v>
                </c:pt>
                <c:pt idx="94">
                  <c:v>52.69889895733634</c:v>
                </c:pt>
                <c:pt idx="95">
                  <c:v>52.646415831917487</c:v>
                </c:pt>
                <c:pt idx="96">
                  <c:v>52.593490679950847</c:v>
                </c:pt>
                <c:pt idx="97">
                  <c:v>52.54015880303092</c:v>
                </c:pt>
                <c:pt idx="98">
                  <c:v>52.486459293779674</c:v>
                </c:pt>
                <c:pt idx="99">
                  <c:v>52.432434394648375</c:v>
                </c:pt>
                <c:pt idx="100">
                  <c:v>52.378128776299214</c:v>
                </c:pt>
                <c:pt idx="101">
                  <c:v>52.323588761611134</c:v>
                </c:pt>
                <c:pt idx="102">
                  <c:v>52.268861523606425</c:v>
                </c:pt>
                <c:pt idx="103">
                  <c:v>52.213994286100231</c:v>
                </c:pt>
                <c:pt idx="104">
                  <c:v>52.159033554649781</c:v>
                </c:pt>
                <c:pt idx="105">
                  <c:v>52.104024402596252</c:v>
                </c:pt>
                <c:pt idx="106">
                  <c:v>52.049009832947831</c:v>
                </c:pt>
                <c:pt idx="107">
                  <c:v>51.994030231934616</c:v>
                </c:pt>
                <c:pt idx="108">
                  <c:v>51.939122924699404</c:v>
                </c:pt>
                <c:pt idx="109">
                  <c:v>51.884321838191042</c:v>
                </c:pt>
                <c:pt idx="110">
                  <c:v>51.829657271267941</c:v>
                </c:pt>
                <c:pt idx="111">
                  <c:v>51.775155767589915</c:v>
                </c:pt>
                <c:pt idx="112">
                  <c:v>51.720840083274609</c:v>
                </c:pt>
                <c:pt idx="113">
                  <c:v>51.666729238623077</c:v>
                </c:pt>
                <c:pt idx="114">
                  <c:v>51.612838641489532</c:v>
                </c:pt>
                <c:pt idx="115">
                  <c:v>51.559180269026086</c:v>
                </c:pt>
                <c:pt idx="116">
                  <c:v>51.505762894460787</c:v>
                </c:pt>
                <c:pt idx="117">
                  <c:v>51.452592346125194</c:v>
                </c:pt>
                <c:pt idx="118">
                  <c:v>51.399671786977848</c:v>
                </c:pt>
                <c:pt idx="119">
                  <c:v>51.347002004219853</c:v>
                </c:pt>
                <c:pt idx="120">
                  <c:v>51.294581700128361</c:v>
                </c:pt>
                <c:pt idx="121">
                  <c:v>51.242407776823789</c:v>
                </c:pt>
                <c:pt idx="122">
                  <c:v>51.190475609244601</c:v>
                </c:pt>
                <c:pt idx="123">
                  <c:v>51.13877930205863</c:v>
                </c:pt>
                <c:pt idx="124">
                  <c:v>51.087311927548299</c:v>
                </c:pt>
                <c:pt idx="125">
                  <c:v>51.036065742641213</c:v>
                </c:pt>
                <c:pt idx="126">
                  <c:v>50.985032384208431</c:v>
                </c:pt>
                <c:pt idx="127">
                  <c:v>50.934203042524082</c:v>
                </c:pt>
                <c:pt idx="128">
                  <c:v>50.883568613380362</c:v>
                </c:pt>
                <c:pt idx="129">
                  <c:v>50.833119829802207</c:v>
                </c:pt>
                <c:pt idx="130">
                  <c:v>50.782847374621419</c:v>
                </c:pt>
                <c:pt idx="131">
                  <c:v>50.732741975375959</c:v>
                </c:pt>
                <c:pt idx="132">
                  <c:v>50.6827944831129</c:v>
                </c:pt>
                <c:pt idx="133">
                  <c:v>50.632995936714543</c:v>
                </c:pt>
                <c:pt idx="134">
                  <c:v>50.583337614352885</c:v>
                </c:pt>
                <c:pt idx="135">
                  <c:v>50.533811073620896</c:v>
                </c:pt>
                <c:pt idx="136">
                  <c:v>50.484408181805087</c:v>
                </c:pt>
                <c:pt idx="137">
                  <c:v>50.435121137660012</c:v>
                </c:pt>
                <c:pt idx="138">
                  <c:v>50.385942485931018</c:v>
                </c:pt>
                <c:pt idx="139">
                  <c:v>50.336865125753278</c:v>
                </c:pt>
                <c:pt idx="140">
                  <c:v>50.287882313936194</c:v>
                </c:pt>
                <c:pt idx="141">
                  <c:v>50.238987664027626</c:v>
                </c:pt>
                <c:pt idx="142">
                  <c:v>50.190175141943442</c:v>
                </c:pt>
                <c:pt idx="143">
                  <c:v>50.141439058846061</c:v>
                </c:pt>
                <c:pt idx="144">
                  <c:v>50.092774061862947</c:v>
                </c:pt>
                <c:pt idx="145">
                  <c:v>50.044175123151263</c:v>
                </c:pt>
                <c:pt idx="146">
                  <c:v>49.995637527738886</c:v>
                </c:pt>
                <c:pt idx="147">
                  <c:v>49.947156860505075</c:v>
                </c:pt>
                <c:pt idx="148">
                  <c:v>49.898728992604113</c:v>
                </c:pt>
                <c:pt idx="149">
                  <c:v>49.850350067583761</c:v>
                </c:pt>
                <c:pt idx="150">
                  <c:v>49.802016487404586</c:v>
                </c:pt>
                <c:pt idx="151">
                  <c:v>49.753724898527878</c:v>
                </c:pt>
                <c:pt idx="152">
                  <c:v>49.705472178205802</c:v>
                </c:pt>
                <c:pt idx="153">
                  <c:v>49.657255421079377</c:v>
                </c:pt>
                <c:pt idx="154">
                  <c:v>49.609071926165313</c:v>
                </c:pt>
                <c:pt idx="155">
                  <c:v>49.560919184292743</c:v>
                </c:pt>
                <c:pt idx="156">
                  <c:v>49.51279486603358</c:v>
                </c:pt>
                <c:pt idx="157">
                  <c:v>49.464696810156212</c:v>
                </c:pt>
                <c:pt idx="158">
                  <c:v>49.416623012620732</c:v>
                </c:pt>
                <c:pt idx="159">
                  <c:v>49.368571616123901</c:v>
                </c:pt>
                <c:pt idx="160">
                  <c:v>49.320540900195184</c:v>
                </c:pt>
                <c:pt idx="161">
                  <c:v>49.272529271837996</c:v>
                </c:pt>
                <c:pt idx="162">
                  <c:v>49.224535256706467</c:v>
                </c:pt>
                <c:pt idx="163">
                  <c:v>49.176557490803482</c:v>
                </c:pt>
                <c:pt idx="164">
                  <c:v>49.128594712683373</c:v>
                </c:pt>
                <c:pt idx="165">
                  <c:v>49.080645756140456</c:v>
                </c:pt>
                <c:pt idx="166">
                  <c:v>49.032709543363147</c:v>
                </c:pt>
                <c:pt idx="167">
                  <c:v>48.984785078532411</c:v>
                </c:pt>
                <c:pt idx="168">
                  <c:v>48.936871441842939</c:v>
                </c:pt>
                <c:pt idx="169">
                  <c:v>48.888967783925189</c:v>
                </c:pt>
                <c:pt idx="170">
                  <c:v>48.841073320646665</c:v>
                </c:pt>
                <c:pt idx="171">
                  <c:v>48.793187328270832</c:v>
                </c:pt>
                <c:pt idx="172">
                  <c:v>48.745309138953026</c:v>
                </c:pt>
                <c:pt idx="173">
                  <c:v>48.697438136552996</c:v>
                </c:pt>
                <c:pt idx="174">
                  <c:v>48.64957375274448</c:v>
                </c:pt>
                <c:pt idx="175">
                  <c:v>48.601715463403167</c:v>
                </c:pt>
                <c:pt idx="176">
                  <c:v>48.55386278525507</c:v>
                </c:pt>
                <c:pt idx="177">
                  <c:v>48.506015272768252</c:v>
                </c:pt>
                <c:pt idx="178">
                  <c:v>48.458172515271606</c:v>
                </c:pt>
                <c:pt idx="179">
                  <c:v>48.410334134285577</c:v>
                </c:pt>
                <c:pt idx="180">
                  <c:v>48.362499781050055</c:v>
                </c:pt>
                <c:pt idx="181">
                  <c:v>48.314669134235999</c:v>
                </c:pt>
                <c:pt idx="182">
                  <c:v>48.266841897827859</c:v>
                </c:pt>
                <c:pt idx="183">
                  <c:v>48.219017799164703</c:v>
                </c:pt>
                <c:pt idx="184">
                  <c:v>48.171196587128897</c:v>
                </c:pt>
                <c:pt idx="185">
                  <c:v>48.123378030471549</c:v>
                </c:pt>
                <c:pt idx="186">
                  <c:v>48.075561916265016</c:v>
                </c:pt>
                <c:pt idx="187">
                  <c:v>48.027748048473107</c:v>
                </c:pt>
                <c:pt idx="188">
                  <c:v>47.97993624663043</c:v>
                </c:pt>
                <c:pt idx="189">
                  <c:v>47.93212634462283</c:v>
                </c:pt>
                <c:pt idx="190">
                  <c:v>47.884318189561448</c:v>
                </c:pt>
                <c:pt idx="191">
                  <c:v>47.836511640743424</c:v>
                </c:pt>
                <c:pt idx="192">
                  <c:v>47.78870656869276</c:v>
                </c:pt>
                <c:pt idx="193">
                  <c:v>47.740902854275376</c:v>
                </c:pt>
                <c:pt idx="194">
                  <c:v>47.693100387882815</c:v>
                </c:pt>
                <c:pt idx="195">
                  <c:v>47.645299068679208</c:v>
                </c:pt>
                <c:pt idx="196">
                  <c:v>47.597498803906937</c:v>
                </c:pt>
                <c:pt idx="197">
                  <c:v>47.549699508246462</c:v>
                </c:pt>
                <c:pt idx="198">
                  <c:v>47.501901103226039</c:v>
                </c:pt>
                <c:pt idx="199">
                  <c:v>47.454103516677755</c:v>
                </c:pt>
                <c:pt idx="200">
                  <c:v>47.406306682236099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77968"/>
        <c:axId val="600667712"/>
      </c:scatterChart>
      <c:valAx>
        <c:axId val="372177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667712"/>
        <c:crosses val="autoZero"/>
        <c:crossBetween val="midCat"/>
      </c:valAx>
      <c:valAx>
        <c:axId val="6006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217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53.676000000000002</c:v>
                </c:pt>
                <c:pt idx="1">
                  <c:v>53.118000000000002</c:v>
                </c:pt>
                <c:pt idx="2">
                  <c:v>53.058999999999997</c:v>
                </c:pt>
                <c:pt idx="3">
                  <c:v>52.118000000000002</c:v>
                </c:pt>
                <c:pt idx="4">
                  <c:v>53.543999999999997</c:v>
                </c:pt>
                <c:pt idx="5">
                  <c:v>52.765000000000001</c:v>
                </c:pt>
                <c:pt idx="6">
                  <c:v>52.706000000000003</c:v>
                </c:pt>
                <c:pt idx="7">
                  <c:v>52.279000000000003</c:v>
                </c:pt>
                <c:pt idx="8">
                  <c:v>51.558999999999997</c:v>
                </c:pt>
                <c:pt idx="9">
                  <c:v>52.573999999999998</c:v>
                </c:pt>
                <c:pt idx="10">
                  <c:v>52.25</c:v>
                </c:pt>
                <c:pt idx="11">
                  <c:v>51.441000000000003</c:v>
                </c:pt>
                <c:pt idx="12">
                  <c:v>51.896999999999998</c:v>
                </c:pt>
                <c:pt idx="13">
                  <c:v>52.603000000000002</c:v>
                </c:pt>
                <c:pt idx="14">
                  <c:v>52.25</c:v>
                </c:pt>
                <c:pt idx="15">
                  <c:v>52.338000000000001</c:v>
                </c:pt>
                <c:pt idx="16">
                  <c:v>52.706000000000003</c:v>
                </c:pt>
                <c:pt idx="17">
                  <c:v>52.043999999999997</c:v>
                </c:pt>
                <c:pt idx="18">
                  <c:v>52.515000000000001</c:v>
                </c:pt>
                <c:pt idx="19">
                  <c:v>53.646999999999998</c:v>
                </c:pt>
                <c:pt idx="20">
                  <c:v>53.926000000000002</c:v>
                </c:pt>
                <c:pt idx="21">
                  <c:v>53.984999999999999</c:v>
                </c:pt>
                <c:pt idx="22">
                  <c:v>54.381999999999998</c:v>
                </c:pt>
                <c:pt idx="23">
                  <c:v>55.220999999999997</c:v>
                </c:pt>
                <c:pt idx="24">
                  <c:v>55.926000000000002</c:v>
                </c:pt>
                <c:pt idx="25">
                  <c:v>54.661999999999999</c:v>
                </c:pt>
                <c:pt idx="26">
                  <c:v>54.881999999999998</c:v>
                </c:pt>
                <c:pt idx="27">
                  <c:v>56.720999999999997</c:v>
                </c:pt>
                <c:pt idx="28">
                  <c:v>55.823999999999998</c:v>
                </c:pt>
                <c:pt idx="29">
                  <c:v>56.5</c:v>
                </c:pt>
                <c:pt idx="30">
                  <c:v>56.308999999999997</c:v>
                </c:pt>
                <c:pt idx="31">
                  <c:v>56.706000000000003</c:v>
                </c:pt>
                <c:pt idx="32">
                  <c:v>55.706000000000003</c:v>
                </c:pt>
                <c:pt idx="33">
                  <c:v>56.720999999999997</c:v>
                </c:pt>
                <c:pt idx="34">
                  <c:v>57.529000000000003</c:v>
                </c:pt>
                <c:pt idx="35">
                  <c:v>56.926000000000002</c:v>
                </c:pt>
                <c:pt idx="36">
                  <c:v>59.368000000000002</c:v>
                </c:pt>
                <c:pt idx="37">
                  <c:v>60.573999999999998</c:v>
                </c:pt>
                <c:pt idx="38">
                  <c:v>60.734999999999999</c:v>
                </c:pt>
                <c:pt idx="39">
                  <c:v>63.161999999999999</c:v>
                </c:pt>
                <c:pt idx="40">
                  <c:v>65.221000000000004</c:v>
                </c:pt>
                <c:pt idx="41">
                  <c:v>68.278999999999996</c:v>
                </c:pt>
                <c:pt idx="42">
                  <c:v>72.867999999999995</c:v>
                </c:pt>
                <c:pt idx="43">
                  <c:v>80.647000000000006</c:v>
                </c:pt>
                <c:pt idx="44">
                  <c:v>86.676000000000002</c:v>
                </c:pt>
                <c:pt idx="45">
                  <c:v>96.543999999999997</c:v>
                </c:pt>
                <c:pt idx="46">
                  <c:v>104.309</c:v>
                </c:pt>
                <c:pt idx="47">
                  <c:v>114.309</c:v>
                </c:pt>
                <c:pt idx="48">
                  <c:v>125.16200000000001</c:v>
                </c:pt>
                <c:pt idx="49">
                  <c:v>134.20599999999999</c:v>
                </c:pt>
                <c:pt idx="50">
                  <c:v>143.54400000000001</c:v>
                </c:pt>
                <c:pt idx="51">
                  <c:v>151.83799999999999</c:v>
                </c:pt>
                <c:pt idx="52">
                  <c:v>157.60300000000001</c:v>
                </c:pt>
                <c:pt idx="53">
                  <c:v>163.75</c:v>
                </c:pt>
                <c:pt idx="54">
                  <c:v>165.73500000000001</c:v>
                </c:pt>
                <c:pt idx="55">
                  <c:v>164.51499999999999</c:v>
                </c:pt>
                <c:pt idx="56">
                  <c:v>156.559</c:v>
                </c:pt>
                <c:pt idx="57">
                  <c:v>142.309</c:v>
                </c:pt>
                <c:pt idx="58">
                  <c:v>112.029</c:v>
                </c:pt>
                <c:pt idx="59">
                  <c:v>79.515000000000001</c:v>
                </c:pt>
                <c:pt idx="60">
                  <c:v>62.970999999999997</c:v>
                </c:pt>
                <c:pt idx="61">
                  <c:v>57.603000000000002</c:v>
                </c:pt>
                <c:pt idx="62">
                  <c:v>56.146999999999998</c:v>
                </c:pt>
                <c:pt idx="63">
                  <c:v>55.381999999999998</c:v>
                </c:pt>
                <c:pt idx="64">
                  <c:v>55.911999999999999</c:v>
                </c:pt>
                <c:pt idx="65">
                  <c:v>56.131999999999998</c:v>
                </c:pt>
                <c:pt idx="66">
                  <c:v>58.426000000000002</c:v>
                </c:pt>
                <c:pt idx="67">
                  <c:v>60.381999999999998</c:v>
                </c:pt>
                <c:pt idx="68">
                  <c:v>61.588000000000001</c:v>
                </c:pt>
                <c:pt idx="69">
                  <c:v>63.646999999999998</c:v>
                </c:pt>
                <c:pt idx="70">
                  <c:v>66.5</c:v>
                </c:pt>
                <c:pt idx="71">
                  <c:v>70.206000000000003</c:v>
                </c:pt>
                <c:pt idx="72">
                  <c:v>74.471000000000004</c:v>
                </c:pt>
                <c:pt idx="73">
                  <c:v>77.293999999999997</c:v>
                </c:pt>
                <c:pt idx="74">
                  <c:v>82.471000000000004</c:v>
                </c:pt>
                <c:pt idx="75">
                  <c:v>85.573999999999998</c:v>
                </c:pt>
                <c:pt idx="76">
                  <c:v>88</c:v>
                </c:pt>
                <c:pt idx="77">
                  <c:v>92</c:v>
                </c:pt>
                <c:pt idx="78">
                  <c:v>91.706000000000003</c:v>
                </c:pt>
                <c:pt idx="79">
                  <c:v>92</c:v>
                </c:pt>
                <c:pt idx="80">
                  <c:v>89.073999999999998</c:v>
                </c:pt>
                <c:pt idx="81">
                  <c:v>82.397000000000006</c:v>
                </c:pt>
                <c:pt idx="82">
                  <c:v>74.837999999999994</c:v>
                </c:pt>
                <c:pt idx="83">
                  <c:v>65.882000000000005</c:v>
                </c:pt>
                <c:pt idx="84">
                  <c:v>61.941000000000003</c:v>
                </c:pt>
                <c:pt idx="85">
                  <c:v>59.073999999999998</c:v>
                </c:pt>
                <c:pt idx="86">
                  <c:v>57.588000000000001</c:v>
                </c:pt>
                <c:pt idx="87">
                  <c:v>56.720999999999997</c:v>
                </c:pt>
                <c:pt idx="88">
                  <c:v>56</c:v>
                </c:pt>
                <c:pt idx="89">
                  <c:v>56.868000000000002</c:v>
                </c:pt>
                <c:pt idx="90">
                  <c:v>55.131999999999998</c:v>
                </c:pt>
                <c:pt idx="91">
                  <c:v>53.558999999999997</c:v>
                </c:pt>
                <c:pt idx="92">
                  <c:v>54.25</c:v>
                </c:pt>
                <c:pt idx="93">
                  <c:v>53.191000000000003</c:v>
                </c:pt>
                <c:pt idx="94">
                  <c:v>54.118000000000002</c:v>
                </c:pt>
                <c:pt idx="95">
                  <c:v>53.368000000000002</c:v>
                </c:pt>
                <c:pt idx="96">
                  <c:v>53.073999999999998</c:v>
                </c:pt>
                <c:pt idx="97">
                  <c:v>54.146999999999998</c:v>
                </c:pt>
                <c:pt idx="98">
                  <c:v>53.323999999999998</c:v>
                </c:pt>
                <c:pt idx="99">
                  <c:v>53.25</c:v>
                </c:pt>
                <c:pt idx="100">
                  <c:v>52.808999999999997</c:v>
                </c:pt>
                <c:pt idx="101">
                  <c:v>53.823999999999998</c:v>
                </c:pt>
                <c:pt idx="102">
                  <c:v>53.279000000000003</c:v>
                </c:pt>
                <c:pt idx="103">
                  <c:v>54.015000000000001</c:v>
                </c:pt>
                <c:pt idx="104">
                  <c:v>53.720999999999997</c:v>
                </c:pt>
                <c:pt idx="105">
                  <c:v>54.088000000000001</c:v>
                </c:pt>
                <c:pt idx="106">
                  <c:v>52.543999999999997</c:v>
                </c:pt>
                <c:pt idx="107">
                  <c:v>53.103000000000002</c:v>
                </c:pt>
                <c:pt idx="108">
                  <c:v>54.220999999999997</c:v>
                </c:pt>
                <c:pt idx="109">
                  <c:v>53.926000000000002</c:v>
                </c:pt>
                <c:pt idx="110">
                  <c:v>52.5</c:v>
                </c:pt>
                <c:pt idx="111">
                  <c:v>53.029000000000003</c:v>
                </c:pt>
                <c:pt idx="112">
                  <c:v>52.293999999999997</c:v>
                </c:pt>
                <c:pt idx="113">
                  <c:v>52.765000000000001</c:v>
                </c:pt>
                <c:pt idx="114">
                  <c:v>52.5</c:v>
                </c:pt>
                <c:pt idx="115">
                  <c:v>52.911999999999999</c:v>
                </c:pt>
                <c:pt idx="116">
                  <c:v>53.323999999999998</c:v>
                </c:pt>
                <c:pt idx="117">
                  <c:v>53.515000000000001</c:v>
                </c:pt>
                <c:pt idx="118">
                  <c:v>53.941000000000003</c:v>
                </c:pt>
                <c:pt idx="119">
                  <c:v>55.058999999999997</c:v>
                </c:pt>
                <c:pt idx="120">
                  <c:v>54.734999999999999</c:v>
                </c:pt>
                <c:pt idx="121">
                  <c:v>53.868000000000002</c:v>
                </c:pt>
                <c:pt idx="122">
                  <c:v>53.103000000000002</c:v>
                </c:pt>
                <c:pt idx="123">
                  <c:v>52.706000000000003</c:v>
                </c:pt>
                <c:pt idx="124">
                  <c:v>52.088000000000001</c:v>
                </c:pt>
                <c:pt idx="125">
                  <c:v>51.088000000000001</c:v>
                </c:pt>
                <c:pt idx="126">
                  <c:v>52.279000000000003</c:v>
                </c:pt>
                <c:pt idx="127">
                  <c:v>49.823999999999998</c:v>
                </c:pt>
                <c:pt idx="128">
                  <c:v>51.015000000000001</c:v>
                </c:pt>
                <c:pt idx="129">
                  <c:v>49.543999999999997</c:v>
                </c:pt>
                <c:pt idx="130">
                  <c:v>51.676000000000002</c:v>
                </c:pt>
                <c:pt idx="131">
                  <c:v>51.043999999999997</c:v>
                </c:pt>
                <c:pt idx="132">
                  <c:v>51.808999999999997</c:v>
                </c:pt>
                <c:pt idx="133">
                  <c:v>51.661999999999999</c:v>
                </c:pt>
                <c:pt idx="134">
                  <c:v>52.161999999999999</c:v>
                </c:pt>
                <c:pt idx="135">
                  <c:v>51.118000000000002</c:v>
                </c:pt>
                <c:pt idx="136">
                  <c:v>52.118000000000002</c:v>
                </c:pt>
                <c:pt idx="137">
                  <c:v>51.558999999999997</c:v>
                </c:pt>
                <c:pt idx="138">
                  <c:v>50.618000000000002</c:v>
                </c:pt>
                <c:pt idx="139">
                  <c:v>51.131999999999998</c:v>
                </c:pt>
                <c:pt idx="140">
                  <c:v>52.146999999999998</c:v>
                </c:pt>
                <c:pt idx="141">
                  <c:v>51.558999999999997</c:v>
                </c:pt>
                <c:pt idx="142">
                  <c:v>51.588000000000001</c:v>
                </c:pt>
                <c:pt idx="143">
                  <c:v>50.661999999999999</c:v>
                </c:pt>
                <c:pt idx="144">
                  <c:v>50.779000000000003</c:v>
                </c:pt>
                <c:pt idx="145">
                  <c:v>51.603000000000002</c:v>
                </c:pt>
                <c:pt idx="146">
                  <c:v>51.853000000000002</c:v>
                </c:pt>
                <c:pt idx="147">
                  <c:v>50.779000000000003</c:v>
                </c:pt>
                <c:pt idx="148">
                  <c:v>50.484999999999999</c:v>
                </c:pt>
                <c:pt idx="149">
                  <c:v>52.058999999999997</c:v>
                </c:pt>
                <c:pt idx="150">
                  <c:v>51.529000000000003</c:v>
                </c:pt>
                <c:pt idx="151">
                  <c:v>50.368000000000002</c:v>
                </c:pt>
                <c:pt idx="152">
                  <c:v>50.676000000000002</c:v>
                </c:pt>
                <c:pt idx="153">
                  <c:v>50.691000000000003</c:v>
                </c:pt>
                <c:pt idx="154">
                  <c:v>51.103000000000002</c:v>
                </c:pt>
                <c:pt idx="155">
                  <c:v>51.338000000000001</c:v>
                </c:pt>
                <c:pt idx="156">
                  <c:v>50.603000000000002</c:v>
                </c:pt>
                <c:pt idx="157">
                  <c:v>49.661999999999999</c:v>
                </c:pt>
                <c:pt idx="158">
                  <c:v>49.676000000000002</c:v>
                </c:pt>
                <c:pt idx="159">
                  <c:v>50.161999999999999</c:v>
                </c:pt>
                <c:pt idx="160">
                  <c:v>51.515000000000001</c:v>
                </c:pt>
                <c:pt idx="161">
                  <c:v>49.338000000000001</c:v>
                </c:pt>
                <c:pt idx="162">
                  <c:v>49.396999999999998</c:v>
                </c:pt>
                <c:pt idx="163">
                  <c:v>49.881999999999998</c:v>
                </c:pt>
                <c:pt idx="164">
                  <c:v>51.088000000000001</c:v>
                </c:pt>
                <c:pt idx="165">
                  <c:v>49.118000000000002</c:v>
                </c:pt>
                <c:pt idx="166">
                  <c:v>49.911999999999999</c:v>
                </c:pt>
                <c:pt idx="167">
                  <c:v>50.118000000000002</c:v>
                </c:pt>
                <c:pt idx="168">
                  <c:v>49.323999999999998</c:v>
                </c:pt>
                <c:pt idx="169">
                  <c:v>47.426000000000002</c:v>
                </c:pt>
                <c:pt idx="170">
                  <c:v>49.029000000000003</c:v>
                </c:pt>
                <c:pt idx="171">
                  <c:v>47.573999999999998</c:v>
                </c:pt>
                <c:pt idx="172">
                  <c:v>48.734999999999999</c:v>
                </c:pt>
                <c:pt idx="173">
                  <c:v>48.720999999999997</c:v>
                </c:pt>
                <c:pt idx="174">
                  <c:v>47.308999999999997</c:v>
                </c:pt>
                <c:pt idx="175">
                  <c:v>48.279000000000003</c:v>
                </c:pt>
                <c:pt idx="176">
                  <c:v>48.573999999999998</c:v>
                </c:pt>
                <c:pt idx="177">
                  <c:v>48.220999999999997</c:v>
                </c:pt>
                <c:pt idx="178">
                  <c:v>47.484999999999999</c:v>
                </c:pt>
                <c:pt idx="179">
                  <c:v>49.206000000000003</c:v>
                </c:pt>
                <c:pt idx="180">
                  <c:v>49.131999999999998</c:v>
                </c:pt>
                <c:pt idx="181">
                  <c:v>49</c:v>
                </c:pt>
                <c:pt idx="182">
                  <c:v>48.206000000000003</c:v>
                </c:pt>
                <c:pt idx="183">
                  <c:v>48.808999999999997</c:v>
                </c:pt>
                <c:pt idx="184">
                  <c:v>48.265000000000001</c:v>
                </c:pt>
                <c:pt idx="185">
                  <c:v>49.631999999999998</c:v>
                </c:pt>
                <c:pt idx="186">
                  <c:v>49.381999999999998</c:v>
                </c:pt>
                <c:pt idx="187">
                  <c:v>48.265000000000001</c:v>
                </c:pt>
                <c:pt idx="188">
                  <c:v>48.838000000000001</c:v>
                </c:pt>
                <c:pt idx="189">
                  <c:v>48.734999999999999</c:v>
                </c:pt>
                <c:pt idx="190">
                  <c:v>49.603000000000002</c:v>
                </c:pt>
                <c:pt idx="191">
                  <c:v>48.441000000000003</c:v>
                </c:pt>
                <c:pt idx="192">
                  <c:v>48.293999999999997</c:v>
                </c:pt>
                <c:pt idx="193">
                  <c:v>48.234999999999999</c:v>
                </c:pt>
                <c:pt idx="194">
                  <c:v>48.146999999999998</c:v>
                </c:pt>
                <c:pt idx="195">
                  <c:v>48</c:v>
                </c:pt>
                <c:pt idx="196">
                  <c:v>48.338000000000001</c:v>
                </c:pt>
                <c:pt idx="197">
                  <c:v>46.853000000000002</c:v>
                </c:pt>
                <c:pt idx="198">
                  <c:v>47.765000000000001</c:v>
                </c:pt>
                <c:pt idx="199">
                  <c:v>48.470999999999997</c:v>
                </c:pt>
                <c:pt idx="200">
                  <c:v>49.029000000000003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54.032077888461352</c:v>
                </c:pt>
                <c:pt idx="1">
                  <c:v>54.032504104244609</c:v>
                </c:pt>
                <c:pt idx="2">
                  <c:v>54.032934639777672</c:v>
                </c:pt>
                <c:pt idx="3">
                  <c:v>54.03336983810226</c:v>
                </c:pt>
                <c:pt idx="4">
                  <c:v>54.033810068222067</c:v>
                </c:pt>
                <c:pt idx="5">
                  <c:v>54.034255726915475</c:v>
                </c:pt>
                <c:pt idx="6">
                  <c:v>54.034707240655507</c:v>
                </c:pt>
                <c:pt idx="7">
                  <c:v>54.035165067641067</c:v>
                </c:pt>
                <c:pt idx="8">
                  <c:v>54.035629699942653</c:v>
                </c:pt>
                <c:pt idx="9">
                  <c:v>54.036101665765848</c:v>
                </c:pt>
                <c:pt idx="10">
                  <c:v>54.036581531834848</c:v>
                </c:pt>
                <c:pt idx="11">
                  <c:v>54.037069905898157</c:v>
                </c:pt>
                <c:pt idx="12">
                  <c:v>54.037567439357595</c:v>
                </c:pt>
                <c:pt idx="13">
                  <c:v>54.038074830020825</c:v>
                </c:pt>
                <c:pt idx="14">
                  <c:v>54.038592824977741</c:v>
                </c:pt>
                <c:pt idx="15">
                  <c:v>54.039122223603194</c:v>
                </c:pt>
                <c:pt idx="16">
                  <c:v>54.039663880703202</c:v>
                </c:pt>
                <c:pt idx="17">
                  <c:v>54.04021870988521</c:v>
                </c:pt>
                <c:pt idx="18">
                  <c:v>54.040787687479551</c:v>
                </c:pt>
                <c:pt idx="19">
                  <c:v>54.041371858243657</c:v>
                </c:pt>
                <c:pt idx="20">
                  <c:v>54.0419723472139</c:v>
                </c:pt>
                <c:pt idx="21">
                  <c:v>54.0425903923853</c:v>
                </c:pt>
                <c:pt idx="22">
                  <c:v>54.043227445124487</c:v>
                </c:pt>
                <c:pt idx="23">
                  <c:v>54.043885480695792</c:v>
                </c:pt>
                <c:pt idx="24">
                  <c:v>54.044567929186542</c:v>
                </c:pt>
                <c:pt idx="25">
                  <c:v>54.045282347923965</c:v>
                </c:pt>
                <c:pt idx="26">
                  <c:v>54.046047735904025</c:v>
                </c:pt>
                <c:pt idx="27">
                  <c:v>54.046913582631568</c:v>
                </c:pt>
                <c:pt idx="28">
                  <c:v>54.048007003885509</c:v>
                </c:pt>
                <c:pt idx="29">
                  <c:v>54.049643408817268</c:v>
                </c:pt>
                <c:pt idx="30">
                  <c:v>54.052572634786792</c:v>
                </c:pt>
                <c:pt idx="31">
                  <c:v>54.058496501535203</c:v>
                </c:pt>
                <c:pt idx="32">
                  <c:v>54.071095109152559</c:v>
                </c:pt>
                <c:pt idx="33">
                  <c:v>54.09793971743742</c:v>
                </c:pt>
                <c:pt idx="34">
                  <c:v>54.153828803339955</c:v>
                </c:pt>
                <c:pt idx="35">
                  <c:v>54.266196834948289</c:v>
                </c:pt>
                <c:pt idx="36">
                  <c:v>54.483186584090014</c:v>
                </c:pt>
                <c:pt idx="37">
                  <c:v>54.884558661252242</c:v>
                </c:pt>
                <c:pt idx="38">
                  <c:v>55.594634463589756</c:v>
                </c:pt>
                <c:pt idx="39">
                  <c:v>56.794825599487389</c:v>
                </c:pt>
                <c:pt idx="40">
                  <c:v>58.731156619219945</c:v>
                </c:pt>
                <c:pt idx="41">
                  <c:v>61.710138344691501</c:v>
                </c:pt>
                <c:pt idx="42">
                  <c:v>66.075478490885203</c:v>
                </c:pt>
                <c:pt idx="43">
                  <c:v>72.159764554436251</c:v>
                </c:pt>
                <c:pt idx="44">
                  <c:v>80.210450199123784</c:v>
                </c:pt>
                <c:pt idx="45">
                  <c:v>90.298141243916731</c:v>
                </c:pt>
                <c:pt idx="46">
                  <c:v>102.22545706369044</c:v>
                </c:pt>
                <c:pt idx="47">
                  <c:v>115.46298442539636</c:v>
                </c:pt>
                <c:pt idx="48">
                  <c:v>129.14058794505789</c:v>
                </c:pt>
                <c:pt idx="49">
                  <c:v>142.11426614659189</c:v>
                </c:pt>
                <c:pt idx="50">
                  <c:v>153.11076793301615</c:v>
                </c:pt>
                <c:pt idx="51">
                  <c:v>160.92863532822426</c:v>
                </c:pt>
                <c:pt idx="52">
                  <c:v>164.65312203691801</c:v>
                </c:pt>
                <c:pt idx="53">
                  <c:v>163.83215671239543</c:v>
                </c:pt>
                <c:pt idx="54">
                  <c:v>158.5666186906796</c:v>
                </c:pt>
                <c:pt idx="55">
                  <c:v>149.49003580181187</c:v>
                </c:pt>
                <c:pt idx="56">
                  <c:v>137.64337238579805</c:v>
                </c:pt>
                <c:pt idx="57">
                  <c:v>124.27915129743825</c:v>
                </c:pt>
                <c:pt idx="58">
                  <c:v>110.64589922706062</c:v>
                </c:pt>
                <c:pt idx="59">
                  <c:v>97.803927122394654</c:v>
                </c:pt>
                <c:pt idx="60">
                  <c:v>86.508500941009814</c:v>
                </c:pt>
                <c:pt idx="61">
                  <c:v>77.173510511036355</c:v>
                </c:pt>
                <c:pt idx="62">
                  <c:v>69.906525748237669</c:v>
                </c:pt>
                <c:pt idx="63">
                  <c:v>64.591362551317118</c:v>
                </c:pt>
                <c:pt idx="64">
                  <c:v>60.989482421836847</c:v>
                </c:pt>
                <c:pt idx="65">
                  <c:v>58.835062949656262</c:v>
                </c:pt>
                <c:pt idx="66">
                  <c:v>57.906382057757405</c:v>
                </c:pt>
                <c:pt idx="67">
                  <c:v>58.06429713568869</c:v>
                </c:pt>
                <c:pt idx="68">
                  <c:v>59.254983259436862</c:v>
                </c:pt>
                <c:pt idx="69">
                  <c:v>61.478970679076703</c:v>
                </c:pt>
                <c:pt idx="70">
                  <c:v>64.733511948261921</c:v>
                </c:pt>
                <c:pt idx="71">
                  <c:v>68.941588160985617</c:v>
                </c:pt>
                <c:pt idx="72">
                  <c:v>73.887515652137552</c:v>
                </c:pt>
                <c:pt idx="73">
                  <c:v>79.182785277795602</c:v>
                </c:pt>
                <c:pt idx="74">
                  <c:v>84.28221930572991</c:v>
                </c:pt>
                <c:pt idx="75">
                  <c:v>88.557590293024461</c:v>
                </c:pt>
                <c:pt idx="76">
                  <c:v>91.416019941903102</c:v>
                </c:pt>
                <c:pt idx="77">
                  <c:v>92.431195517677793</c:v>
                </c:pt>
                <c:pt idx="78">
                  <c:v>91.445994669473819</c:v>
                </c:pt>
                <c:pt idx="79">
                  <c:v>88.61154659990936</c:v>
                </c:pt>
                <c:pt idx="80">
                  <c:v>84.34883714123049</c:v>
                </c:pt>
                <c:pt idx="81">
                  <c:v>79.246014290764492</c:v>
                </c:pt>
                <c:pt idx="82">
                  <c:v>73.925743241533553</c:v>
                </c:pt>
                <c:pt idx="83">
                  <c:v>68.923546011821884</c:v>
                </c:pt>
                <c:pt idx="84">
                  <c:v>64.608718188204151</c:v>
                </c:pt>
                <c:pt idx="85">
                  <c:v>61.160206298825223</c:v>
                </c:pt>
                <c:pt idx="86">
                  <c:v>58.590201535038645</c:v>
                </c:pt>
                <c:pt idx="87">
                  <c:v>56.795862851771133</c:v>
                </c:pt>
                <c:pt idx="88">
                  <c:v>55.61728157426694</c:v>
                </c:pt>
                <c:pt idx="89">
                  <c:v>54.885385500325086</c:v>
                </c:pt>
                <c:pt idx="90">
                  <c:v>54.452304135665287</c:v>
                </c:pt>
                <c:pt idx="91">
                  <c:v>54.20448132052131</c:v>
                </c:pt>
                <c:pt idx="92">
                  <c:v>54.063276913322575</c:v>
                </c:pt>
                <c:pt idx="93">
                  <c:v>53.978864516209008</c:v>
                </c:pt>
                <c:pt idx="94">
                  <c:v>53.922105538979949</c:v>
                </c:pt>
                <c:pt idx="95">
                  <c:v>53.877183380406379</c:v>
                </c:pt>
                <c:pt idx="96">
                  <c:v>53.836103030629836</c:v>
                </c:pt>
                <c:pt idx="97">
                  <c:v>53.795100317182168</c:v>
                </c:pt>
                <c:pt idx="98">
                  <c:v>53.75253648997348</c:v>
                </c:pt>
                <c:pt idx="99">
                  <c:v>53.707772732276752</c:v>
                </c:pt>
                <c:pt idx="100">
                  <c:v>53.660616700564233</c:v>
                </c:pt>
                <c:pt idx="101">
                  <c:v>53.611071811741212</c:v>
                </c:pt>
                <c:pt idx="102">
                  <c:v>53.559236873074489</c:v>
                </c:pt>
                <c:pt idx="103">
                  <c:v>53.505285176171789</c:v>
                </c:pt>
                <c:pt idx="104">
                  <c:v>53.449507416570967</c:v>
                </c:pt>
                <c:pt idx="105">
                  <c:v>53.392444875079669</c:v>
                </c:pt>
                <c:pt idx="106">
                  <c:v>53.335172276921732</c:v>
                </c:pt>
                <c:pt idx="107">
                  <c:v>53.279797158934819</c:v>
                </c:pt>
                <c:pt idx="108">
                  <c:v>53.230181605940857</c:v>
                </c:pt>
                <c:pt idx="109">
                  <c:v>53.192710490350287</c:v>
                </c:pt>
                <c:pt idx="110">
                  <c:v>53.176624588141834</c:v>
                </c:pt>
                <c:pt idx="111">
                  <c:v>53.193141082265434</c:v>
                </c:pt>
                <c:pt idx="112">
                  <c:v>53.252605913595367</c:v>
                </c:pt>
                <c:pt idx="113">
                  <c:v>53.35960474425152</c:v>
                </c:pt>
                <c:pt idx="114">
                  <c:v>53.507330472950876</c:v>
                </c:pt>
                <c:pt idx="115">
                  <c:v>53.673944115747325</c:v>
                </c:pt>
                <c:pt idx="116">
                  <c:v>53.824009694558768</c:v>
                </c:pt>
                <c:pt idx="117">
                  <c:v>53.9164125388494</c:v>
                </c:pt>
                <c:pt idx="118">
                  <c:v>53.916830400054508</c:v>
                </c:pt>
                <c:pt idx="119">
                  <c:v>53.809698897923305</c:v>
                </c:pt>
                <c:pt idx="120">
                  <c:v>53.603995463819217</c:v>
                </c:pt>
                <c:pt idx="121">
                  <c:v>53.32992300226671</c:v>
                </c:pt>
                <c:pt idx="122">
                  <c:v>53.028178913042872</c:v>
                </c:pt>
                <c:pt idx="123">
                  <c:v>52.737025324729018</c:v>
                </c:pt>
                <c:pt idx="124">
                  <c:v>52.482727165818041</c:v>
                </c:pt>
                <c:pt idx="125">
                  <c:v>52.276302429728439</c:v>
                </c:pt>
                <c:pt idx="126">
                  <c:v>52.11600795972209</c:v>
                </c:pt>
                <c:pt idx="127">
                  <c:v>51.992733074342077</c:v>
                </c:pt>
                <c:pt idx="128">
                  <c:v>51.895302620425504</c:v>
                </c:pt>
                <c:pt idx="129">
                  <c:v>51.813947619676199</c:v>
                </c:pt>
                <c:pt idx="130">
                  <c:v>51.741686564042666</c:v>
                </c:pt>
                <c:pt idx="131">
                  <c:v>51.674258841281286</c:v>
                </c:pt>
                <c:pt idx="132">
                  <c:v>51.609431609787123</c:v>
                </c:pt>
                <c:pt idx="133">
                  <c:v>51.546257705618594</c:v>
                </c:pt>
                <c:pt idx="134">
                  <c:v>51.484536510614191</c:v>
                </c:pt>
                <c:pt idx="135">
                  <c:v>51.424506511064955</c:v>
                </c:pt>
                <c:pt idx="136">
                  <c:v>51.366703642731004</c:v>
                </c:pt>
                <c:pt idx="137">
                  <c:v>51.311906108760738</c:v>
                </c:pt>
                <c:pt idx="138">
                  <c:v>51.261103553682666</c:v>
                </c:pt>
                <c:pt idx="139">
                  <c:v>51.215448606982868</c:v>
                </c:pt>
                <c:pt idx="140">
                  <c:v>51.176164417224214</c:v>
                </c:pt>
                <c:pt idx="141">
                  <c:v>51.14439496678763</c:v>
                </c:pt>
                <c:pt idx="142">
                  <c:v>51.120999311957448</c:v>
                </c:pt>
                <c:pt idx="143">
                  <c:v>51.106307892670102</c:v>
                </c:pt>
                <c:pt idx="144">
                  <c:v>51.099877051412157</c:v>
                </c:pt>
                <c:pt idx="145">
                  <c:v>51.100292615423847</c:v>
                </c:pt>
                <c:pt idx="146">
                  <c:v>51.105079302666383</c:v>
                </c:pt>
                <c:pt idx="147">
                  <c:v>51.110765042954192</c:v>
                </c:pt>
                <c:pt idx="148">
                  <c:v>51.113126246855693</c:v>
                </c:pt>
                <c:pt idx="149">
                  <c:v>51.107604360439566</c:v>
                </c:pt>
                <c:pt idx="150">
                  <c:v>51.089843275349487</c:v>
                </c:pt>
                <c:pt idx="151">
                  <c:v>51.056262112350183</c:v>
                </c:pt>
                <c:pt idx="152">
                  <c:v>51.004559436957173</c:v>
                </c:pt>
                <c:pt idx="153">
                  <c:v>50.934050328046283</c:v>
                </c:pt>
                <c:pt idx="154">
                  <c:v>50.845767590273617</c:v>
                </c:pt>
                <c:pt idx="155">
                  <c:v>50.74230610000884</c:v>
                </c:pt>
                <c:pt idx="156">
                  <c:v>50.627442525120522</c:v>
                </c:pt>
                <c:pt idx="157">
                  <c:v>50.505607409005933</c:v>
                </c:pt>
                <c:pt idx="158">
                  <c:v>50.381311518707228</c:v>
                </c:pt>
                <c:pt idx="159">
                  <c:v>50.25862827287083</c:v>
                </c:pt>
                <c:pt idx="160">
                  <c:v>50.140811238974131</c:v>
                </c:pt>
                <c:pt idx="161">
                  <c:v>50.030088431975841</c:v>
                </c:pt>
                <c:pt idx="162">
                  <c:v>49.927634630405052</c:v>
                </c:pt>
                <c:pt idx="163">
                  <c:v>49.833689468627853</c:v>
                </c:pt>
                <c:pt idx="164">
                  <c:v>49.747769259265795</c:v>
                </c:pt>
                <c:pt idx="165">
                  <c:v>49.668916032983446</c:v>
                </c:pt>
                <c:pt idx="166">
                  <c:v>49.595935510602374</c:v>
                </c:pt>
                <c:pt idx="167">
                  <c:v>49.527591444086667</c:v>
                </c:pt>
                <c:pt idx="168">
                  <c:v>49.462741321735059</c:v>
                </c:pt>
                <c:pt idx="169">
                  <c:v>49.400413382775753</c:v>
                </c:pt>
                <c:pt idx="170">
                  <c:v>49.339834815594855</c:v>
                </c:pt>
                <c:pt idx="171">
                  <c:v>49.280425521830978</c:v>
                </c:pt>
                <c:pt idx="172">
                  <c:v>49.221771938568622</c:v>
                </c:pt>
                <c:pt idx="173">
                  <c:v>49.163592788553224</c:v>
                </c:pt>
                <c:pt idx="174">
                  <c:v>49.105704913987246</c:v>
                </c:pt>
                <c:pt idx="175">
                  <c:v>49.047993757867111</c:v>
                </c:pt>
                <c:pt idx="176">
                  <c:v>48.99039025565466</c:v>
                </c:pt>
                <c:pt idx="177">
                  <c:v>48.932854085645914</c:v>
                </c:pt>
                <c:pt idx="178">
                  <c:v>48.875362289630502</c:v>
                </c:pt>
                <c:pt idx="179">
                  <c:v>48.817901970723945</c:v>
                </c:pt>
                <c:pt idx="180">
                  <c:v>48.760465843963338</c:v>
                </c:pt>
                <c:pt idx="181">
                  <c:v>48.703049651888598</c:v>
                </c:pt>
                <c:pt idx="182">
                  <c:v>48.645650729004934</c:v>
                </c:pt>
                <c:pt idx="183">
                  <c:v>48.58826723696788</c:v>
                </c:pt>
                <c:pt idx="184">
                  <c:v>48.530897772385757</c:v>
                </c:pt>
                <c:pt idx="185">
                  <c:v>48.473541172234484</c:v>
                </c:pt>
                <c:pt idx="186">
                  <c:v>48.416196419590001</c:v>
                </c:pt>
                <c:pt idx="187">
                  <c:v>48.35886259824359</c:v>
                </c:pt>
                <c:pt idx="188">
                  <c:v>48.301538870263961</c:v>
                </c:pt>
                <c:pt idx="189">
                  <c:v>48.244224464000318</c:v>
                </c:pt>
                <c:pt idx="190">
                  <c:v>48.186918666746671</c:v>
                </c:pt>
                <c:pt idx="191">
                  <c:v>48.129620819500381</c:v>
                </c:pt>
                <c:pt idx="192">
                  <c:v>48.072330312714712</c:v>
                </c:pt>
                <c:pt idx="193">
                  <c:v>48.015046582586592</c:v>
                </c:pt>
                <c:pt idx="194">
                  <c:v>47.957769107689913</c:v>
                </c:pt>
                <c:pt idx="195">
                  <c:v>47.900497405873828</c:v>
                </c:pt>
                <c:pt idx="196">
                  <c:v>47.843231031387447</c:v>
                </c:pt>
                <c:pt idx="197">
                  <c:v>47.785969572208941</c:v>
                </c:pt>
                <c:pt idx="198">
                  <c:v>47.728712647563555</c:v>
                </c:pt>
                <c:pt idx="199">
                  <c:v>47.671459905616864</c:v>
                </c:pt>
                <c:pt idx="200">
                  <c:v>47.614211021332011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54.032077888461352</c:v>
                </c:pt>
                <c:pt idx="1">
                  <c:v>54.032504104244609</c:v>
                </c:pt>
                <c:pt idx="2">
                  <c:v>54.032934639777672</c:v>
                </c:pt>
                <c:pt idx="3">
                  <c:v>54.03336983810226</c:v>
                </c:pt>
                <c:pt idx="4">
                  <c:v>54.033810068222067</c:v>
                </c:pt>
                <c:pt idx="5">
                  <c:v>54.034255726915475</c:v>
                </c:pt>
                <c:pt idx="6">
                  <c:v>54.034707240655507</c:v>
                </c:pt>
                <c:pt idx="7">
                  <c:v>54.035165067641067</c:v>
                </c:pt>
                <c:pt idx="8">
                  <c:v>54.035629699942653</c:v>
                </c:pt>
                <c:pt idx="9">
                  <c:v>54.036101665765848</c:v>
                </c:pt>
                <c:pt idx="10">
                  <c:v>54.036581531834841</c:v>
                </c:pt>
                <c:pt idx="11">
                  <c:v>54.037069905898122</c:v>
                </c:pt>
                <c:pt idx="12">
                  <c:v>54.037567439357389</c:v>
                </c:pt>
                <c:pt idx="13">
                  <c:v>54.038074830019731</c:v>
                </c:pt>
                <c:pt idx="14">
                  <c:v>54.03859282497222</c:v>
                </c:pt>
                <c:pt idx="15">
                  <c:v>54.039122223576449</c:v>
                </c:pt>
                <c:pt idx="16">
                  <c:v>54.039663880578949</c:v>
                </c:pt>
                <c:pt idx="17">
                  <c:v>54.040218709331491</c:v>
                </c:pt>
                <c:pt idx="18">
                  <c:v>54.040787685112804</c:v>
                </c:pt>
                <c:pt idx="19">
                  <c:v>54.041371848540862</c:v>
                </c:pt>
                <c:pt idx="20">
                  <c:v>54.041972309061222</c:v>
                </c:pt>
                <c:pt idx="21">
                  <c:v>54.042590248493575</c:v>
                </c:pt>
                <c:pt idx="22">
                  <c:v>54.043226924614309</c:v>
                </c:pt>
                <c:pt idx="23">
                  <c:v>54.043883674747761</c:v>
                </c:pt>
                <c:pt idx="24">
                  <c:v>54.044561919333056</c:v>
                </c:pt>
                <c:pt idx="25">
                  <c:v>54.045263165427286</c:v>
                </c:pt>
                <c:pt idx="26">
                  <c:v>54.045989010097458</c:v>
                </c:pt>
                <c:pt idx="27">
                  <c:v>54.046741143645583</c:v>
                </c:pt>
                <c:pt idx="28">
                  <c:v>54.047521352600839</c:v>
                </c:pt>
                <c:pt idx="29">
                  <c:v>54.04833152240198</c:v>
                </c:pt>
                <c:pt idx="30">
                  <c:v>54.049173639679402</c:v>
                </c:pt>
                <c:pt idx="31">
                  <c:v>54.050049794032425</c:v>
                </c:pt>
                <c:pt idx="32">
                  <c:v>54.050962179180125</c:v>
                </c:pt>
                <c:pt idx="33">
                  <c:v>54.051913093345334</c:v>
                </c:pt>
                <c:pt idx="34">
                  <c:v>54.052904938710363</c:v>
                </c:pt>
                <c:pt idx="35">
                  <c:v>54.053940219758509</c:v>
                </c:pt>
                <c:pt idx="36">
                  <c:v>54.055021540288891</c:v>
                </c:pt>
                <c:pt idx="37">
                  <c:v>54.05615159886149</c:v>
                </c:pt>
                <c:pt idx="38">
                  <c:v>54.057333182395674</c:v>
                </c:pt>
                <c:pt idx="39">
                  <c:v>54.058569157607529</c:v>
                </c:pt>
                <c:pt idx="40">
                  <c:v>54.059862459929178</c:v>
                </c:pt>
                <c:pt idx="41">
                  <c:v>54.061216079507005</c:v>
                </c:pt>
                <c:pt idx="42">
                  <c:v>54.06263304382378</c:v>
                </c:pt>
                <c:pt idx="43">
                  <c:v>54.064116396433505</c:v>
                </c:pt>
                <c:pt idx="44">
                  <c:v>54.065669171235534</c:v>
                </c:pt>
                <c:pt idx="45">
                  <c:v>54.06729436164737</c:v>
                </c:pt>
                <c:pt idx="46">
                  <c:v>54.068994883962411</c:v>
                </c:pt>
                <c:pt idx="47">
                  <c:v>54.070773534100887</c:v>
                </c:pt>
                <c:pt idx="48">
                  <c:v>54.072632936878669</c:v>
                </c:pt>
                <c:pt idx="49">
                  <c:v>54.074575486831193</c:v>
                </c:pt>
                <c:pt idx="50">
                  <c:v>54.076603279538467</c:v>
                </c:pt>
                <c:pt idx="51">
                  <c:v>54.078718032303946</c:v>
                </c:pt>
                <c:pt idx="52">
                  <c:v>54.080920992946815</c:v>
                </c:pt>
                <c:pt idx="53">
                  <c:v>54.083212835376429</c:v>
                </c:pt>
                <c:pt idx="54">
                  <c:v>54.085593540533154</c:v>
                </c:pt>
                <c:pt idx="55">
                  <c:v>54.088062261205259</c:v>
                </c:pt>
                <c:pt idx="56">
                  <c:v>54.090617169174038</c:v>
                </c:pt>
                <c:pt idx="57">
                  <c:v>54.093255283104142</c:v>
                </c:pt>
                <c:pt idx="58">
                  <c:v>54.095972275593873</c:v>
                </c:pt>
                <c:pt idx="59">
                  <c:v>54.098762257839851</c:v>
                </c:pt>
                <c:pt idx="60">
                  <c:v>54.10161754046598</c:v>
                </c:pt>
                <c:pt idx="61">
                  <c:v>54.104528369232128</c:v>
                </c:pt>
                <c:pt idx="62">
                  <c:v>54.107482634590916</c:v>
                </c:pt>
                <c:pt idx="63">
                  <c:v>54.110465554421509</c:v>
                </c:pt>
                <c:pt idx="64">
                  <c:v>54.113459329758484</c:v>
                </c:pt>
                <c:pt idx="65">
                  <c:v>54.116442773976189</c:v>
                </c:pt>
                <c:pt idx="66">
                  <c:v>54.119390916708944</c:v>
                </c:pt>
                <c:pt idx="67">
                  <c:v>54.122274584810405</c:v>
                </c:pt>
                <c:pt idx="68">
                  <c:v>54.125059963904491</c:v>
                </c:pt>
                <c:pt idx="69">
                  <c:v>54.127708145575639</c:v>
                </c:pt>
                <c:pt idx="70">
                  <c:v>54.130174667001448</c:v>
                </c:pt>
                <c:pt idx="71">
                  <c:v>54.132409051848157</c:v>
                </c:pt>
                <c:pt idx="72">
                  <c:v>54.134354363518582</c:v>
                </c:pt>
                <c:pt idx="73">
                  <c:v>54.135946784329775</c:v>
                </c:pt>
                <c:pt idx="74">
                  <c:v>54.137115236848096</c:v>
                </c:pt>
                <c:pt idx="75">
                  <c:v>54.137781066332074</c:v>
                </c:pt>
                <c:pt idx="76">
                  <c:v>54.137857805901675</c:v>
                </c:pt>
                <c:pt idx="77">
                  <c:v>54.137251048498108</c:v>
                </c:pt>
                <c:pt idx="78">
                  <c:v>54.135858451707037</c:v>
                </c:pt>
                <c:pt idx="79">
                  <c:v>54.133569902833599</c:v>
                </c:pt>
                <c:pt idx="80">
                  <c:v>54.130267871947808</c:v>
                </c:pt>
                <c:pt idx="81">
                  <c:v>54.12582797964577</c:v>
                </c:pt>
                <c:pt idx="82">
                  <c:v>54.120119803678037</c:v>
                </c:pt>
                <c:pt idx="83">
                  <c:v>54.113007944088281</c:v>
                </c:pt>
                <c:pt idx="84">
                  <c:v>54.104353359858237</c:v>
                </c:pt>
                <c:pt idx="85">
                  <c:v>54.094014981150316</c:v>
                </c:pt>
                <c:pt idx="86">
                  <c:v>54.08185159012065</c:v>
                </c:pt>
                <c:pt idx="87">
                  <c:v>54.067723950184032</c:v>
                </c:pt>
                <c:pt idx="88">
                  <c:v>54.051497149031221</c:v>
                </c:pt>
                <c:pt idx="89">
                  <c:v>54.033043105360235</c:v>
                </c:pt>
                <c:pt idx="90">
                  <c:v>54.012243174162911</c:v>
                </c:pt>
                <c:pt idx="91">
                  <c:v>53.98899077167551</c:v>
                </c:pt>
                <c:pt idx="92">
                  <c:v>53.963193930036766</c:v>
                </c:pt>
                <c:pt idx="93">
                  <c:v>53.934777684573419</c:v>
                </c:pt>
                <c:pt idx="94">
                  <c:v>53.903686194568877</c:v>
                </c:pt>
                <c:pt idx="95">
                  <c:v>53.869884502181513</c:v>
                </c:pt>
                <c:pt idx="96">
                  <c:v>53.833359844233357</c:v>
                </c:pt>
                <c:pt idx="97">
                  <c:v>53.794122447706989</c:v>
                </c:pt>
                <c:pt idx="98">
                  <c:v>53.752205761201594</c:v>
                </c:pt>
                <c:pt idx="99">
                  <c:v>53.707666099977104</c:v>
                </c:pt>
                <c:pt idx="100">
                  <c:v>53.660581709781518</c:v>
                </c:pt>
                <c:pt idx="101">
                  <c:v>53.611051282358289</c:v>
                </c:pt>
                <c:pt idx="102">
                  <c:v>53.559191981262146</c:v>
                </c:pt>
                <c:pt idx="103">
                  <c:v>53.505137058445307</c:v>
                </c:pt>
                <c:pt idx="104">
                  <c:v>53.449033158474734</c:v>
                </c:pt>
                <c:pt idx="105">
                  <c:v>53.391037417208381</c:v>
                </c:pt>
                <c:pt idx="106">
                  <c:v>53.331314464925896</c:v>
                </c:pt>
                <c:pt idx="107">
                  <c:v>53.27003344053044</c:v>
                </c:pt>
                <c:pt idx="108">
                  <c:v>53.207365114308914</c:v>
                </c:pt>
                <c:pt idx="109">
                  <c:v>53.143479203067002</c:v>
                </c:pt>
                <c:pt idx="110">
                  <c:v>53.078541944685718</c:v>
                </c:pt>
                <c:pt idx="111">
                  <c:v>53.012713980791752</c:v>
                </c:pt>
                <c:pt idx="112">
                  <c:v>52.946148577715675</c:v>
                </c:pt>
                <c:pt idx="113">
                  <c:v>52.878990198445074</c:v>
                </c:pt>
                <c:pt idx="114">
                  <c:v>52.811373422791647</c:v>
                </c:pt>
                <c:pt idx="115">
                  <c:v>52.743422200098813</c:v>
                </c:pt>
                <c:pt idx="116">
                  <c:v>52.675249408826559</c:v>
                </c:pt>
                <c:pt idx="117">
                  <c:v>52.606956690303484</c:v>
                </c:pt>
                <c:pt idx="118">
                  <c:v>52.538634519659809</c:v>
                </c:pt>
                <c:pt idx="119">
                  <c:v>52.470362475124055</c:v>
                </c:pt>
                <c:pt idx="120">
                  <c:v>52.402209667069478</c:v>
                </c:pt>
                <c:pt idx="121">
                  <c:v>52.334235289984193</c:v>
                </c:pt>
                <c:pt idx="122">
                  <c:v>52.266489263470497</c:v>
                </c:pt>
                <c:pt idx="123">
                  <c:v>52.199012932050501</c:v>
                </c:pt>
                <c:pt idx="124">
                  <c:v>52.131839797617886</c:v>
                </c:pt>
                <c:pt idx="125">
                  <c:v>52.06499626254822</c:v>
                </c:pt>
                <c:pt idx="126">
                  <c:v>51.998502365544759</c:v>
                </c:pt>
                <c:pt idx="127">
                  <c:v>51.932372496099759</c:v>
                </c:pt>
                <c:pt idx="128">
                  <c:v>51.866616076891908</c:v>
                </c:pt>
                <c:pt idx="129">
                  <c:v>51.80123820646395</c:v>
                </c:pt>
                <c:pt idx="130">
                  <c:v>51.736240257111454</c:v>
                </c:pt>
                <c:pt idx="131">
                  <c:v>51.671620425070067</c:v>
                </c:pt>
                <c:pt idx="132">
                  <c:v>51.607374231839948</c:v>
                </c:pt>
                <c:pt idx="133">
                  <c:v>51.543494976869226</c:v>
                </c:pt>
                <c:pt idx="134">
                  <c:v>51.479974142875868</c:v>
                </c:pt>
                <c:pt idx="135">
                  <c:v>51.416801755864292</c:v>
                </c:pt>
                <c:pt idx="136">
                  <c:v>51.353966702434406</c:v>
                </c:pt>
                <c:pt idx="137">
                  <c:v>51.291457007327793</c:v>
                </c:pt>
                <c:pt idx="138">
                  <c:v>51.229260074346605</c:v>
                </c:pt>
                <c:pt idx="139">
                  <c:v>51.167362893848754</c:v>
                </c:pt>
                <c:pt idx="140">
                  <c:v>51.105752219997555</c:v>
                </c:pt>
                <c:pt idx="141">
                  <c:v>51.044414720848863</c:v>
                </c:pt>
                <c:pt idx="142">
                  <c:v>50.983337104214002</c:v>
                </c:pt>
                <c:pt idx="143">
                  <c:v>50.922506222059987</c:v>
                </c:pt>
                <c:pt idx="144">
                  <c:v>50.861909156010981</c:v>
                </c:pt>
                <c:pt idx="145">
                  <c:v>50.801533286307794</c:v>
                </c:pt>
                <c:pt idx="146">
                  <c:v>50.741366346373582</c:v>
                </c:pt>
                <c:pt idx="147">
                  <c:v>50.681396464927928</c:v>
                </c:pt>
                <c:pt idx="148">
                  <c:v>50.621612197394377</c:v>
                </c:pt>
                <c:pt idx="149">
                  <c:v>50.562002548158802</c:v>
                </c:pt>
                <c:pt idx="150">
                  <c:v>50.502556985061666</c:v>
                </c:pt>
                <c:pt idx="151">
                  <c:v>50.443265447345219</c:v>
                </c:pt>
                <c:pt idx="152">
                  <c:v>50.384118348128965</c:v>
                </c:pt>
                <c:pt idx="153">
                  <c:v>50.325106572352034</c:v>
                </c:pt>
                <c:pt idx="154">
                  <c:v>50.266221471000001</c:v>
                </c:pt>
                <c:pt idx="155">
                  <c:v>50.207454852324581</c:v>
                </c:pt>
                <c:pt idx="156">
                  <c:v>50.148798970667606</c:v>
                </c:pt>
                <c:pt idx="157">
                  <c:v>50.09024651341457</c:v>
                </c:pt>
                <c:pt idx="158">
                  <c:v>50.03179058652637</c:v>
                </c:pt>
                <c:pt idx="159">
                  <c:v>49.973424699031391</c:v>
                </c:pt>
                <c:pt idx="160">
                  <c:v>49.915142746800456</c:v>
                </c:pt>
                <c:pt idx="161">
                  <c:v>49.856938995876277</c:v>
                </c:pt>
                <c:pt idx="162">
                  <c:v>49.798808065584105</c:v>
                </c:pt>
                <c:pt idx="163">
                  <c:v>49.740744911611102</c:v>
                </c:pt>
                <c:pt idx="164">
                  <c:v>49.682744809208778</c:v>
                </c:pt>
                <c:pt idx="165">
                  <c:v>49.624803336643616</c:v>
                </c:pt>
                <c:pt idx="166">
                  <c:v>49.566916358996018</c:v>
                </c:pt>
                <c:pt idx="167">
                  <c:v>49.509080012386882</c:v>
                </c:pt>
                <c:pt idx="168">
                  <c:v>49.451290688692239</c:v>
                </c:pt>
                <c:pt idx="169">
                  <c:v>49.393545020791848</c:v>
                </c:pt>
                <c:pt idx="170">
                  <c:v>49.335839868383943</c:v>
                </c:pt>
                <c:pt idx="171">
                  <c:v>49.278172304387766</c:v>
                </c:pt>
                <c:pt idx="172">
                  <c:v>49.220539601946413</c:v>
                </c:pt>
                <c:pt idx="173">
                  <c:v>49.16293922203468</c:v>
                </c:pt>
                <c:pt idx="174">
                  <c:v>49.105368801670778</c:v>
                </c:pt>
                <c:pt idx="175">
                  <c:v>49.047826142725285</c:v>
                </c:pt>
                <c:pt idx="176">
                  <c:v>48.990309201317004</c:v>
                </c:pt>
                <c:pt idx="177">
                  <c:v>48.932816077781851</c:v>
                </c:pt>
                <c:pt idx="178">
                  <c:v>48.875345007198469</c:v>
                </c:pt>
                <c:pt idx="179">
                  <c:v>48.817894350452505</c:v>
                </c:pt>
                <c:pt idx="180">
                  <c:v>48.760462585819781</c:v>
                </c:pt>
                <c:pt idx="181">
                  <c:v>48.703048301047758</c:v>
                </c:pt>
                <c:pt idx="182">
                  <c:v>48.64565018591427</c:v>
                </c:pt>
                <c:pt idx="183">
                  <c:v>48.588267025241642</c:v>
                </c:pt>
                <c:pt idx="184">
                  <c:v>48.530897692344993</c:v>
                </c:pt>
                <c:pt idx="185">
                  <c:v>48.473541142893005</c:v>
                </c:pt>
                <c:pt idx="186">
                  <c:v>48.416196409159937</c:v>
                </c:pt>
                <c:pt idx="187">
                  <c:v>48.358862594648365</c:v>
                </c:pt>
                <c:pt idx="188">
                  <c:v>48.301538869062256</c:v>
                </c:pt>
                <c:pt idx="189">
                  <c:v>48.24422446361082</c:v>
                </c:pt>
                <c:pt idx="190">
                  <c:v>48.186918666624251</c:v>
                </c:pt>
                <c:pt idx="191">
                  <c:v>48.129620819463071</c:v>
                </c:pt>
                <c:pt idx="192">
                  <c:v>48.072330312703684</c:v>
                </c:pt>
                <c:pt idx="193">
                  <c:v>48.01504658258343</c:v>
                </c:pt>
                <c:pt idx="194">
                  <c:v>47.957769107689032</c:v>
                </c:pt>
                <c:pt idx="195">
                  <c:v>47.900497405873594</c:v>
                </c:pt>
                <c:pt idx="196">
                  <c:v>47.843231031387383</c:v>
                </c:pt>
                <c:pt idx="197">
                  <c:v>47.785969572208927</c:v>
                </c:pt>
                <c:pt idx="198">
                  <c:v>47.728712647563547</c:v>
                </c:pt>
                <c:pt idx="199">
                  <c:v>47.671459905616864</c:v>
                </c:pt>
                <c:pt idx="200">
                  <c:v>47.614211021332011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67320"/>
        <c:axId val="600666928"/>
      </c:scatterChart>
      <c:valAx>
        <c:axId val="600667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666928"/>
        <c:crosses val="autoZero"/>
        <c:crossBetween val="midCat"/>
      </c:valAx>
      <c:valAx>
        <c:axId val="600666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667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52.765000000000001</c:v>
                </c:pt>
                <c:pt idx="1">
                  <c:v>53.088000000000001</c:v>
                </c:pt>
                <c:pt idx="2">
                  <c:v>53.676000000000002</c:v>
                </c:pt>
                <c:pt idx="3">
                  <c:v>54.646999999999998</c:v>
                </c:pt>
                <c:pt idx="4">
                  <c:v>53.191000000000003</c:v>
                </c:pt>
                <c:pt idx="5">
                  <c:v>52.618000000000002</c:v>
                </c:pt>
                <c:pt idx="6">
                  <c:v>51.558999999999997</c:v>
                </c:pt>
                <c:pt idx="7">
                  <c:v>52.5</c:v>
                </c:pt>
                <c:pt idx="8">
                  <c:v>50.558999999999997</c:v>
                </c:pt>
                <c:pt idx="9">
                  <c:v>53.308999999999997</c:v>
                </c:pt>
                <c:pt idx="10">
                  <c:v>52.911999999999999</c:v>
                </c:pt>
                <c:pt idx="11">
                  <c:v>52.734999999999999</c:v>
                </c:pt>
                <c:pt idx="12">
                  <c:v>51.676000000000002</c:v>
                </c:pt>
                <c:pt idx="13">
                  <c:v>53.5</c:v>
                </c:pt>
                <c:pt idx="14">
                  <c:v>52.779000000000003</c:v>
                </c:pt>
                <c:pt idx="15">
                  <c:v>53.191000000000003</c:v>
                </c:pt>
                <c:pt idx="16">
                  <c:v>53.926000000000002</c:v>
                </c:pt>
                <c:pt idx="17">
                  <c:v>53.293999999999997</c:v>
                </c:pt>
                <c:pt idx="18">
                  <c:v>53.411999999999999</c:v>
                </c:pt>
                <c:pt idx="19">
                  <c:v>54.103000000000002</c:v>
                </c:pt>
                <c:pt idx="20">
                  <c:v>54.191000000000003</c:v>
                </c:pt>
                <c:pt idx="21">
                  <c:v>54.779000000000003</c:v>
                </c:pt>
                <c:pt idx="22">
                  <c:v>53.529000000000003</c:v>
                </c:pt>
                <c:pt idx="23">
                  <c:v>53.823999999999998</c:v>
                </c:pt>
                <c:pt idx="24">
                  <c:v>54.293999999999997</c:v>
                </c:pt>
                <c:pt idx="25">
                  <c:v>55.191000000000003</c:v>
                </c:pt>
                <c:pt idx="26">
                  <c:v>55.131999999999998</c:v>
                </c:pt>
                <c:pt idx="27">
                  <c:v>54.456000000000003</c:v>
                </c:pt>
                <c:pt idx="28">
                  <c:v>55.631999999999998</c:v>
                </c:pt>
                <c:pt idx="29">
                  <c:v>55.646999999999998</c:v>
                </c:pt>
                <c:pt idx="30">
                  <c:v>55.603000000000002</c:v>
                </c:pt>
                <c:pt idx="31">
                  <c:v>56.220999999999997</c:v>
                </c:pt>
                <c:pt idx="32">
                  <c:v>56.529000000000003</c:v>
                </c:pt>
                <c:pt idx="33">
                  <c:v>56.603000000000002</c:v>
                </c:pt>
                <c:pt idx="34">
                  <c:v>57.603000000000002</c:v>
                </c:pt>
                <c:pt idx="35">
                  <c:v>58.308999999999997</c:v>
                </c:pt>
                <c:pt idx="36">
                  <c:v>58.353000000000002</c:v>
                </c:pt>
                <c:pt idx="37">
                  <c:v>60.25</c:v>
                </c:pt>
                <c:pt idx="38">
                  <c:v>62.220999999999997</c:v>
                </c:pt>
                <c:pt idx="39">
                  <c:v>64.073999999999998</c:v>
                </c:pt>
                <c:pt idx="40">
                  <c:v>67.087999999999994</c:v>
                </c:pt>
                <c:pt idx="41">
                  <c:v>70.234999999999999</c:v>
                </c:pt>
                <c:pt idx="42">
                  <c:v>75.412000000000006</c:v>
                </c:pt>
                <c:pt idx="43">
                  <c:v>82.397000000000006</c:v>
                </c:pt>
                <c:pt idx="44">
                  <c:v>89.308999999999997</c:v>
                </c:pt>
                <c:pt idx="45">
                  <c:v>98.587999999999994</c:v>
                </c:pt>
                <c:pt idx="46">
                  <c:v>107.13200000000001</c:v>
                </c:pt>
                <c:pt idx="47">
                  <c:v>116.574</c:v>
                </c:pt>
                <c:pt idx="48">
                  <c:v>127.85299999999999</c:v>
                </c:pt>
                <c:pt idx="49">
                  <c:v>136.32400000000001</c:v>
                </c:pt>
                <c:pt idx="50">
                  <c:v>147.13200000000001</c:v>
                </c:pt>
                <c:pt idx="51">
                  <c:v>154.76499999999999</c:v>
                </c:pt>
                <c:pt idx="52">
                  <c:v>162.04400000000001</c:v>
                </c:pt>
                <c:pt idx="53">
                  <c:v>167.01499999999999</c:v>
                </c:pt>
                <c:pt idx="54">
                  <c:v>170.67599999999999</c:v>
                </c:pt>
                <c:pt idx="55">
                  <c:v>167.75</c:v>
                </c:pt>
                <c:pt idx="56">
                  <c:v>161.691</c:v>
                </c:pt>
                <c:pt idx="57">
                  <c:v>147.75</c:v>
                </c:pt>
                <c:pt idx="58">
                  <c:v>119.35299999999999</c:v>
                </c:pt>
                <c:pt idx="59">
                  <c:v>85.837999999999994</c:v>
                </c:pt>
                <c:pt idx="60">
                  <c:v>66.515000000000001</c:v>
                </c:pt>
                <c:pt idx="61">
                  <c:v>58.265000000000001</c:v>
                </c:pt>
                <c:pt idx="62">
                  <c:v>56.146999999999998</c:v>
                </c:pt>
                <c:pt idx="63">
                  <c:v>56.323999999999998</c:v>
                </c:pt>
                <c:pt idx="64">
                  <c:v>56.441000000000003</c:v>
                </c:pt>
                <c:pt idx="65">
                  <c:v>56.368000000000002</c:v>
                </c:pt>
                <c:pt idx="66">
                  <c:v>57.926000000000002</c:v>
                </c:pt>
                <c:pt idx="67">
                  <c:v>59.793999999999997</c:v>
                </c:pt>
                <c:pt idx="68">
                  <c:v>60.368000000000002</c:v>
                </c:pt>
                <c:pt idx="69">
                  <c:v>63.661999999999999</c:v>
                </c:pt>
                <c:pt idx="70">
                  <c:v>65.912000000000006</c:v>
                </c:pt>
                <c:pt idx="71">
                  <c:v>68.441000000000003</c:v>
                </c:pt>
                <c:pt idx="72">
                  <c:v>72.662000000000006</c:v>
                </c:pt>
                <c:pt idx="73">
                  <c:v>76.397000000000006</c:v>
                </c:pt>
                <c:pt idx="74">
                  <c:v>81.765000000000001</c:v>
                </c:pt>
                <c:pt idx="75">
                  <c:v>85.382000000000005</c:v>
                </c:pt>
                <c:pt idx="76">
                  <c:v>88.765000000000001</c:v>
                </c:pt>
                <c:pt idx="77">
                  <c:v>91.912000000000006</c:v>
                </c:pt>
                <c:pt idx="78">
                  <c:v>93.162000000000006</c:v>
                </c:pt>
                <c:pt idx="79">
                  <c:v>91.897000000000006</c:v>
                </c:pt>
                <c:pt idx="80">
                  <c:v>88.778999999999996</c:v>
                </c:pt>
                <c:pt idx="81">
                  <c:v>81.426000000000002</c:v>
                </c:pt>
                <c:pt idx="82">
                  <c:v>73.25</c:v>
                </c:pt>
                <c:pt idx="83">
                  <c:v>65.221000000000004</c:v>
                </c:pt>
                <c:pt idx="84">
                  <c:v>60.161999999999999</c:v>
                </c:pt>
                <c:pt idx="85">
                  <c:v>58.353000000000002</c:v>
                </c:pt>
                <c:pt idx="86">
                  <c:v>57.308999999999997</c:v>
                </c:pt>
                <c:pt idx="87">
                  <c:v>56.279000000000003</c:v>
                </c:pt>
                <c:pt idx="88">
                  <c:v>55.793999999999997</c:v>
                </c:pt>
                <c:pt idx="89">
                  <c:v>55.161999999999999</c:v>
                </c:pt>
                <c:pt idx="90">
                  <c:v>55.823999999999998</c:v>
                </c:pt>
                <c:pt idx="91">
                  <c:v>53.573999999999998</c:v>
                </c:pt>
                <c:pt idx="92">
                  <c:v>53.661999999999999</c:v>
                </c:pt>
                <c:pt idx="93">
                  <c:v>53.765000000000001</c:v>
                </c:pt>
                <c:pt idx="94">
                  <c:v>52.5</c:v>
                </c:pt>
                <c:pt idx="95">
                  <c:v>53.573999999999998</c:v>
                </c:pt>
                <c:pt idx="96">
                  <c:v>54.779000000000003</c:v>
                </c:pt>
                <c:pt idx="97">
                  <c:v>54.25</c:v>
                </c:pt>
                <c:pt idx="98">
                  <c:v>53.161999999999999</c:v>
                </c:pt>
                <c:pt idx="99">
                  <c:v>53.484999999999999</c:v>
                </c:pt>
                <c:pt idx="100">
                  <c:v>55.323999999999998</c:v>
                </c:pt>
                <c:pt idx="101">
                  <c:v>54.234999999999999</c:v>
                </c:pt>
                <c:pt idx="102">
                  <c:v>54.323999999999998</c:v>
                </c:pt>
                <c:pt idx="103">
                  <c:v>54.131999999999998</c:v>
                </c:pt>
                <c:pt idx="104">
                  <c:v>54.411999999999999</c:v>
                </c:pt>
                <c:pt idx="105">
                  <c:v>54.956000000000003</c:v>
                </c:pt>
                <c:pt idx="106">
                  <c:v>55.029000000000003</c:v>
                </c:pt>
                <c:pt idx="107">
                  <c:v>54.823999999999998</c:v>
                </c:pt>
                <c:pt idx="108">
                  <c:v>53.5</c:v>
                </c:pt>
                <c:pt idx="109">
                  <c:v>54.043999999999997</c:v>
                </c:pt>
                <c:pt idx="110">
                  <c:v>53.381999999999998</c:v>
                </c:pt>
                <c:pt idx="111">
                  <c:v>53.146999999999998</c:v>
                </c:pt>
                <c:pt idx="112">
                  <c:v>53.661999999999999</c:v>
                </c:pt>
                <c:pt idx="113">
                  <c:v>54.279000000000003</c:v>
                </c:pt>
                <c:pt idx="114">
                  <c:v>54.618000000000002</c:v>
                </c:pt>
                <c:pt idx="115">
                  <c:v>54.396999999999998</c:v>
                </c:pt>
                <c:pt idx="116">
                  <c:v>53.691000000000003</c:v>
                </c:pt>
                <c:pt idx="117">
                  <c:v>56.323999999999998</c:v>
                </c:pt>
                <c:pt idx="118">
                  <c:v>54.720999999999997</c:v>
                </c:pt>
                <c:pt idx="119">
                  <c:v>55.706000000000003</c:v>
                </c:pt>
                <c:pt idx="120">
                  <c:v>55.368000000000002</c:v>
                </c:pt>
                <c:pt idx="121">
                  <c:v>54.881999999999998</c:v>
                </c:pt>
                <c:pt idx="122">
                  <c:v>54.706000000000003</c:v>
                </c:pt>
                <c:pt idx="123">
                  <c:v>53.146999999999998</c:v>
                </c:pt>
                <c:pt idx="124">
                  <c:v>53.176000000000002</c:v>
                </c:pt>
                <c:pt idx="125">
                  <c:v>53.426000000000002</c:v>
                </c:pt>
                <c:pt idx="126">
                  <c:v>52.603000000000002</c:v>
                </c:pt>
                <c:pt idx="127">
                  <c:v>52.793999999999997</c:v>
                </c:pt>
                <c:pt idx="128">
                  <c:v>52.411999999999999</c:v>
                </c:pt>
                <c:pt idx="129">
                  <c:v>53.058999999999997</c:v>
                </c:pt>
                <c:pt idx="130">
                  <c:v>51.838000000000001</c:v>
                </c:pt>
                <c:pt idx="131">
                  <c:v>51.706000000000003</c:v>
                </c:pt>
                <c:pt idx="132">
                  <c:v>52.706000000000003</c:v>
                </c:pt>
                <c:pt idx="133">
                  <c:v>53.426000000000002</c:v>
                </c:pt>
                <c:pt idx="134">
                  <c:v>52.118000000000002</c:v>
                </c:pt>
                <c:pt idx="135">
                  <c:v>52.131999999999998</c:v>
                </c:pt>
                <c:pt idx="136">
                  <c:v>52.456000000000003</c:v>
                </c:pt>
                <c:pt idx="137">
                  <c:v>51.661999999999999</c:v>
                </c:pt>
                <c:pt idx="138">
                  <c:v>52.484999999999999</c:v>
                </c:pt>
                <c:pt idx="139">
                  <c:v>51.456000000000003</c:v>
                </c:pt>
                <c:pt idx="140">
                  <c:v>52.308999999999997</c:v>
                </c:pt>
                <c:pt idx="141">
                  <c:v>52.293999999999997</c:v>
                </c:pt>
                <c:pt idx="142">
                  <c:v>52.765000000000001</c:v>
                </c:pt>
                <c:pt idx="143">
                  <c:v>53.058999999999997</c:v>
                </c:pt>
                <c:pt idx="144">
                  <c:v>51.234999999999999</c:v>
                </c:pt>
                <c:pt idx="145">
                  <c:v>52.323999999999998</c:v>
                </c:pt>
                <c:pt idx="146">
                  <c:v>52.911999999999999</c:v>
                </c:pt>
                <c:pt idx="147">
                  <c:v>52.411999999999999</c:v>
                </c:pt>
                <c:pt idx="148">
                  <c:v>51.676000000000002</c:v>
                </c:pt>
                <c:pt idx="149">
                  <c:v>51.808999999999997</c:v>
                </c:pt>
                <c:pt idx="150">
                  <c:v>51.426000000000002</c:v>
                </c:pt>
                <c:pt idx="151">
                  <c:v>53.206000000000003</c:v>
                </c:pt>
                <c:pt idx="152">
                  <c:v>51.661999999999999</c:v>
                </c:pt>
                <c:pt idx="153">
                  <c:v>51.484999999999999</c:v>
                </c:pt>
                <c:pt idx="154">
                  <c:v>51.015000000000001</c:v>
                </c:pt>
                <c:pt idx="155">
                  <c:v>50.631999999999998</c:v>
                </c:pt>
                <c:pt idx="156">
                  <c:v>50.588000000000001</c:v>
                </c:pt>
                <c:pt idx="157">
                  <c:v>49.470999999999997</c:v>
                </c:pt>
                <c:pt idx="158">
                  <c:v>50.573999999999998</c:v>
                </c:pt>
                <c:pt idx="159">
                  <c:v>49.823999999999998</c:v>
                </c:pt>
                <c:pt idx="160">
                  <c:v>51.176000000000002</c:v>
                </c:pt>
                <c:pt idx="161">
                  <c:v>49.353000000000002</c:v>
                </c:pt>
                <c:pt idx="162">
                  <c:v>49.941000000000003</c:v>
                </c:pt>
                <c:pt idx="163">
                  <c:v>49.515000000000001</c:v>
                </c:pt>
                <c:pt idx="164">
                  <c:v>49.456000000000003</c:v>
                </c:pt>
                <c:pt idx="165">
                  <c:v>50.603000000000002</c:v>
                </c:pt>
                <c:pt idx="166">
                  <c:v>49.426000000000002</c:v>
                </c:pt>
                <c:pt idx="167">
                  <c:v>49.073999999999998</c:v>
                </c:pt>
                <c:pt idx="168">
                  <c:v>50.515000000000001</c:v>
                </c:pt>
                <c:pt idx="169">
                  <c:v>49.441000000000003</c:v>
                </c:pt>
                <c:pt idx="170">
                  <c:v>48.131999999999998</c:v>
                </c:pt>
                <c:pt idx="171">
                  <c:v>49.176000000000002</c:v>
                </c:pt>
                <c:pt idx="172">
                  <c:v>47.706000000000003</c:v>
                </c:pt>
                <c:pt idx="173">
                  <c:v>47.970999999999997</c:v>
                </c:pt>
                <c:pt idx="174">
                  <c:v>48.956000000000003</c:v>
                </c:pt>
                <c:pt idx="175">
                  <c:v>48.691000000000003</c:v>
                </c:pt>
                <c:pt idx="176">
                  <c:v>48.323999999999998</c:v>
                </c:pt>
                <c:pt idx="177">
                  <c:v>47.970999999999997</c:v>
                </c:pt>
                <c:pt idx="178">
                  <c:v>48.426000000000002</c:v>
                </c:pt>
                <c:pt idx="179">
                  <c:v>48.911999999999999</c:v>
                </c:pt>
                <c:pt idx="180">
                  <c:v>47.926000000000002</c:v>
                </c:pt>
                <c:pt idx="181">
                  <c:v>47.838000000000001</c:v>
                </c:pt>
                <c:pt idx="182">
                  <c:v>47.853000000000002</c:v>
                </c:pt>
                <c:pt idx="183">
                  <c:v>47.984999999999999</c:v>
                </c:pt>
                <c:pt idx="184">
                  <c:v>48.543999999999997</c:v>
                </c:pt>
                <c:pt idx="185">
                  <c:v>47.691000000000003</c:v>
                </c:pt>
                <c:pt idx="186">
                  <c:v>47.073999999999998</c:v>
                </c:pt>
                <c:pt idx="187">
                  <c:v>46.956000000000003</c:v>
                </c:pt>
                <c:pt idx="188">
                  <c:v>48.456000000000003</c:v>
                </c:pt>
                <c:pt idx="189">
                  <c:v>48.265000000000001</c:v>
                </c:pt>
                <c:pt idx="190">
                  <c:v>47.734999999999999</c:v>
                </c:pt>
                <c:pt idx="191">
                  <c:v>47.734999999999999</c:v>
                </c:pt>
                <c:pt idx="192">
                  <c:v>47.765000000000001</c:v>
                </c:pt>
                <c:pt idx="193">
                  <c:v>47.793999999999997</c:v>
                </c:pt>
                <c:pt idx="194">
                  <c:v>47.368000000000002</c:v>
                </c:pt>
                <c:pt idx="195">
                  <c:v>47.5</c:v>
                </c:pt>
                <c:pt idx="196">
                  <c:v>48</c:v>
                </c:pt>
                <c:pt idx="197">
                  <c:v>47.661999999999999</c:v>
                </c:pt>
                <c:pt idx="198">
                  <c:v>48.396999999999998</c:v>
                </c:pt>
                <c:pt idx="199">
                  <c:v>48.734999999999999</c:v>
                </c:pt>
                <c:pt idx="200">
                  <c:v>48.338000000000001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54.032286163267528</c:v>
                </c:pt>
                <c:pt idx="1">
                  <c:v>54.037691440665569</c:v>
                </c:pt>
                <c:pt idx="2">
                  <c:v>54.043102372310187</c:v>
                </c:pt>
                <c:pt idx="3">
                  <c:v>54.048519412872587</c:v>
                </c:pt>
                <c:pt idx="4">
                  <c:v>54.05394305209802</c:v>
                </c:pt>
                <c:pt idx="5">
                  <c:v>54.059373817336365</c:v>
                </c:pt>
                <c:pt idx="6">
                  <c:v>54.064812276233795</c:v>
                </c:pt>
                <c:pt idx="7">
                  <c:v>54.070259039592543</c:v>
                </c:pt>
                <c:pt idx="8">
                  <c:v>54.075714764406371</c:v>
                </c:pt>
                <c:pt idx="9">
                  <c:v>54.08118015707845</c:v>
                </c:pt>
                <c:pt idx="10">
                  <c:v>54.086655976828617</c:v>
                </c:pt>
                <c:pt idx="11">
                  <c:v>54.092143039296069</c:v>
                </c:pt>
                <c:pt idx="12">
                  <c:v>54.097642220343516</c:v>
                </c:pt>
                <c:pt idx="13">
                  <c:v>54.103154460067699</c:v>
                </c:pt>
                <c:pt idx="14">
                  <c:v>54.108680767021795</c:v>
                </c:pt>
                <c:pt idx="15">
                  <c:v>54.114222222658277</c:v>
                </c:pt>
                <c:pt idx="16">
                  <c:v>54.119779986019161</c:v>
                </c:pt>
                <c:pt idx="17">
                  <c:v>54.125355298776569</c:v>
                </c:pt>
                <c:pt idx="18">
                  <c:v>54.130949491017702</c:v>
                </c:pt>
                <c:pt idx="19">
                  <c:v>54.136563989224648</c:v>
                </c:pt>
                <c:pt idx="20">
                  <c:v>54.142200331518858</c:v>
                </c:pt>
                <c:pt idx="21">
                  <c:v>54.147860207037091</c:v>
                </c:pt>
                <c:pt idx="22">
                  <c:v>54.153545572797469</c:v>
                </c:pt>
                <c:pt idx="23">
                  <c:v>54.159259008510304</c:v>
                </c:pt>
                <c:pt idx="24">
                  <c:v>54.165004767532949</c:v>
                </c:pt>
                <c:pt idx="25">
                  <c:v>54.170791765058226</c:v>
                </c:pt>
                <c:pt idx="26">
                  <c:v>54.176641687352557</c:v>
                </c:pt>
                <c:pt idx="27">
                  <c:v>54.182609943225657</c:v>
                </c:pt>
                <c:pt idx="28">
                  <c:v>54.188837117772856</c:v>
                </c:pt>
                <c:pt idx="29">
                  <c:v>54.195668908449946</c:v>
                </c:pt>
                <c:pt idx="30">
                  <c:v>54.20392103619551</c:v>
                </c:pt>
                <c:pt idx="31">
                  <c:v>54.215432596896903</c:v>
                </c:pt>
                <c:pt idx="32">
                  <c:v>54.234156373864899</c:v>
                </c:pt>
                <c:pt idx="33">
                  <c:v>54.268178602192691</c:v>
                </c:pt>
                <c:pt idx="34">
                  <c:v>54.333220589036216</c:v>
                </c:pt>
                <c:pt idx="35">
                  <c:v>54.458283083948693</c:v>
                </c:pt>
                <c:pt idx="36">
                  <c:v>54.694021616483369</c:v>
                </c:pt>
                <c:pt idx="37">
                  <c:v>55.123997612226766</c:v>
                </c:pt>
                <c:pt idx="38">
                  <c:v>55.877935007886784</c:v>
                </c:pt>
                <c:pt idx="39">
                  <c:v>57.144427440614365</c:v>
                </c:pt>
                <c:pt idx="40">
                  <c:v>59.178364058947871</c:v>
                </c:pt>
                <c:pt idx="41">
                  <c:v>62.296291312361085</c:v>
                </c:pt>
                <c:pt idx="42">
                  <c:v>66.852101928798817</c:v>
                </c:pt>
                <c:pt idx="43">
                  <c:v>73.187184478940722</c:v>
                </c:pt>
                <c:pt idx="44">
                  <c:v>81.5544920804236</c:v>
                </c:pt>
                <c:pt idx="45">
                  <c:v>92.024786578263061</c:v>
                </c:pt>
                <c:pt idx="46">
                  <c:v>104.39369443683462</c:v>
                </c:pt>
                <c:pt idx="47">
                  <c:v>118.11649131708916</c:v>
                </c:pt>
                <c:pt idx="48">
                  <c:v>132.29924799314875</c:v>
                </c:pt>
                <c:pt idx="49">
                  <c:v>145.7667966666483</c:v>
                </c:pt>
                <c:pt idx="50">
                  <c:v>157.20984394483173</c:v>
                </c:pt>
                <c:pt idx="51">
                  <c:v>165.38979048308858</c:v>
                </c:pt>
                <c:pt idx="52">
                  <c:v>169.35833009837546</c:v>
                </c:pt>
                <c:pt idx="53">
                  <c:v>168.63832840929172</c:v>
                </c:pt>
                <c:pt idx="54">
                  <c:v>163.31834514500747</c:v>
                </c:pt>
                <c:pt idx="55">
                  <c:v>154.0349418294758</c:v>
                </c:pt>
                <c:pt idx="56">
                  <c:v>141.84767813366238</c:v>
                </c:pt>
                <c:pt idx="57">
                  <c:v>128.0407586088306</c:v>
                </c:pt>
                <c:pt idx="58">
                  <c:v>113.90268674468254</c:v>
                </c:pt>
                <c:pt idx="59">
                  <c:v>100.53590882541404</c:v>
                </c:pt>
                <c:pt idx="60">
                  <c:v>88.733804490737427</c:v>
                </c:pt>
                <c:pt idx="61">
                  <c:v>78.939364622634031</c:v>
                </c:pt>
                <c:pt idx="62">
                  <c:v>71.27724881067796</c:v>
                </c:pt>
                <c:pt idx="63">
                  <c:v>65.635549574879761</c:v>
                </c:pt>
                <c:pt idx="64">
                  <c:v>61.768282465766646</c:v>
                </c:pt>
                <c:pt idx="65">
                  <c:v>59.392910369649329</c:v>
                </c:pt>
                <c:pt idx="66">
                  <c:v>58.265117366001945</c:v>
                </c:pt>
                <c:pt idx="67">
                  <c:v>58.221462656110404</c:v>
                </c:pt>
                <c:pt idx="68">
                  <c:v>59.187101363054744</c:v>
                </c:pt>
                <c:pt idx="69">
                  <c:v>61.150436538821971</c:v>
                </c:pt>
                <c:pt idx="70">
                  <c:v>64.110912190969628</c:v>
                </c:pt>
                <c:pt idx="71">
                  <c:v>68.011599663682276</c:v>
                </c:pt>
                <c:pt idx="72">
                  <c:v>72.674412482926584</c:v>
                </c:pt>
                <c:pt idx="73">
                  <c:v>77.759962887581537</c:v>
                </c:pt>
                <c:pt idx="74">
                  <c:v>82.772249681147997</c:v>
                </c:pt>
                <c:pt idx="75">
                  <c:v>87.117893659619952</c:v>
                </c:pt>
                <c:pt idx="76">
                  <c:v>90.211871659895863</c:v>
                </c:pt>
                <c:pt idx="77">
                  <c:v>91.602785689021871</c:v>
                </c:pt>
                <c:pt idx="78">
                  <c:v>91.079307004857313</c:v>
                </c:pt>
                <c:pt idx="79">
                  <c:v>88.722209963109833</c:v>
                </c:pt>
                <c:pt idx="80">
                  <c:v>84.883781817329208</c:v>
                </c:pt>
                <c:pt idx="81">
                  <c:v>80.101533761042958</c:v>
                </c:pt>
                <c:pt idx="82">
                  <c:v>74.975163796672334</c:v>
                </c:pt>
                <c:pt idx="83">
                  <c:v>70.045374453501154</c:v>
                </c:pt>
                <c:pt idx="84">
                  <c:v>65.707485920931873</c:v>
                </c:pt>
                <c:pt idx="85">
                  <c:v>62.176123340425164</c:v>
                </c:pt>
                <c:pt idx="86">
                  <c:v>59.498120555851386</c:v>
                </c:pt>
                <c:pt idx="87">
                  <c:v>57.597114327705967</c:v>
                </c:pt>
                <c:pt idx="88">
                  <c:v>56.328887887008605</c:v>
                </c:pt>
                <c:pt idx="89">
                  <c:v>55.530310371351256</c:v>
                </c:pt>
                <c:pt idx="90">
                  <c:v>55.05268097116042</c:v>
                </c:pt>
                <c:pt idx="91">
                  <c:v>54.77812587484182</c:v>
                </c:pt>
                <c:pt idx="92">
                  <c:v>54.622763420193486</c:v>
                </c:pt>
                <c:pt idx="93">
                  <c:v>54.532107776238185</c:v>
                </c:pt>
                <c:pt idx="94">
                  <c:v>54.473531927132449</c:v>
                </c:pt>
                <c:pt idx="95">
                  <c:v>54.428908451652369</c:v>
                </c:pt>
                <c:pt idx="96">
                  <c:v>54.388854059755744</c:v>
                </c:pt>
                <c:pt idx="97">
                  <c:v>54.348836030300241</c:v>
                </c:pt>
                <c:pt idx="98">
                  <c:v>54.306818502607669</c:v>
                </c:pt>
                <c:pt idx="99">
                  <c:v>54.261968958654514</c:v>
                </c:pt>
                <c:pt idx="100">
                  <c:v>54.214005387769724</c:v>
                </c:pt>
                <c:pt idx="101">
                  <c:v>54.162892853122408</c:v>
                </c:pt>
                <c:pt idx="102">
                  <c:v>54.108717954045595</c:v>
                </c:pt>
                <c:pt idx="103">
                  <c:v>54.051658642335902</c:v>
                </c:pt>
                <c:pt idx="104">
                  <c:v>53.992031233456451</c:v>
                </c:pt>
                <c:pt idx="105">
                  <c:v>53.930451185393444</c:v>
                </c:pt>
                <c:pt idx="106">
                  <c:v>53.868197267732626</c:v>
                </c:pt>
                <c:pt idx="107">
                  <c:v>53.807903950004423</c:v>
                </c:pt>
                <c:pt idx="108">
                  <c:v>53.754667162712948</c:v>
                </c:pt>
                <c:pt idx="109">
                  <c:v>53.717440766983493</c:v>
                </c:pt>
                <c:pt idx="110">
                  <c:v>53.710158882172173</c:v>
                </c:pt>
                <c:pt idx="111">
                  <c:v>53.751440157627741</c:v>
                </c:pt>
                <c:pt idx="112">
                  <c:v>53.861408176258003</c:v>
                </c:pt>
                <c:pt idx="113">
                  <c:v>54.05472208081671</c:v>
                </c:pt>
                <c:pt idx="114">
                  <c:v>54.330768505259286</c:v>
                </c:pt>
                <c:pt idx="115">
                  <c:v>54.664651650484814</c:v>
                </c:pt>
                <c:pt idx="116">
                  <c:v>55.004484168756733</c:v>
                </c:pt>
                <c:pt idx="117">
                  <c:v>55.27947077979892</c:v>
                </c:pt>
                <c:pt idx="118">
                  <c:v>55.418666437601289</c:v>
                </c:pt>
                <c:pt idx="119">
                  <c:v>55.374060679198031</c:v>
                </c:pt>
                <c:pt idx="120">
                  <c:v>55.13780285834909</c:v>
                </c:pt>
                <c:pt idx="121">
                  <c:v>54.745149018553263</c:v>
                </c:pt>
                <c:pt idx="122">
                  <c:v>54.261640027585472</c:v>
                </c:pt>
                <c:pt idx="123">
                  <c:v>53.760894908990799</c:v>
                </c:pt>
                <c:pt idx="124">
                  <c:v>53.303290399227507</c:v>
                </c:pt>
                <c:pt idx="125">
                  <c:v>52.923735925620754</c:v>
                </c:pt>
                <c:pt idx="126">
                  <c:v>52.630883356985578</c:v>
                </c:pt>
                <c:pt idx="127">
                  <c:v>52.414550438567886</c:v>
                </c:pt>
                <c:pt idx="128">
                  <c:v>52.255800970024595</c:v>
                </c:pt>
                <c:pt idx="129">
                  <c:v>52.135174158496348</c:v>
                </c:pt>
                <c:pt idx="130">
                  <c:v>52.037189249609142</c:v>
                </c:pt>
                <c:pt idx="131">
                  <c:v>51.9515215047333</c:v>
                </c:pt>
                <c:pt idx="132">
                  <c:v>51.8722521866395</c:v>
                </c:pt>
                <c:pt idx="133">
                  <c:v>51.79651326265455</c:v>
                </c:pt>
                <c:pt idx="134">
                  <c:v>51.72329701820253</c:v>
                </c:pt>
                <c:pt idx="135">
                  <c:v>51.652682247842158</c:v>
                </c:pt>
                <c:pt idx="136">
                  <c:v>51.585434772638983</c:v>
                </c:pt>
                <c:pt idx="137">
                  <c:v>51.52284387310457</c:v>
                </c:pt>
                <c:pt idx="138">
                  <c:v>51.466662314069502</c:v>
                </c:pt>
                <c:pt idx="139">
                  <c:v>51.419052259658329</c:v>
                </c:pt>
                <c:pt idx="140">
                  <c:v>51.38247075938262</c:v>
                </c:pt>
                <c:pt idx="141">
                  <c:v>51.359452907414322</c:v>
                </c:pt>
                <c:pt idx="142">
                  <c:v>51.352274711323503</c:v>
                </c:pt>
                <c:pt idx="143">
                  <c:v>51.362506902493955</c:v>
                </c:pt>
                <c:pt idx="144">
                  <c:v>51.390505982414339</c:v>
                </c:pt>
                <c:pt idx="145">
                  <c:v>51.434924466163338</c:v>
                </c:pt>
                <c:pt idx="146">
                  <c:v>51.492348809940843</c:v>
                </c:pt>
                <c:pt idx="147">
                  <c:v>51.557179651154023</c:v>
                </c:pt>
                <c:pt idx="148">
                  <c:v>51.621846152517321</c:v>
                </c:pt>
                <c:pt idx="149">
                  <c:v>51.677392703663159</c:v>
                </c:pt>
                <c:pt idx="150">
                  <c:v>51.714399849656843</c:v>
                </c:pt>
                <c:pt idx="151">
                  <c:v>51.724119191872731</c:v>
                </c:pt>
                <c:pt idx="152">
                  <c:v>51.699636536650566</c:v>
                </c:pt>
                <c:pt idx="153">
                  <c:v>51.636849669265708</c:v>
                </c:pt>
                <c:pt idx="154">
                  <c:v>51.535068909233715</c:v>
                </c:pt>
                <c:pt idx="155">
                  <c:v>51.397118270081691</c:v>
                </c:pt>
                <c:pt idx="156">
                  <c:v>51.22891635723429</c:v>
                </c:pt>
                <c:pt idx="157">
                  <c:v>51.038622927696196</c:v>
                </c:pt>
                <c:pt idx="158">
                  <c:v>50.835521399578816</c:v>
                </c:pt>
                <c:pt idx="159">
                  <c:v>50.628848716669694</c:v>
                </c:pt>
                <c:pt idx="160">
                  <c:v>50.426774311613357</c:v>
                </c:pt>
                <c:pt idx="161">
                  <c:v>50.235676656994933</c:v>
                </c:pt>
                <c:pt idx="162">
                  <c:v>50.059787402539712</c:v>
                </c:pt>
                <c:pt idx="163">
                  <c:v>49.901192088526564</c:v>
                </c:pt>
                <c:pt idx="164">
                  <c:v>49.760112681564223</c:v>
                </c:pt>
                <c:pt idx="165">
                  <c:v>49.635362323051424</c:v>
                </c:pt>
                <c:pt idx="166">
                  <c:v>49.524858457409323</c:v>
                </c:pt>
                <c:pt idx="167">
                  <c:v>49.42610045155363</c:v>
                </c:pt>
                <c:pt idx="168">
                  <c:v>49.336551028806838</c:v>
                </c:pt>
                <c:pt idx="169">
                  <c:v>49.253896131694582</c:v>
                </c:pt>
                <c:pt idx="170">
                  <c:v>49.176186819395355</c:v>
                </c:pt>
                <c:pt idx="171">
                  <c:v>49.101885292182907</c:v>
                </c:pt>
                <c:pt idx="172">
                  <c:v>49.029844825452365</c:v>
                </c:pt>
                <c:pt idx="173">
                  <c:v>48.959252632121576</c:v>
                </c:pt>
                <c:pt idx="174">
                  <c:v>48.889558871221951</c:v>
                </c:pt>
                <c:pt idx="175">
                  <c:v>48.820407402220923</c:v>
                </c:pt>
                <c:pt idx="176">
                  <c:v>48.751576752521665</c:v>
                </c:pt>
                <c:pt idx="177">
                  <c:v>48.682934327489868</c:v>
                </c:pt>
                <c:pt idx="178">
                  <c:v>48.614403447031137</c:v>
                </c:pt>
                <c:pt idx="179">
                  <c:v>48.545941070483288</c:v>
                </c:pt>
                <c:pt idx="180">
                  <c:v>48.477523564205413</c:v>
                </c:pt>
                <c:pt idx="181">
                  <c:v>48.409138060498492</c:v>
                </c:pt>
                <c:pt idx="182">
                  <c:v>48.340777454118054</c:v>
                </c:pt>
                <c:pt idx="183">
                  <c:v>48.272437631216484</c:v>
                </c:pt>
                <c:pt idx="184">
                  <c:v>48.204115997735592</c:v>
                </c:pt>
                <c:pt idx="185">
                  <c:v>48.13581072799677</c:v>
                </c:pt>
                <c:pt idx="186">
                  <c:v>48.067520394484617</c:v>
                </c:pt>
                <c:pt idx="187">
                  <c:v>47.999243790784654</c:v>
                </c:pt>
                <c:pt idx="188">
                  <c:v>47.930979848434092</c:v>
                </c:pt>
                <c:pt idx="189">
                  <c:v>47.862727597702452</c:v>
                </c:pt>
                <c:pt idx="190">
                  <c:v>47.794486148222447</c:v>
                </c:pt>
                <c:pt idx="191">
                  <c:v>47.726254678352213</c:v>
                </c:pt>
                <c:pt idx="192">
                  <c:v>47.658032428336753</c:v>
                </c:pt>
                <c:pt idx="193">
                  <c:v>47.589818695162187</c:v>
                </c:pt>
                <c:pt idx="194">
                  <c:v>47.521612828231135</c:v>
                </c:pt>
                <c:pt idx="195">
                  <c:v>47.453414225506712</c:v>
                </c:pt>
                <c:pt idx="196">
                  <c:v>47.385222329981488</c:v>
                </c:pt>
                <c:pt idx="197">
                  <c:v>47.317036626409582</c:v>
                </c:pt>
                <c:pt idx="198">
                  <c:v>47.248856638270773</c:v>
                </c:pt>
                <c:pt idx="199">
                  <c:v>47.180681924946946</c:v>
                </c:pt>
                <c:pt idx="200">
                  <c:v>47.112512079095644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54.032286163267528</c:v>
                </c:pt>
                <c:pt idx="1">
                  <c:v>54.037691440665569</c:v>
                </c:pt>
                <c:pt idx="2">
                  <c:v>54.043102372310187</c:v>
                </c:pt>
                <c:pt idx="3">
                  <c:v>54.048519412872587</c:v>
                </c:pt>
                <c:pt idx="4">
                  <c:v>54.05394305209802</c:v>
                </c:pt>
                <c:pt idx="5">
                  <c:v>54.059373817336365</c:v>
                </c:pt>
                <c:pt idx="6">
                  <c:v>54.064812276233795</c:v>
                </c:pt>
                <c:pt idx="7">
                  <c:v>54.070259039592543</c:v>
                </c:pt>
                <c:pt idx="8">
                  <c:v>54.075714764406371</c:v>
                </c:pt>
                <c:pt idx="9">
                  <c:v>54.08118015707845</c:v>
                </c:pt>
                <c:pt idx="10">
                  <c:v>54.086655976828609</c:v>
                </c:pt>
                <c:pt idx="11">
                  <c:v>54.092143039296019</c:v>
                </c:pt>
                <c:pt idx="12">
                  <c:v>54.097642220343246</c:v>
                </c:pt>
                <c:pt idx="13">
                  <c:v>54.1031544600663</c:v>
                </c:pt>
                <c:pt idx="14">
                  <c:v>54.10868076701481</c:v>
                </c:pt>
                <c:pt idx="15">
                  <c:v>54.114222222624825</c:v>
                </c:pt>
                <c:pt idx="16">
                  <c:v>54.119779985865414</c:v>
                </c:pt>
                <c:pt idx="17">
                  <c:v>54.125355298098533</c:v>
                </c:pt>
                <c:pt idx="18">
                  <c:v>54.130949488148801</c:v>
                </c:pt>
                <c:pt idx="19">
                  <c:v>54.13656397757795</c:v>
                </c:pt>
                <c:pt idx="20">
                  <c:v>54.142200286154782</c:v>
                </c:pt>
                <c:pt idx="21">
                  <c:v>54.147860037508288</c:v>
                </c:pt>
                <c:pt idx="22">
                  <c:v>54.153544964946455</c:v>
                </c:pt>
                <c:pt idx="23">
                  <c:v>54.159256917419007</c:v>
                </c:pt>
                <c:pt idx="24">
                  <c:v>54.164997865595147</c:v>
                </c:pt>
                <c:pt idx="25">
                  <c:v>54.170769908021313</c:v>
                </c:pt>
                <c:pt idx="26">
                  <c:v>54.176575277314839</c:v>
                </c:pt>
                <c:pt idx="27">
                  <c:v>54.182416346340744</c:v>
                </c:pt>
                <c:pt idx="28">
                  <c:v>54.188295634307153</c:v>
                </c:pt>
                <c:pt idx="29">
                  <c:v>54.194215812702808</c:v>
                </c:pt>
                <c:pt idx="30">
                  <c:v>54.200179710985338</c:v>
                </c:pt>
                <c:pt idx="31">
                  <c:v>54.206190321912473</c:v>
                </c:pt>
                <c:pt idx="32">
                  <c:v>54.212250806389491</c:v>
                </c:pt>
                <c:pt idx="33">
                  <c:v>54.218364497684526</c:v>
                </c:pt>
                <c:pt idx="34">
                  <c:v>54.224534904838741</c:v>
                </c:pt>
                <c:pt idx="35">
                  <c:v>54.230765715070802</c:v>
                </c:pt>
                <c:pt idx="36">
                  <c:v>54.237060794943076</c:v>
                </c:pt>
                <c:pt idx="37">
                  <c:v>54.24342419002172</c:v>
                </c:pt>
                <c:pt idx="38">
                  <c:v>54.249860122722559</c:v>
                </c:pt>
                <c:pt idx="39">
                  <c:v>54.256372987989309</c:v>
                </c:pt>
                <c:pt idx="40">
                  <c:v>54.262967346400536</c:v>
                </c:pt>
                <c:pt idx="41">
                  <c:v>54.269647914244928</c:v>
                </c:pt>
                <c:pt idx="42">
                  <c:v>54.276419550041645</c:v>
                </c:pt>
                <c:pt idx="43">
                  <c:v>54.283287236912912</c:v>
                </c:pt>
                <c:pt idx="44">
                  <c:v>54.29025606013888</c:v>
                </c:pt>
                <c:pt idx="45">
                  <c:v>54.297331179139917</c:v>
                </c:pt>
                <c:pt idx="46">
                  <c:v>54.304517793039224</c:v>
                </c:pt>
                <c:pt idx="47">
                  <c:v>54.311821098857834</c:v>
                </c:pt>
                <c:pt idx="48">
                  <c:v>54.319246241285043</c:v>
                </c:pt>
                <c:pt idx="49">
                  <c:v>54.326798252851773</c:v>
                </c:pt>
                <c:pt idx="50">
                  <c:v>54.334481983210516</c:v>
                </c:pt>
                <c:pt idx="51">
                  <c:v>54.342302016096816</c:v>
                </c:pt>
                <c:pt idx="52">
                  <c:v>54.35026257241411</c:v>
                </c:pt>
                <c:pt idx="53">
                  <c:v>54.358367397749461</c:v>
                </c:pt>
                <c:pt idx="54">
                  <c:v>54.366619632495087</c:v>
                </c:pt>
                <c:pt idx="55">
                  <c:v>54.375021662624313</c:v>
                </c:pt>
                <c:pt idx="56">
                  <c:v>54.383574949057625</c:v>
                </c:pt>
                <c:pt idx="57">
                  <c:v>54.392279833460655</c:v>
                </c:pt>
                <c:pt idx="58">
                  <c:v>54.401135318252393</c:v>
                </c:pt>
                <c:pt idx="59">
                  <c:v>54.410138818580094</c:v>
                </c:pt>
                <c:pt idx="60">
                  <c:v>54.419285884051</c:v>
                </c:pt>
                <c:pt idx="61">
                  <c:v>54.428569888118552</c:v>
                </c:pt>
                <c:pt idx="62">
                  <c:v>54.437981683222134</c:v>
                </c:pt>
                <c:pt idx="63">
                  <c:v>54.447509220098048</c:v>
                </c:pt>
                <c:pt idx="64">
                  <c:v>54.457137130143366</c:v>
                </c:pt>
                <c:pt idx="65">
                  <c:v>54.466846270353223</c:v>
                </c:pt>
                <c:pt idx="66">
                  <c:v>54.476613231198499</c:v>
                </c:pt>
                <c:pt idx="67">
                  <c:v>54.48640980890022</c:v>
                </c:pt>
                <c:pt idx="68">
                  <c:v>54.496202444922467</c:v>
                </c:pt>
                <c:pt idx="69">
                  <c:v>54.505951637181226</c:v>
                </c:pt>
                <c:pt idx="70">
                  <c:v>54.515611329477487</c:v>
                </c:pt>
                <c:pt idx="71">
                  <c:v>54.52512828802913</c:v>
                </c:pt>
                <c:pt idx="72">
                  <c:v>54.534441476699115</c:v>
                </c:pt>
                <c:pt idx="73">
                  <c:v>54.543481445580959</c:v>
                </c:pt>
                <c:pt idx="74">
                  <c:v>54.552169750960132</c:v>
                </c:pt>
                <c:pt idx="75">
                  <c:v>54.560418428241093</c:v>
                </c:pt>
                <c:pt idx="76">
                  <c:v>54.568129543087778</c:v>
                </c:pt>
                <c:pt idx="77">
                  <c:v>54.575194849593458</c:v>
                </c:pt>
                <c:pt idx="78">
                  <c:v>54.581495587539436</c:v>
                </c:pt>
                <c:pt idx="79">
                  <c:v>54.586902453426873</c:v>
                </c:pt>
                <c:pt idx="80">
                  <c:v>54.591275781621903</c:v>
                </c:pt>
                <c:pt idx="81">
                  <c:v>54.594465972245054</c:v>
                </c:pt>
                <c:pt idx="82">
                  <c:v>54.596314200939808</c:v>
                </c:pt>
                <c:pt idx="83">
                  <c:v>54.59665344195475</c:v>
                </c:pt>
                <c:pt idx="84">
                  <c:v>54.595309829699048</c:v>
                </c:pt>
                <c:pt idx="85">
                  <c:v>54.592104374811882</c:v>
                </c:pt>
                <c:pt idx="86">
                  <c:v>54.586855038713225</c:v>
                </c:pt>
                <c:pt idx="87">
                  <c:v>54.579379155687327</c:v>
                </c:pt>
                <c:pt idx="88">
                  <c:v>54.56949617418276</c:v>
                </c:pt>
                <c:pt idx="89">
                  <c:v>54.557030669899611</c:v>
                </c:pt>
                <c:pt idx="90">
                  <c:v>54.541815563409912</c:v>
                </c:pt>
                <c:pt idx="91">
                  <c:v>54.523695455853215</c:v>
                </c:pt>
                <c:pt idx="92">
                  <c:v>54.502529979221407</c:v>
                </c:pt>
                <c:pt idx="93">
                  <c:v>54.478197044549105</c:v>
                </c:pt>
                <c:pt idx="94">
                  <c:v>54.450595863548394</c:v>
                </c:pt>
                <c:pt idx="95">
                  <c:v>54.419649618202044</c:v>
                </c:pt>
                <c:pt idx="96">
                  <c:v>54.385307659440471</c:v>
                </c:pt>
                <c:pt idx="97">
                  <c:v>54.347547130545706</c:v>
                </c:pt>
                <c:pt idx="98">
                  <c:v>54.306373932900094</c:v>
                </c:pt>
                <c:pt idx="99">
                  <c:v>54.261822979936781</c:v>
                </c:pt>
                <c:pt idx="100">
                  <c:v>54.213957717793505</c:v>
                </c:pt>
                <c:pt idx="101">
                  <c:v>54.162868925863243</c:v>
                </c:pt>
                <c:pt idx="102">
                  <c:v>54.108672844560957</c:v>
                </c:pt>
                <c:pt idx="103">
                  <c:v>54.051508708603279</c:v>
                </c:pt>
                <c:pt idx="104">
                  <c:v>53.991535789659622</c:v>
                </c:pt>
                <c:pt idx="105">
                  <c:v>53.928930070664883</c:v>
                </c:pt>
                <c:pt idx="106">
                  <c:v>53.863880684390544</c:v>
                </c:pt>
                <c:pt idx="107">
                  <c:v>53.796586250834963</c:v>
                </c:pt>
                <c:pt idx="108">
                  <c:v>53.727251242142465</c:v>
                </c:pt>
                <c:pt idx="109">
                  <c:v>53.656082491239175</c:v>
                </c:pt>
                <c:pt idx="110">
                  <c:v>53.583285942762124</c:v>
                </c:pt>
                <c:pt idx="111">
                  <c:v>53.509063723958675</c:v>
                </c:pt>
                <c:pt idx="112">
                  <c:v>53.433611590866775</c:v>
                </c:pt>
                <c:pt idx="113">
                  <c:v>53.35711678291235</c:v>
                </c:pt>
                <c:pt idx="114">
                  <c:v>53.279756298453918</c:v>
                </c:pt>
                <c:pt idx="115">
                  <c:v>53.20169558578057</c:v>
                </c:pt>
                <c:pt idx="116">
                  <c:v>53.123087629266379</c:v>
                </c:pt>
                <c:pt idx="117">
                  <c:v>53.044072399080392</c:v>
                </c:pt>
                <c:pt idx="118">
                  <c:v>52.964776625024825</c:v>
                </c:pt>
                <c:pt idx="119">
                  <c:v>52.885313850467917</c:v>
                </c:pt>
                <c:pt idx="120">
                  <c:v>52.805784720538647</c:v>
                </c:pt>
                <c:pt idx="121">
                  <c:v>52.726277459254391</c:v>
                </c:pt>
                <c:pt idx="122">
                  <c:v>52.646868492531098</c:v>
                </c:pt>
                <c:pt idx="123">
                  <c:v>52.567623177565942</c:v>
                </c:pt>
                <c:pt idx="124">
                  <c:v>52.488596603423169</c:v>
                </c:pt>
                <c:pt idx="125">
                  <c:v>52.409834432403059</c:v>
                </c:pt>
                <c:pt idx="126">
                  <c:v>52.331373756615001</c:v>
                </c:pt>
                <c:pt idx="127">
                  <c:v>52.25324394886993</c:v>
                </c:pt>
                <c:pt idx="128">
                  <c:v>52.17546749138554</c:v>
                </c:pt>
                <c:pt idx="129">
                  <c:v>52.09806076975191</c:v>
                </c:pt>
                <c:pt idx="130">
                  <c:v>52.021034823077535</c:v>
                </c:pt>
                <c:pt idx="131">
                  <c:v>51.944396044207437</c:v>
                </c:pt>
                <c:pt idx="132">
                  <c:v>51.868146826385981</c:v>
                </c:pt>
                <c:pt idx="133">
                  <c:v>51.792286154757086</c:v>
                </c:pt>
                <c:pt idx="134">
                  <c:v>51.716810142695785</c:v>
                </c:pt>
                <c:pt idx="135">
                  <c:v>51.641712514197053</c:v>
                </c:pt>
                <c:pt idx="136">
                  <c:v>51.566985034460501</c:v>
                </c:pt>
                <c:pt idx="137">
                  <c:v>51.492617891454131</c:v>
                </c:pt>
                <c:pt idx="138">
                  <c:v>51.418600031663104</c:v>
                </c:pt>
                <c:pt idx="139">
                  <c:v>51.344919453473025</c:v>
                </c:pt>
                <c:pt idx="140">
                  <c:v>51.271563461740314</c:v>
                </c:pt>
                <c:pt idx="141">
                  <c:v>51.198518887095659</c:v>
                </c:pt>
                <c:pt idx="142">
                  <c:v>51.125772273439452</c:v>
                </c:pt>
                <c:pt idx="143">
                  <c:v>51.053310036942207</c:v>
                </c:pt>
                <c:pt idx="144">
                  <c:v>50.981118599677217</c:v>
                </c:pt>
                <c:pt idx="145">
                  <c:v>50.909184500802382</c:v>
                </c:pt>
                <c:pt idx="146">
                  <c:v>50.83749448798379</c:v>
                </c:pt>
                <c:pt idx="147">
                  <c:v>50.766035591525323</c:v>
                </c:pt>
                <c:pt idx="148">
                  <c:v>50.694795183442785</c:v>
                </c:pt>
                <c:pt idx="149">
                  <c:v>50.623761023501153</c:v>
                </c:pt>
                <c:pt idx="150">
                  <c:v>50.552921294026049</c:v>
                </c:pt>
                <c:pt idx="151">
                  <c:v>50.482264625103774</c:v>
                </c:pt>
                <c:pt idx="152">
                  <c:v>50.411780111602702</c:v>
                </c:pt>
                <c:pt idx="153">
                  <c:v>50.341457323281432</c:v>
                </c:pt>
                <c:pt idx="154">
                  <c:v>50.271286309096048</c:v>
                </c:pt>
                <c:pt idx="155">
                  <c:v>50.20125759668062</c:v>
                </c:pt>
                <c:pt idx="156">
                  <c:v>50.131362187849945</c:v>
                </c:pt>
                <c:pt idx="157">
                  <c:v>50.061591550861841</c:v>
                </c:pt>
                <c:pt idx="158">
                  <c:v>49.991937610076583</c:v>
                </c:pt>
                <c:pt idx="159">
                  <c:v>49.922392733562162</c:v>
                </c:pt>
                <c:pt idx="160">
                  <c:v>49.852949719115976</c:v>
                </c:pt>
                <c:pt idx="161">
                  <c:v>49.783601779104266</c:v>
                </c:pt>
                <c:pt idx="162">
                  <c:v>49.714342524460022</c:v>
                </c:pt>
                <c:pt idx="163">
                  <c:v>49.645165948127044</c:v>
                </c:pt>
                <c:pt idx="164">
                  <c:v>49.57606640819133</c:v>
                </c:pt>
                <c:pt idx="165">
                  <c:v>49.507038610900892</c:v>
                </c:pt>
                <c:pt idx="166">
                  <c:v>49.438077593740005</c:v>
                </c:pt>
                <c:pt idx="167">
                  <c:v>49.369178708693752</c:v>
                </c:pt>
                <c:pt idx="168">
                  <c:v>49.300337605812878</c:v>
                </c:pt>
                <c:pt idx="169">
                  <c:v>49.231550217166387</c:v>
                </c:pt>
                <c:pt idx="170">
                  <c:v>49.162812741250328</c:v>
                </c:pt>
                <c:pt idx="171">
                  <c:v>49.09412162790521</c:v>
                </c:pt>
                <c:pt idx="172">
                  <c:v>49.02547356378016</c:v>
                </c:pt>
                <c:pt idx="173">
                  <c:v>48.95686545837097</c:v>
                </c:pt>
                <c:pt idx="174">
                  <c:v>48.888294430648592</c:v>
                </c:pt>
                <c:pt idx="175">
                  <c:v>48.819757796287369</c:v>
                </c:pt>
                <c:pt idx="176">
                  <c:v>48.751253055494679</c:v>
                </c:pt>
                <c:pt idx="177">
                  <c:v>48.68277788143876</c:v>
                </c:pt>
                <c:pt idx="178">
                  <c:v>48.614330109266604</c:v>
                </c:pt>
                <c:pt idx="179">
                  <c:v>48.54590772570014</c:v>
                </c:pt>
                <c:pt idx="180">
                  <c:v>48.477508859196419</c:v>
                </c:pt>
                <c:pt idx="181">
                  <c:v>48.409131770654717</c:v>
                </c:pt>
                <c:pt idx="182">
                  <c:v>48.340774844652366</c:v>
                </c:pt>
                <c:pt idx="183">
                  <c:v>48.272436581189424</c:v>
                </c:pt>
                <c:pt idx="184">
                  <c:v>48.204115587921812</c:v>
                </c:pt>
                <c:pt idx="185">
                  <c:v>48.135810572861772</c:v>
                </c:pt>
                <c:pt idx="186">
                  <c:v>48.067520337524591</c:v>
                </c:pt>
                <c:pt idx="187">
                  <c:v>47.999243770499994</c:v>
                </c:pt>
                <c:pt idx="188">
                  <c:v>47.930979841427572</c:v>
                </c:pt>
                <c:pt idx="189">
                  <c:v>47.862727595355118</c:v>
                </c:pt>
                <c:pt idx="190">
                  <c:v>47.794486147459693</c:v>
                </c:pt>
                <c:pt idx="191">
                  <c:v>47.726254678111815</c:v>
                </c:pt>
                <c:pt idx="192">
                  <c:v>47.658032428263269</c:v>
                </c:pt>
                <c:pt idx="193">
                  <c:v>47.589818695140394</c:v>
                </c:pt>
                <c:pt idx="194">
                  <c:v>47.521612828224868</c:v>
                </c:pt>
                <c:pt idx="195">
                  <c:v>47.453414225504964</c:v>
                </c:pt>
                <c:pt idx="196">
                  <c:v>47.385222329981012</c:v>
                </c:pt>
                <c:pt idx="197">
                  <c:v>47.317036626409461</c:v>
                </c:pt>
                <c:pt idx="198">
                  <c:v>47.248856638270745</c:v>
                </c:pt>
                <c:pt idx="199">
                  <c:v>47.180681924946938</c:v>
                </c:pt>
                <c:pt idx="200">
                  <c:v>47.112512079095644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68104"/>
        <c:axId val="600671632"/>
      </c:scatterChart>
      <c:valAx>
        <c:axId val="600668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671632"/>
        <c:crosses val="autoZero"/>
        <c:crossBetween val="midCat"/>
      </c:valAx>
      <c:valAx>
        <c:axId val="600671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668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52.941000000000003</c:v>
                </c:pt>
                <c:pt idx="1">
                  <c:v>52.631999999999998</c:v>
                </c:pt>
                <c:pt idx="2">
                  <c:v>51.691000000000003</c:v>
                </c:pt>
                <c:pt idx="3">
                  <c:v>53.573999999999998</c:v>
                </c:pt>
                <c:pt idx="4">
                  <c:v>52.396999999999998</c:v>
                </c:pt>
                <c:pt idx="5">
                  <c:v>54.176000000000002</c:v>
                </c:pt>
                <c:pt idx="6">
                  <c:v>52</c:v>
                </c:pt>
                <c:pt idx="7">
                  <c:v>53.456000000000003</c:v>
                </c:pt>
                <c:pt idx="8">
                  <c:v>53.220999999999997</c:v>
                </c:pt>
                <c:pt idx="9">
                  <c:v>52.896999999999998</c:v>
                </c:pt>
                <c:pt idx="10">
                  <c:v>52.808999999999997</c:v>
                </c:pt>
                <c:pt idx="11">
                  <c:v>54.25</c:v>
                </c:pt>
                <c:pt idx="12">
                  <c:v>52.456000000000003</c:v>
                </c:pt>
                <c:pt idx="13">
                  <c:v>54.029000000000003</c:v>
                </c:pt>
                <c:pt idx="14">
                  <c:v>53.368000000000002</c:v>
                </c:pt>
                <c:pt idx="15">
                  <c:v>55.543999999999997</c:v>
                </c:pt>
                <c:pt idx="16">
                  <c:v>53.779000000000003</c:v>
                </c:pt>
                <c:pt idx="17">
                  <c:v>54.646999999999998</c:v>
                </c:pt>
                <c:pt idx="18">
                  <c:v>52.868000000000002</c:v>
                </c:pt>
                <c:pt idx="19">
                  <c:v>54.058999999999997</c:v>
                </c:pt>
                <c:pt idx="20">
                  <c:v>53.381999999999998</c:v>
                </c:pt>
                <c:pt idx="21">
                  <c:v>54.206000000000003</c:v>
                </c:pt>
                <c:pt idx="22">
                  <c:v>54.146999999999998</c:v>
                </c:pt>
                <c:pt idx="23">
                  <c:v>54.734999999999999</c:v>
                </c:pt>
                <c:pt idx="24">
                  <c:v>53.573999999999998</c:v>
                </c:pt>
                <c:pt idx="25">
                  <c:v>54.029000000000003</c:v>
                </c:pt>
                <c:pt idx="26">
                  <c:v>53.853000000000002</c:v>
                </c:pt>
                <c:pt idx="27">
                  <c:v>54.029000000000003</c:v>
                </c:pt>
                <c:pt idx="28">
                  <c:v>54.779000000000003</c:v>
                </c:pt>
                <c:pt idx="29">
                  <c:v>55.058999999999997</c:v>
                </c:pt>
                <c:pt idx="30">
                  <c:v>55.631999999999998</c:v>
                </c:pt>
                <c:pt idx="31">
                  <c:v>55.779000000000003</c:v>
                </c:pt>
                <c:pt idx="32">
                  <c:v>54.353000000000002</c:v>
                </c:pt>
                <c:pt idx="33">
                  <c:v>55.896999999999998</c:v>
                </c:pt>
                <c:pt idx="34">
                  <c:v>54.853000000000002</c:v>
                </c:pt>
                <c:pt idx="35">
                  <c:v>57.676000000000002</c:v>
                </c:pt>
                <c:pt idx="36">
                  <c:v>56.220999999999997</c:v>
                </c:pt>
                <c:pt idx="37">
                  <c:v>57.765000000000001</c:v>
                </c:pt>
                <c:pt idx="38">
                  <c:v>60.543999999999997</c:v>
                </c:pt>
                <c:pt idx="39">
                  <c:v>60.691000000000003</c:v>
                </c:pt>
                <c:pt idx="40">
                  <c:v>61.103000000000002</c:v>
                </c:pt>
                <c:pt idx="41">
                  <c:v>65.484999999999999</c:v>
                </c:pt>
                <c:pt idx="42">
                  <c:v>70.102999999999994</c:v>
                </c:pt>
                <c:pt idx="43">
                  <c:v>75.293999999999997</c:v>
                </c:pt>
                <c:pt idx="44">
                  <c:v>81.323999999999998</c:v>
                </c:pt>
                <c:pt idx="45">
                  <c:v>90.25</c:v>
                </c:pt>
                <c:pt idx="46">
                  <c:v>97.897000000000006</c:v>
                </c:pt>
                <c:pt idx="47">
                  <c:v>109.324</c:v>
                </c:pt>
                <c:pt idx="48">
                  <c:v>119.86799999999999</c:v>
                </c:pt>
                <c:pt idx="49">
                  <c:v>131.36799999999999</c:v>
                </c:pt>
                <c:pt idx="50">
                  <c:v>142.48500000000001</c:v>
                </c:pt>
                <c:pt idx="51">
                  <c:v>154.11799999999999</c:v>
                </c:pt>
                <c:pt idx="52">
                  <c:v>162.221</c:v>
                </c:pt>
                <c:pt idx="53">
                  <c:v>170.73500000000001</c:v>
                </c:pt>
                <c:pt idx="54">
                  <c:v>175.14699999999999</c:v>
                </c:pt>
                <c:pt idx="55">
                  <c:v>177.86799999999999</c:v>
                </c:pt>
                <c:pt idx="56">
                  <c:v>176.60300000000001</c:v>
                </c:pt>
                <c:pt idx="57">
                  <c:v>168.57400000000001</c:v>
                </c:pt>
                <c:pt idx="58">
                  <c:v>151.029</c:v>
                </c:pt>
                <c:pt idx="59">
                  <c:v>114.16200000000001</c:v>
                </c:pt>
                <c:pt idx="60">
                  <c:v>76.558999999999997</c:v>
                </c:pt>
                <c:pt idx="61">
                  <c:v>62.5</c:v>
                </c:pt>
                <c:pt idx="62">
                  <c:v>57.558999999999997</c:v>
                </c:pt>
                <c:pt idx="63">
                  <c:v>56.411999999999999</c:v>
                </c:pt>
                <c:pt idx="64">
                  <c:v>58.103000000000002</c:v>
                </c:pt>
                <c:pt idx="65">
                  <c:v>57.515000000000001</c:v>
                </c:pt>
                <c:pt idx="66">
                  <c:v>58.618000000000002</c:v>
                </c:pt>
                <c:pt idx="67">
                  <c:v>59.088000000000001</c:v>
                </c:pt>
                <c:pt idx="68">
                  <c:v>60.029000000000003</c:v>
                </c:pt>
                <c:pt idx="69">
                  <c:v>63.411999999999999</c:v>
                </c:pt>
                <c:pt idx="70">
                  <c:v>65.234999999999999</c:v>
                </c:pt>
                <c:pt idx="71">
                  <c:v>69.721000000000004</c:v>
                </c:pt>
                <c:pt idx="72">
                  <c:v>73.337999999999994</c:v>
                </c:pt>
                <c:pt idx="73">
                  <c:v>79.734999999999999</c:v>
                </c:pt>
                <c:pt idx="74">
                  <c:v>83.587999999999994</c:v>
                </c:pt>
                <c:pt idx="75">
                  <c:v>89.412000000000006</c:v>
                </c:pt>
                <c:pt idx="76">
                  <c:v>94.308999999999997</c:v>
                </c:pt>
                <c:pt idx="77">
                  <c:v>97.426000000000002</c:v>
                </c:pt>
                <c:pt idx="78">
                  <c:v>100.13200000000001</c:v>
                </c:pt>
                <c:pt idx="79">
                  <c:v>100.38200000000001</c:v>
                </c:pt>
                <c:pt idx="80">
                  <c:v>96.882000000000005</c:v>
                </c:pt>
                <c:pt idx="81">
                  <c:v>91.382000000000005</c:v>
                </c:pt>
                <c:pt idx="82">
                  <c:v>82.382000000000005</c:v>
                </c:pt>
                <c:pt idx="83">
                  <c:v>71.073999999999998</c:v>
                </c:pt>
                <c:pt idx="84">
                  <c:v>64.734999999999999</c:v>
                </c:pt>
                <c:pt idx="85">
                  <c:v>61.353000000000002</c:v>
                </c:pt>
                <c:pt idx="86">
                  <c:v>59.293999999999997</c:v>
                </c:pt>
                <c:pt idx="87">
                  <c:v>58.911999999999999</c:v>
                </c:pt>
                <c:pt idx="88">
                  <c:v>58.029000000000003</c:v>
                </c:pt>
                <c:pt idx="89">
                  <c:v>58.515000000000001</c:v>
                </c:pt>
                <c:pt idx="90">
                  <c:v>56.765000000000001</c:v>
                </c:pt>
                <c:pt idx="91">
                  <c:v>56.338000000000001</c:v>
                </c:pt>
                <c:pt idx="92">
                  <c:v>56.5</c:v>
                </c:pt>
                <c:pt idx="93">
                  <c:v>56.838000000000001</c:v>
                </c:pt>
                <c:pt idx="94">
                  <c:v>56.868000000000002</c:v>
                </c:pt>
                <c:pt idx="95">
                  <c:v>55.838000000000001</c:v>
                </c:pt>
                <c:pt idx="96">
                  <c:v>57</c:v>
                </c:pt>
                <c:pt idx="97">
                  <c:v>56.058999999999997</c:v>
                </c:pt>
                <c:pt idx="98">
                  <c:v>55.029000000000003</c:v>
                </c:pt>
                <c:pt idx="99">
                  <c:v>56.676000000000002</c:v>
                </c:pt>
                <c:pt idx="100">
                  <c:v>55.941000000000003</c:v>
                </c:pt>
                <c:pt idx="101">
                  <c:v>56.558999999999997</c:v>
                </c:pt>
                <c:pt idx="102">
                  <c:v>56.368000000000002</c:v>
                </c:pt>
                <c:pt idx="103">
                  <c:v>55.470999999999997</c:v>
                </c:pt>
                <c:pt idx="104">
                  <c:v>55.073999999999998</c:v>
                </c:pt>
                <c:pt idx="105">
                  <c:v>56.015000000000001</c:v>
                </c:pt>
                <c:pt idx="106">
                  <c:v>54.618000000000002</c:v>
                </c:pt>
                <c:pt idx="107">
                  <c:v>54.5</c:v>
                </c:pt>
                <c:pt idx="108">
                  <c:v>53.131999999999998</c:v>
                </c:pt>
                <c:pt idx="109">
                  <c:v>54.426000000000002</c:v>
                </c:pt>
                <c:pt idx="110">
                  <c:v>52.411999999999999</c:v>
                </c:pt>
                <c:pt idx="111">
                  <c:v>55.25</c:v>
                </c:pt>
                <c:pt idx="112">
                  <c:v>53.868000000000002</c:v>
                </c:pt>
                <c:pt idx="113">
                  <c:v>54.868000000000002</c:v>
                </c:pt>
                <c:pt idx="114">
                  <c:v>54.868000000000002</c:v>
                </c:pt>
                <c:pt idx="115">
                  <c:v>54.588000000000001</c:v>
                </c:pt>
                <c:pt idx="116">
                  <c:v>55.338000000000001</c:v>
                </c:pt>
                <c:pt idx="117">
                  <c:v>56.103000000000002</c:v>
                </c:pt>
                <c:pt idx="118">
                  <c:v>56.456000000000003</c:v>
                </c:pt>
                <c:pt idx="119">
                  <c:v>55.353000000000002</c:v>
                </c:pt>
                <c:pt idx="120">
                  <c:v>54.779000000000003</c:v>
                </c:pt>
                <c:pt idx="121">
                  <c:v>56</c:v>
                </c:pt>
                <c:pt idx="122">
                  <c:v>53.734999999999999</c:v>
                </c:pt>
                <c:pt idx="123">
                  <c:v>54.470999999999997</c:v>
                </c:pt>
                <c:pt idx="124">
                  <c:v>53.411999999999999</c:v>
                </c:pt>
                <c:pt idx="125">
                  <c:v>53.323999999999998</c:v>
                </c:pt>
                <c:pt idx="126">
                  <c:v>51.411999999999999</c:v>
                </c:pt>
                <c:pt idx="127">
                  <c:v>50.088000000000001</c:v>
                </c:pt>
                <c:pt idx="128">
                  <c:v>50.676000000000002</c:v>
                </c:pt>
                <c:pt idx="129">
                  <c:v>50.338000000000001</c:v>
                </c:pt>
                <c:pt idx="130">
                  <c:v>51.720999999999997</c:v>
                </c:pt>
                <c:pt idx="131">
                  <c:v>49.911999999999999</c:v>
                </c:pt>
                <c:pt idx="132">
                  <c:v>50.881999999999998</c:v>
                </c:pt>
                <c:pt idx="133">
                  <c:v>51.381999999999998</c:v>
                </c:pt>
                <c:pt idx="134">
                  <c:v>51.265000000000001</c:v>
                </c:pt>
                <c:pt idx="135">
                  <c:v>50.706000000000003</c:v>
                </c:pt>
                <c:pt idx="136">
                  <c:v>50.984999999999999</c:v>
                </c:pt>
                <c:pt idx="137">
                  <c:v>51.661999999999999</c:v>
                </c:pt>
                <c:pt idx="138">
                  <c:v>50.043999999999997</c:v>
                </c:pt>
                <c:pt idx="139">
                  <c:v>50.603000000000002</c:v>
                </c:pt>
                <c:pt idx="140">
                  <c:v>49.868000000000002</c:v>
                </c:pt>
                <c:pt idx="141">
                  <c:v>50.603000000000002</c:v>
                </c:pt>
                <c:pt idx="142">
                  <c:v>51.176000000000002</c:v>
                </c:pt>
                <c:pt idx="143">
                  <c:v>51.058999999999997</c:v>
                </c:pt>
                <c:pt idx="144">
                  <c:v>52.088000000000001</c:v>
                </c:pt>
                <c:pt idx="145">
                  <c:v>50.456000000000003</c:v>
                </c:pt>
                <c:pt idx="146">
                  <c:v>51.176000000000002</c:v>
                </c:pt>
                <c:pt idx="147">
                  <c:v>52.441000000000003</c:v>
                </c:pt>
                <c:pt idx="148">
                  <c:v>52.603000000000002</c:v>
                </c:pt>
                <c:pt idx="149">
                  <c:v>52.793999999999997</c:v>
                </c:pt>
                <c:pt idx="150">
                  <c:v>52.191000000000003</c:v>
                </c:pt>
                <c:pt idx="151">
                  <c:v>51.220999999999997</c:v>
                </c:pt>
                <c:pt idx="152">
                  <c:v>50.823999999999998</c:v>
                </c:pt>
                <c:pt idx="153">
                  <c:v>51</c:v>
                </c:pt>
                <c:pt idx="154">
                  <c:v>51.853000000000002</c:v>
                </c:pt>
                <c:pt idx="155">
                  <c:v>50.234999999999999</c:v>
                </c:pt>
                <c:pt idx="156">
                  <c:v>49.470999999999997</c:v>
                </c:pt>
                <c:pt idx="157">
                  <c:v>50.779000000000003</c:v>
                </c:pt>
                <c:pt idx="158">
                  <c:v>49.720999999999997</c:v>
                </c:pt>
                <c:pt idx="159">
                  <c:v>49.793999999999997</c:v>
                </c:pt>
                <c:pt idx="160">
                  <c:v>49.661999999999999</c:v>
                </c:pt>
                <c:pt idx="161">
                  <c:v>48.823999999999998</c:v>
                </c:pt>
                <c:pt idx="162">
                  <c:v>49.573999999999998</c:v>
                </c:pt>
                <c:pt idx="163">
                  <c:v>49.146999999999998</c:v>
                </c:pt>
                <c:pt idx="164">
                  <c:v>49.823999999999998</c:v>
                </c:pt>
                <c:pt idx="165">
                  <c:v>48.676000000000002</c:v>
                </c:pt>
                <c:pt idx="166">
                  <c:v>48.588000000000001</c:v>
                </c:pt>
                <c:pt idx="167">
                  <c:v>48.793999999999997</c:v>
                </c:pt>
                <c:pt idx="168">
                  <c:v>47.603000000000002</c:v>
                </c:pt>
                <c:pt idx="169">
                  <c:v>47.970999999999997</c:v>
                </c:pt>
                <c:pt idx="170">
                  <c:v>47.984999999999999</c:v>
                </c:pt>
                <c:pt idx="171">
                  <c:v>48.823999999999998</c:v>
                </c:pt>
                <c:pt idx="172">
                  <c:v>48.308999999999997</c:v>
                </c:pt>
                <c:pt idx="173">
                  <c:v>48.234999999999999</c:v>
                </c:pt>
                <c:pt idx="174">
                  <c:v>47.720999999999997</c:v>
                </c:pt>
                <c:pt idx="175">
                  <c:v>48.234999999999999</c:v>
                </c:pt>
                <c:pt idx="176">
                  <c:v>48.588000000000001</c:v>
                </c:pt>
                <c:pt idx="177">
                  <c:v>48.426000000000002</c:v>
                </c:pt>
                <c:pt idx="178">
                  <c:v>47.956000000000003</c:v>
                </c:pt>
                <c:pt idx="179">
                  <c:v>47.881999999999998</c:v>
                </c:pt>
                <c:pt idx="180">
                  <c:v>48.073999999999998</c:v>
                </c:pt>
                <c:pt idx="181">
                  <c:v>47.956000000000003</c:v>
                </c:pt>
                <c:pt idx="182">
                  <c:v>48.029000000000003</c:v>
                </c:pt>
                <c:pt idx="183">
                  <c:v>47.265000000000001</c:v>
                </c:pt>
                <c:pt idx="184">
                  <c:v>46.529000000000003</c:v>
                </c:pt>
                <c:pt idx="185">
                  <c:v>47.015000000000001</c:v>
                </c:pt>
                <c:pt idx="186">
                  <c:v>47.956000000000003</c:v>
                </c:pt>
                <c:pt idx="187">
                  <c:v>48.396999999999998</c:v>
                </c:pt>
                <c:pt idx="188">
                  <c:v>47.529000000000003</c:v>
                </c:pt>
                <c:pt idx="189">
                  <c:v>47.734999999999999</c:v>
                </c:pt>
                <c:pt idx="190">
                  <c:v>48.25</c:v>
                </c:pt>
                <c:pt idx="191">
                  <c:v>46.603000000000002</c:v>
                </c:pt>
                <c:pt idx="192">
                  <c:v>46.765000000000001</c:v>
                </c:pt>
                <c:pt idx="193">
                  <c:v>46.926000000000002</c:v>
                </c:pt>
                <c:pt idx="194">
                  <c:v>47.529000000000003</c:v>
                </c:pt>
                <c:pt idx="195">
                  <c:v>48.543999999999997</c:v>
                </c:pt>
                <c:pt idx="196">
                  <c:v>47.118000000000002</c:v>
                </c:pt>
                <c:pt idx="197">
                  <c:v>46.896999999999998</c:v>
                </c:pt>
                <c:pt idx="198">
                  <c:v>47.808999999999997</c:v>
                </c:pt>
                <c:pt idx="199">
                  <c:v>47.220999999999997</c:v>
                </c:pt>
                <c:pt idx="200">
                  <c:v>47.470999999999997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53.720557989413244</c:v>
                </c:pt>
                <c:pt idx="1">
                  <c:v>53.74442189386486</c:v>
                </c:pt>
                <c:pt idx="2">
                  <c:v>53.768295307488522</c:v>
                </c:pt>
                <c:pt idx="3">
                  <c:v>53.79217900602886</c:v>
                </c:pt>
                <c:pt idx="4">
                  <c:v>53.81607382635724</c:v>
                </c:pt>
                <c:pt idx="5">
                  <c:v>53.839980671037409</c:v>
                </c:pt>
                <c:pt idx="6">
                  <c:v>53.863900513201649</c:v>
                </c:pt>
                <c:pt idx="7">
                  <c:v>53.887834401754517</c:v>
                </c:pt>
                <c:pt idx="8">
                  <c:v>53.91178346692169</c:v>
                </c:pt>
                <c:pt idx="9">
                  <c:v>53.935748926161764</c:v>
                </c:pt>
                <c:pt idx="10">
                  <c:v>53.959732090458836</c:v>
                </c:pt>
                <c:pt idx="11">
                  <c:v>53.983734371013895</c:v>
                </c:pt>
                <c:pt idx="12">
                  <c:v>54.007757286352806</c:v>
                </c:pt>
                <c:pt idx="13">
                  <c:v>54.031802469868254</c:v>
                </c:pt>
                <c:pt idx="14">
                  <c:v>54.055871677812654</c:v>
                </c:pt>
                <c:pt idx="15">
                  <c:v>54.079966797759091</c:v>
                </c:pt>
                <c:pt idx="16">
                  <c:v>54.104089857549603</c:v>
                </c:pt>
                <c:pt idx="17">
                  <c:v>54.128243034765589</c:v>
                </c:pt>
                <c:pt idx="18">
                  <c:v>54.152428666820228</c:v>
                </c:pt>
                <c:pt idx="19">
                  <c:v>54.176649262030494</c:v>
                </c:pt>
                <c:pt idx="20">
                  <c:v>54.200907512976556</c:v>
                </c:pt>
                <c:pt idx="21">
                  <c:v>54.225206316775051</c:v>
                </c:pt>
                <c:pt idx="22">
                  <c:v>54.24954881788797</c:v>
                </c:pt>
                <c:pt idx="23">
                  <c:v>54.273938523653605</c:v>
                </c:pt>
                <c:pt idx="24">
                  <c:v>54.298379645734499</c:v>
                </c:pt>
                <c:pt idx="25">
                  <c:v>54.322878111325167</c:v>
                </c:pt>
                <c:pt idx="26">
                  <c:v>54.347444463123239</c:v>
                </c:pt>
                <c:pt idx="27">
                  <c:v>54.372101817058521</c:v>
                </c:pt>
                <c:pt idx="28">
                  <c:v>54.3969066612663</c:v>
                </c:pt>
                <c:pt idx="29">
                  <c:v>54.422000516057793</c:v>
                </c:pt>
                <c:pt idx="30">
                  <c:v>54.447731659429088</c:v>
                </c:pt>
                <c:pt idx="31">
                  <c:v>54.474926753104363</c:v>
                </c:pt>
                <c:pt idx="32">
                  <c:v>54.505463691148123</c:v>
                </c:pt>
                <c:pt idx="33">
                  <c:v>54.543410477172586</c:v>
                </c:pt>
                <c:pt idx="34">
                  <c:v>54.597152517086023</c:v>
                </c:pt>
                <c:pt idx="35">
                  <c:v>54.683108861897324</c:v>
                </c:pt>
                <c:pt idx="36">
                  <c:v>54.831764194264053</c:v>
                </c:pt>
                <c:pt idx="37">
                  <c:v>55.096675204830312</c:v>
                </c:pt>
                <c:pt idx="38">
                  <c:v>55.566636032320027</c:v>
                </c:pt>
                <c:pt idx="39">
                  <c:v>56.380079929698788</c:v>
                </c:pt>
                <c:pt idx="40">
                  <c:v>57.738937363970237</c:v>
                </c:pt>
                <c:pt idx="41">
                  <c:v>59.916755567550851</c:v>
                </c:pt>
                <c:pt idx="42">
                  <c:v>63.25360095248319</c:v>
                </c:pt>
                <c:pt idx="43">
                  <c:v>68.129348428475126</c:v>
                </c:pt>
                <c:pt idx="44">
                  <c:v>74.908924827750155</c:v>
                </c:pt>
                <c:pt idx="45">
                  <c:v>83.859054024448952</c:v>
                </c:pt>
                <c:pt idx="46">
                  <c:v>95.045898131720477</c:v>
                </c:pt>
                <c:pt idx="47">
                  <c:v>108.23452270860204</c:v>
                </c:pt>
                <c:pt idx="48">
                  <c:v>122.82013708444876</c:v>
                </c:pt>
                <c:pt idx="49">
                  <c:v>137.8225455380425</c:v>
                </c:pt>
                <c:pt idx="50">
                  <c:v>151.9655599765251</c:v>
                </c:pt>
                <c:pt idx="51">
                  <c:v>163.84242938227726</c:v>
                </c:pt>
                <c:pt idx="52">
                  <c:v>172.14179624518266</c:v>
                </c:pt>
                <c:pt idx="53">
                  <c:v>175.88538555278686</c:v>
                </c:pt>
                <c:pt idx="54">
                  <c:v>174.61818993134941</c:v>
                </c:pt>
                <c:pt idx="55">
                  <c:v>168.5001057775994</c:v>
                </c:pt>
                <c:pt idx="56">
                  <c:v>158.27354601769966</c:v>
                </c:pt>
                <c:pt idx="57">
                  <c:v>145.11612310488866</c:v>
                </c:pt>
                <c:pt idx="58">
                  <c:v>130.41885749844664</c:v>
                </c:pt>
                <c:pt idx="59">
                  <c:v>115.54770193610325</c:v>
                </c:pt>
                <c:pt idx="60">
                  <c:v>101.64455605007488</c:v>
                </c:pt>
                <c:pt idx="61">
                  <c:v>89.5059728937198</c:v>
                </c:pt>
                <c:pt idx="62">
                  <c:v>79.551678687154336</c:v>
                </c:pt>
                <c:pt idx="63">
                  <c:v>71.870633283790852</c:v>
                </c:pt>
                <c:pt idx="64">
                  <c:v>66.316841270907943</c:v>
                </c:pt>
                <c:pt idx="65">
                  <c:v>62.622797491808583</c:v>
                </c:pt>
                <c:pt idx="66">
                  <c:v>60.503051658860123</c:v>
                </c:pt>
                <c:pt idx="67">
                  <c:v>59.729277889115451</c:v>
                </c:pt>
                <c:pt idx="68">
                  <c:v>60.167191251197067</c:v>
                </c:pt>
                <c:pt idx="69">
                  <c:v>61.772701972450832</c:v>
                </c:pt>
                <c:pt idx="70">
                  <c:v>64.550434533733181</c:v>
                </c:pt>
                <c:pt idx="71">
                  <c:v>68.483989662082877</c:v>
                </c:pt>
                <c:pt idx="72">
                  <c:v>73.454994190479937</c:v>
                </c:pt>
                <c:pt idx="73">
                  <c:v>79.175347102052996</c:v>
                </c:pt>
                <c:pt idx="74">
                  <c:v>85.159818869868758</c:v>
                </c:pt>
                <c:pt idx="75">
                  <c:v>90.759643355284595</c:v>
                </c:pt>
                <c:pt idx="76">
                  <c:v>95.260503549110069</c:v>
                </c:pt>
                <c:pt idx="77">
                  <c:v>98.02470700774947</c:v>
                </c:pt>
                <c:pt idx="78">
                  <c:v>98.636932930147736</c:v>
                </c:pt>
                <c:pt idx="79">
                  <c:v>97.006116752646079</c:v>
                </c:pt>
                <c:pt idx="80">
                  <c:v>93.388072273235437</c:v>
                </c:pt>
                <c:pt idx="81">
                  <c:v>88.32058296309286</c:v>
                </c:pt>
                <c:pt idx="82">
                  <c:v>82.493355167574009</c:v>
                </c:pt>
                <c:pt idx="83">
                  <c:v>76.595961157569292</c:v>
                </c:pt>
                <c:pt idx="84">
                  <c:v>71.189481222710924</c:v>
                </c:pt>
                <c:pt idx="85">
                  <c:v>66.632893991742648</c:v>
                </c:pt>
                <c:pt idx="86">
                  <c:v>63.071978375689611</c:v>
                </c:pt>
                <c:pt idx="87">
                  <c:v>60.47751410054493</c:v>
                </c:pt>
                <c:pt idx="88">
                  <c:v>58.708485681506751</c:v>
                </c:pt>
                <c:pt idx="89">
                  <c:v>57.576290349912838</c:v>
                </c:pt>
                <c:pt idx="90">
                  <c:v>56.893988824730307</c:v>
                </c:pt>
                <c:pt idx="91">
                  <c:v>56.504855551143095</c:v>
                </c:pt>
                <c:pt idx="92">
                  <c:v>56.292463877809226</c:v>
                </c:pt>
                <c:pt idx="93">
                  <c:v>56.178452294375667</c:v>
                </c:pt>
                <c:pt idx="94">
                  <c:v>56.114427611104723</c:v>
                </c:pt>
                <c:pt idx="95">
                  <c:v>56.072745725484182</c:v>
                </c:pt>
                <c:pt idx="96">
                  <c:v>56.038718278046723</c:v>
                </c:pt>
                <c:pt idx="97">
                  <c:v>56.005059026445231</c:v>
                </c:pt>
                <c:pt idx="98">
                  <c:v>55.968391191419187</c:v>
                </c:pt>
                <c:pt idx="99">
                  <c:v>55.927265171188424</c:v>
                </c:pt>
                <c:pt idx="100">
                  <c:v>55.881130011279076</c:v>
                </c:pt>
                <c:pt idx="101">
                  <c:v>55.82984166952351</c:v>
                </c:pt>
                <c:pt idx="102">
                  <c:v>55.773446593624271</c:v>
                </c:pt>
                <c:pt idx="103">
                  <c:v>55.712099266865543</c:v>
                </c:pt>
                <c:pt idx="104">
                  <c:v>55.646052074427615</c:v>
                </c:pt>
                <c:pt idx="105">
                  <c:v>55.575707850849305</c:v>
                </c:pt>
                <c:pt idx="106">
                  <c:v>55.50176224111312</c:v>
                </c:pt>
                <c:pt idx="107">
                  <c:v>55.42548481733936</c:v>
                </c:pt>
                <c:pt idx="108">
                  <c:v>55.349174730112338</c:v>
                </c:pt>
                <c:pt idx="109">
                  <c:v>55.276740487175957</c:v>
                </c:pt>
                <c:pt idx="110">
                  <c:v>55.214165974351069</c:v>
                </c:pt>
                <c:pt idx="111">
                  <c:v>55.169377677133234</c:v>
                </c:pt>
                <c:pt idx="112">
                  <c:v>55.150891538123318</c:v>
                </c:pt>
                <c:pt idx="113">
                  <c:v>55.164862414926773</c:v>
                </c:pt>
                <c:pt idx="114">
                  <c:v>55.210961559704465</c:v>
                </c:pt>
                <c:pt idx="115">
                  <c:v>55.278655901689632</c:v>
                </c:pt>
                <c:pt idx="116">
                  <c:v>55.346232940064439</c:v>
                </c:pt>
                <c:pt idx="117">
                  <c:v>55.384422846720327</c:v>
                </c:pt>
                <c:pt idx="118">
                  <c:v>55.36444113069939</c:v>
                </c:pt>
                <c:pt idx="119">
                  <c:v>55.267623136347559</c:v>
                </c:pt>
                <c:pt idx="120">
                  <c:v>55.092299826189453</c:v>
                </c:pt>
                <c:pt idx="121">
                  <c:v>54.854493726302692</c:v>
                </c:pt>
                <c:pt idx="122">
                  <c:v>54.582078126193927</c:v>
                </c:pt>
                <c:pt idx="123">
                  <c:v>54.305336324085367</c:v>
                </c:pt>
                <c:pt idx="124">
                  <c:v>54.048299642166995</c:v>
                </c:pt>
                <c:pt idx="125">
                  <c:v>53.824144380249926</c:v>
                </c:pt>
                <c:pt idx="126">
                  <c:v>53.635353015962117</c:v>
                </c:pt>
                <c:pt idx="127">
                  <c:v>53.477080473325934</c:v>
                </c:pt>
                <c:pt idx="128">
                  <c:v>53.341356142922855</c:v>
                </c:pt>
                <c:pt idx="129">
                  <c:v>53.220334173256532</c:v>
                </c:pt>
                <c:pt idx="130">
                  <c:v>53.107949068582684</c:v>
                </c:pt>
                <c:pt idx="131">
                  <c:v>53.000238870690161</c:v>
                </c:pt>
                <c:pt idx="132">
                  <c:v>52.894948036412558</c:v>
                </c:pt>
                <c:pt idx="133">
                  <c:v>52.790939052976967</c:v>
                </c:pt>
                <c:pt idx="134">
                  <c:v>52.687698543480018</c:v>
                </c:pt>
                <c:pt idx="135">
                  <c:v>52.585017088320548</c:v>
                </c:pt>
                <c:pt idx="136">
                  <c:v>52.482815640953312</c:v>
                </c:pt>
                <c:pt idx="137">
                  <c:v>52.381064196843035</c:v>
                </c:pt>
                <c:pt idx="138">
                  <c:v>52.279748367249638</c:v>
                </c:pt>
                <c:pt idx="139">
                  <c:v>52.178857311583208</c:v>
                </c:pt>
                <c:pt idx="140">
                  <c:v>52.078380002331272</c:v>
                </c:pt>
                <c:pt idx="141">
                  <c:v>51.978304352630836</c:v>
                </c:pt>
                <c:pt idx="142">
                  <c:v>51.878617198867047</c:v>
                </c:pt>
                <c:pt idx="143">
                  <c:v>51.779304488610826</c:v>
                </c:pt>
                <c:pt idx="144">
                  <c:v>51.680351490779756</c:v>
                </c:pt>
                <c:pt idx="145">
                  <c:v>51.581742987570884</c:v>
                </c:pt>
                <c:pt idx="146">
                  <c:v>51.483463446705265</c:v>
                </c:pt>
                <c:pt idx="147">
                  <c:v>51.385497181126262</c:v>
                </c:pt>
                <c:pt idx="148">
                  <c:v>51.287828502857167</c:v>
                </c:pt>
                <c:pt idx="149">
                  <c:v>51.190441874066366</c:v>
                </c:pt>
                <c:pt idx="150">
                  <c:v>51.09332205356516</c:v>
                </c:pt>
                <c:pt idx="151">
                  <c:v>50.996454232430821</c:v>
                </c:pt>
                <c:pt idx="152">
                  <c:v>50.899824149543356</c:v>
                </c:pt>
                <c:pt idx="153">
                  <c:v>50.803418177524662</c:v>
                </c:pt>
                <c:pt idx="154">
                  <c:v>50.707223372145556</c:v>
                </c:pt>
                <c:pt idx="155">
                  <c:v>50.611227483139977</c:v>
                </c:pt>
                <c:pt idx="156">
                  <c:v>50.515418930239818</c:v>
                </c:pt>
                <c:pt idx="157">
                  <c:v>50.419786753506507</c:v>
                </c:pt>
                <c:pt idx="158">
                  <c:v>50.324320550276376</c:v>
                </c:pt>
                <c:pt idx="159">
                  <c:v>50.229010411490272</c:v>
                </c:pt>
                <c:pt idx="160">
                  <c:v>50.13384686792736</c:v>
                </c:pt>
                <c:pt idx="161">
                  <c:v>50.038820852739249</c:v>
                </c:pt>
                <c:pt idx="162">
                  <c:v>49.943923681936155</c:v>
                </c:pt>
                <c:pt idx="163">
                  <c:v>49.849147050341415</c:v>
                </c:pt>
                <c:pt idx="164">
                  <c:v>49.754483037863587</c:v>
                </c:pt>
                <c:pt idx="165">
                  <c:v>49.65992412003726</c:v>
                </c:pt>
                <c:pt idx="166">
                  <c:v>49.565463177431056</c:v>
                </c:pt>
                <c:pt idx="167">
                  <c:v>49.471093500153913</c:v>
                </c:pt>
                <c:pt idx="168">
                  <c:v>49.376808785651185</c:v>
                </c:pt>
                <c:pt idx="169">
                  <c:v>49.282603129724187</c:v>
                </c:pt>
                <c:pt idx="170">
                  <c:v>49.188471011911453</c:v>
                </c:pt>
                <c:pt idx="171">
                  <c:v>49.094407276952332</c:v>
                </c:pt>
                <c:pt idx="172">
                  <c:v>49.000407114111212</c:v>
                </c:pt>
                <c:pt idx="173">
                  <c:v>48.90646603585639</c:v>
                </c:pt>
                <c:pt idx="174">
                  <c:v>48.812579856954052</c:v>
                </c:pt>
                <c:pt idx="175">
                  <c:v>48.718744674604068</c:v>
                </c:pt>
                <c:pt idx="176">
                  <c:v>48.6249568498949</c:v>
                </c:pt>
                <c:pt idx="177">
                  <c:v>48.531212990620261</c:v>
                </c:pt>
                <c:pt idx="178">
                  <c:v>48.43750993537072</c:v>
                </c:pt>
                <c:pt idx="179">
                  <c:v>48.3438447387623</c:v>
                </c:pt>
                <c:pt idx="180">
                  <c:v>48.250214657660862</c:v>
                </c:pt>
                <c:pt idx="181">
                  <c:v>48.1566171382809</c:v>
                </c:pt>
                <c:pt idx="182">
                  <c:v>48.063049804063972</c:v>
                </c:pt>
                <c:pt idx="183">
                  <c:v>47.969510444266014</c:v>
                </c:pt>
                <c:pt idx="184">
                  <c:v>47.875997003201483</c:v>
                </c:pt>
                <c:pt idx="185">
                  <c:v>47.782507570104286</c:v>
                </c:pt>
                <c:pt idx="186">
                  <c:v>47.689040369573895</c:v>
                </c:pt>
                <c:pt idx="187">
                  <c:v>47.595593752578679</c:v>
                </c:pt>
                <c:pt idx="188">
                  <c:v>47.502166187991136</c:v>
                </c:pt>
                <c:pt idx="189">
                  <c:v>47.408756254630767</c:v>
                </c:pt>
                <c:pt idx="190">
                  <c:v>47.315362633791054</c:v>
                </c:pt>
                <c:pt idx="191">
                  <c:v>47.221984102227147</c:v>
                </c:pt>
                <c:pt idx="192">
                  <c:v>47.128619525581513</c:v>
                </c:pt>
                <c:pt idx="193">
                  <c:v>47.035267852225182</c:v>
                </c:pt>
                <c:pt idx="194">
                  <c:v>46.941928107492615</c:v>
                </c:pt>
                <c:pt idx="195">
                  <c:v>46.84859938828891</c:v>
                </c:pt>
                <c:pt idx="196">
                  <c:v>46.755280858048827</c:v>
                </c:pt>
                <c:pt idx="197">
                  <c:v>46.66197174202744</c:v>
                </c:pt>
                <c:pt idx="198">
                  <c:v>46.568671322903597</c:v>
                </c:pt>
                <c:pt idx="199">
                  <c:v>46.475378936677444</c:v>
                </c:pt>
                <c:pt idx="200">
                  <c:v>46.382093968844686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53.720557989413244</c:v>
                </c:pt>
                <c:pt idx="1">
                  <c:v>53.74442189386486</c:v>
                </c:pt>
                <c:pt idx="2">
                  <c:v>53.768295307488522</c:v>
                </c:pt>
                <c:pt idx="3">
                  <c:v>53.79217900602886</c:v>
                </c:pt>
                <c:pt idx="4">
                  <c:v>53.81607382635724</c:v>
                </c:pt>
                <c:pt idx="5">
                  <c:v>53.839980671037409</c:v>
                </c:pt>
                <c:pt idx="6">
                  <c:v>53.863900513201649</c:v>
                </c:pt>
                <c:pt idx="7">
                  <c:v>53.887834401754517</c:v>
                </c:pt>
                <c:pt idx="8">
                  <c:v>53.91178346692169</c:v>
                </c:pt>
                <c:pt idx="9">
                  <c:v>53.935748926161764</c:v>
                </c:pt>
                <c:pt idx="10">
                  <c:v>53.959732090458836</c:v>
                </c:pt>
                <c:pt idx="11">
                  <c:v>53.983734371013888</c:v>
                </c:pt>
                <c:pt idx="12">
                  <c:v>54.007757286352771</c:v>
                </c:pt>
                <c:pt idx="13">
                  <c:v>54.031802469868047</c:v>
                </c:pt>
                <c:pt idx="14">
                  <c:v>54.055871677811574</c:v>
                </c:pt>
                <c:pt idx="15">
                  <c:v>54.079966797753599</c:v>
                </c:pt>
                <c:pt idx="16">
                  <c:v>54.10408985752278</c:v>
                </c:pt>
                <c:pt idx="17">
                  <c:v>54.128243034640001</c:v>
                </c:pt>
                <c:pt idx="18">
                  <c:v>54.152428666256426</c:v>
                </c:pt>
                <c:pt idx="19">
                  <c:v>54.176649259603593</c:v>
                </c:pt>
                <c:pt idx="20">
                  <c:v>54.200907502959645</c:v>
                </c:pt>
                <c:pt idx="21">
                  <c:v>54.225206277131846</c:v>
                </c:pt>
                <c:pt idx="22">
                  <c:v>54.249548667449893</c:v>
                </c:pt>
                <c:pt idx="23">
                  <c:v>54.273937976258765</c:v>
                </c:pt>
                <c:pt idx="24">
                  <c:v>54.298377735891904</c:v>
                </c:pt>
                <c:pt idx="25">
                  <c:v>54.322871722097084</c:v>
                </c:pt>
                <c:pt idx="26">
                  <c:v>54.347423967876587</c:v>
                </c:pt>
                <c:pt idx="27">
                  <c:v>54.372038777690861</c:v>
                </c:pt>
                <c:pt idx="28">
                  <c:v>54.396720741960877</c:v>
                </c:pt>
                <c:pt idx="29">
                  <c:v>54.421474751786953</c:v>
                </c:pt>
                <c:pt idx="30">
                  <c:v>54.446306013782539</c:v>
                </c:pt>
                <c:pt idx="31">
                  <c:v>54.47122006489888</c:v>
                </c:pt>
                <c:pt idx="32">
                  <c:v>54.496222787089643</c:v>
                </c:pt>
                <c:pt idx="33">
                  <c:v>54.521320421634975</c:v>
                </c:pt>
                <c:pt idx="34">
                  <c:v>54.546519582909092</c:v>
                </c:pt>
                <c:pt idx="35">
                  <c:v>54.571827271335899</c:v>
                </c:pt>
                <c:pt idx="36">
                  <c:v>54.597250885231333</c:v>
                </c:pt>
                <c:pt idx="37">
                  <c:v>54.622798231178919</c:v>
                </c:pt>
                <c:pt idx="38">
                  <c:v>54.648477532525987</c:v>
                </c:pt>
                <c:pt idx="39">
                  <c:v>54.674297435520465</c:v>
                </c:pt>
                <c:pt idx="40">
                  <c:v>54.700267012531953</c:v>
                </c:pt>
                <c:pt idx="41">
                  <c:v>54.726395761715231</c:v>
                </c:pt>
                <c:pt idx="42">
                  <c:v>54.752693602377228</c:v>
                </c:pt>
                <c:pt idx="43">
                  <c:v>54.779170865200243</c:v>
                </c:pt>
                <c:pt idx="44">
                  <c:v>54.805838276353342</c:v>
                </c:pt>
                <c:pt idx="45">
                  <c:v>54.832706934388881</c:v>
                </c:pt>
                <c:pt idx="46">
                  <c:v>54.859788278672106</c:v>
                </c:pt>
                <c:pt idx="47">
                  <c:v>54.887094047927306</c:v>
                </c:pt>
                <c:pt idx="48">
                  <c:v>54.914636227304008</c:v>
                </c:pt>
                <c:pt idx="49">
                  <c:v>54.942426982170588</c:v>
                </c:pt>
                <c:pt idx="50">
                  <c:v>54.970478576630988</c:v>
                </c:pt>
                <c:pt idx="51">
                  <c:v>54.998803274533707</c:v>
                </c:pt>
                <c:pt idx="52">
                  <c:v>55.027413220502154</c:v>
                </c:pt>
                <c:pt idx="53">
                  <c:v>55.056320298265078</c:v>
                </c:pt>
                <c:pt idx="54">
                  <c:v>55.085535963308175</c:v>
                </c:pt>
                <c:pt idx="55">
                  <c:v>55.115071046609302</c:v>
                </c:pt>
                <c:pt idx="56">
                  <c:v>55.144935525966922</c:v>
                </c:pt>
                <c:pt idx="57">
                  <c:v>55.175138261194782</c:v>
                </c:pt>
                <c:pt idx="58">
                  <c:v>55.205686689248353</c:v>
                </c:pt>
                <c:pt idx="59">
                  <c:v>55.236586475185689</c:v>
                </c:pt>
                <c:pt idx="60">
                  <c:v>55.267841114769013</c:v>
                </c:pt>
                <c:pt idx="61">
                  <c:v>55.299451484507451</c:v>
                </c:pt>
                <c:pt idx="62">
                  <c:v>55.331415335056583</c:v>
                </c:pt>
                <c:pt idx="63">
                  <c:v>55.36372672416401</c:v>
                </c:pt>
                <c:pt idx="64">
                  <c:v>55.396375385822452</c:v>
                </c:pt>
                <c:pt idx="65">
                  <c:v>55.429346033013275</c:v>
                </c:pt>
                <c:pt idx="66">
                  <c:v>55.462617592447209</c:v>
                </c:pt>
                <c:pt idx="67">
                  <c:v>55.49616237109435</c:v>
                </c:pt>
                <c:pt idx="68">
                  <c:v>55.529945156105754</c:v>
                </c:pt>
                <c:pt idx="69">
                  <c:v>55.563922252025975</c:v>
                </c:pt>
                <c:pt idx="70">
                  <c:v>55.598040462039734</c:v>
                </c:pt>
                <c:pt idx="71">
                  <c:v>55.63223602343686</c:v>
                </c:pt>
                <c:pt idx="72">
                  <c:v>55.666433511550061</c:v>
                </c:pt>
                <c:pt idx="73">
                  <c:v>55.700544731129682</c:v>
                </c:pt>
                <c:pt idx="74">
                  <c:v>55.734467619436536</c:v>
                </c:pt>
                <c:pt idx="75">
                  <c:v>55.768085191179182</c:v>
                </c:pt>
                <c:pt idx="76">
                  <c:v>55.801264561651401</c:v>
                </c:pt>
                <c:pt idx="77">
                  <c:v>55.83385609081369</c:v>
                </c:pt>
                <c:pt idx="78">
                  <c:v>55.865692697297447</c:v>
                </c:pt>
                <c:pt idx="79">
                  <c:v>55.896589396972814</c:v>
                </c:pt>
                <c:pt idx="80">
                  <c:v>55.926343125295602</c:v>
                </c:pt>
                <c:pt idx="81">
                  <c:v>55.954732905519457</c:v>
                </c:pt>
                <c:pt idx="82">
                  <c:v>55.98152042533988</c:v>
                </c:pt>
                <c:pt idx="83">
                  <c:v>56.006451081903244</c:v>
                </c:pt>
                <c:pt idx="84">
                  <c:v>56.029255548664324</c:v>
                </c:pt>
                <c:pt idx="85">
                  <c:v>56.049651906707354</c:v>
                </c:pt>
                <c:pt idx="86">
                  <c:v>56.067348367445284</c:v>
                </c:pt>
                <c:pt idx="87">
                  <c:v>56.082046592964581</c:v>
                </c:pt>
                <c:pt idx="88">
                  <c:v>56.093445594967704</c:v>
                </c:pt>
                <c:pt idx="89">
                  <c:v>56.101246164050252</c:v>
                </c:pt>
                <c:pt idx="90">
                  <c:v>56.105155749234001</c:v>
                </c:pt>
                <c:pt idx="91">
                  <c:v>56.104893675097991</c:v>
                </c:pt>
                <c:pt idx="92">
                  <c:v>56.100196552804753</c:v>
                </c:pt>
                <c:pt idx="93">
                  <c:v>56.090823714418065</c:v>
                </c:pt>
                <c:pt idx="94">
                  <c:v>56.076562479847581</c:v>
                </c:pt>
                <c:pt idx="95">
                  <c:v>56.057233055024952</c:v>
                </c:pt>
                <c:pt idx="96">
                  <c:v>56.032692860491153</c:v>
                </c:pt>
                <c:pt idx="97">
                  <c:v>56.00284010260971</c:v>
                </c:pt>
                <c:pt idx="98">
                  <c:v>55.967616425216896</c:v>
                </c:pt>
                <c:pt idx="99">
                  <c:v>55.927008516601958</c:v>
                </c:pt>
                <c:pt idx="100">
                  <c:v>55.881048593042223</c:v>
                </c:pt>
                <c:pt idx="101">
                  <c:v>55.829813732486272</c:v>
                </c:pt>
                <c:pt idx="102">
                  <c:v>55.773424086502324</c:v>
                </c:pt>
                <c:pt idx="103">
                  <c:v>55.712040051161452</c:v>
                </c:pt>
                <c:pt idx="104">
                  <c:v>55.645858524183083</c:v>
                </c:pt>
                <c:pt idx="105">
                  <c:v>55.575108413141535</c:v>
                </c:pt>
                <c:pt idx="106">
                  <c:v>55.500045585486589</c:v>
                </c:pt>
                <c:pt idx="107">
                  <c:v>55.420947464397173</c:v>
                </c:pt>
                <c:pt idx="108">
                  <c:v>55.338107475087746</c:v>
                </c:pt>
                <c:pt idx="109">
                  <c:v>55.25182953523327</c:v>
                </c:pt>
                <c:pt idx="110">
                  <c:v>55.162422762635941</c:v>
                </c:pt>
                <c:pt idx="111">
                  <c:v>55.070196545648621</c:v>
                </c:pt>
                <c:pt idx="112">
                  <c:v>54.975456089950413</c:v>
                </c:pt>
                <c:pt idx="113">
                  <c:v>54.878498521728851</c:v>
                </c:pt>
                <c:pt idx="114">
                  <c:v>54.77960959454478</c:v>
                </c:pt>
                <c:pt idx="115">
                  <c:v>54.679061017054117</c:v>
                </c:pt>
                <c:pt idx="116">
                  <c:v>54.577108392702641</c:v>
                </c:pt>
                <c:pt idx="117">
                  <c:v>54.473989741303022</c:v>
                </c:pt>
                <c:pt idx="118">
                  <c:v>54.369924556350838</c:v>
                </c:pt>
                <c:pt idx="119">
                  <c:v>54.265113340921204</c:v>
                </c:pt>
                <c:pt idx="120">
                  <c:v>54.159737558580716</c:v>
                </c:pt>
                <c:pt idx="121">
                  <c:v>54.053959933318133</c:v>
                </c:pt>
                <c:pt idx="122">
                  <c:v>53.947925033302539</c:v>
                </c:pt>
                <c:pt idx="123">
                  <c:v>53.841760076558614</c:v>
                </c:pt>
                <c:pt idx="124">
                  <c:v>53.735575901679532</c:v>
                </c:pt>
                <c:pt idx="125">
                  <c:v>53.629468052833161</c:v>
                </c:pt>
                <c:pt idx="126">
                  <c:v>53.52351793501083</c:v>
                </c:pt>
                <c:pt idx="127">
                  <c:v>53.417794002284722</c:v>
                </c:pt>
                <c:pt idx="128">
                  <c:v>53.312352948450823</c:v>
                </c:pt>
                <c:pt idx="129">
                  <c:v>53.207240875607667</c:v>
                </c:pt>
                <c:pt idx="130">
                  <c:v>53.102494421809901</c:v>
                </c:pt>
                <c:pt idx="131">
                  <c:v>52.998141833859343</c:v>
                </c:pt>
                <c:pt idx="132">
                  <c:v>52.894203975530175</c:v>
                </c:pt>
                <c:pt idx="133">
                  <c:v>52.790695265079812</c:v>
                </c:pt>
                <c:pt idx="134">
                  <c:v>52.687624538815044</c:v>
                </c:pt>
                <c:pt idx="135">
                  <c:v>52.584995839818994</c:v>
                </c:pt>
                <c:pt idx="136">
                  <c:v>52.482809132765411</c:v>
                </c:pt>
                <c:pt idx="137">
                  <c:v>52.381060947121718</c:v>
                </c:pt>
                <c:pt idx="138">
                  <c:v>52.27974495203798</c:v>
                </c:pt>
                <c:pt idx="139">
                  <c:v>52.178852466901269</c:v>
                </c:pt>
                <c:pt idx="140">
                  <c:v>52.078372911960457</c:v>
                </c:pt>
                <c:pt idx="141">
                  <c:v>51.978294203647955</c:v>
                </c:pt>
                <c:pt idx="142">
                  <c:v>51.878603099287353</c:v>
                </c:pt>
                <c:pt idx="143">
                  <c:v>51.779285495816275</c:v>
                </c:pt>
                <c:pt idx="144">
                  <c:v>51.680326687005859</c:v>
                </c:pt>
                <c:pt idx="145">
                  <c:v>51.581711583446719</c:v>
                </c:pt>
                <c:pt idx="146">
                  <c:v>51.483424899317399</c:v>
                </c:pt>
                <c:pt idx="147">
                  <c:v>51.385451309673364</c:v>
                </c:pt>
                <c:pt idx="148">
                  <c:v>51.287775581703272</c:v>
                </c:pt>
                <c:pt idx="149">
                  <c:v>51.190382683106833</c:v>
                </c:pt>
                <c:pt idx="150">
                  <c:v>51.093257870460377</c:v>
                </c:pt>
                <c:pt idx="151">
                  <c:v>50.996386760159602</c:v>
                </c:pt>
                <c:pt idx="152">
                  <c:v>50.899755384265326</c:v>
                </c:pt>
                <c:pt idx="153">
                  <c:v>50.803350233331891</c:v>
                </c:pt>
                <c:pt idx="154">
                  <c:v>50.707158288068676</c:v>
                </c:pt>
                <c:pt idx="155">
                  <c:v>50.611167041474658</c:v>
                </c:pt>
                <c:pt idx="156">
                  <c:v>50.515364512893399</c:v>
                </c:pt>
                <c:pt idx="157">
                  <c:v>50.419739255261334</c:v>
                </c:pt>
                <c:pt idx="158">
                  <c:v>50.324280356664381</c:v>
                </c:pt>
                <c:pt idx="159">
                  <c:v>50.228977437176006</c:v>
                </c:pt>
                <c:pt idx="160">
                  <c:v>50.133820641823554</c:v>
                </c:pt>
                <c:pt idx="161">
                  <c:v>50.038800630416134</c:v>
                </c:pt>
                <c:pt idx="162">
                  <c:v>49.943908564867662</c:v>
                </c:pt>
                <c:pt idx="163">
                  <c:v>49.849136094559405</c:v>
                </c:pt>
                <c:pt idx="164">
                  <c:v>49.754475340208451</c:v>
                </c:pt>
                <c:pt idx="165">
                  <c:v>49.659918876639743</c:v>
                </c:pt>
                <c:pt idx="166">
                  <c:v>49.565459714798685</c:v>
                </c:pt>
                <c:pt idx="167">
                  <c:v>49.471091283288892</c:v>
                </c:pt>
                <c:pt idx="168">
                  <c:v>49.376807409673525</c:v>
                </c:pt>
                <c:pt idx="169">
                  <c:v>49.282602301738592</c:v>
                </c:pt>
                <c:pt idx="170">
                  <c:v>49.188470528882185</c:v>
                </c:pt>
                <c:pt idx="171">
                  <c:v>49.094407003763223</c:v>
                </c:pt>
                <c:pt idx="172">
                  <c:v>49.000406964317847</c:v>
                </c:pt>
                <c:pt idx="173">
                  <c:v>48.906465956229262</c:v>
                </c:pt>
                <c:pt idx="174">
                  <c:v>48.812579815917701</c:v>
                </c:pt>
                <c:pt idx="175">
                  <c:v>48.718744654101144</c:v>
                </c:pt>
                <c:pt idx="176">
                  <c:v>48.624956839963694</c:v>
                </c:pt>
                <c:pt idx="177">
                  <c:v>48.531212985956593</c:v>
                </c:pt>
                <c:pt idx="178">
                  <c:v>48.437509933247512</c:v>
                </c:pt>
                <c:pt idx="179">
                  <c:v>48.343844737825179</c:v>
                </c:pt>
                <c:pt idx="180">
                  <c:v>48.250214657259868</c:v>
                </c:pt>
                <c:pt idx="181">
                  <c:v>48.156617138114548</c:v>
                </c:pt>
                <c:pt idx="182">
                  <c:v>48.063049803997067</c:v>
                </c:pt>
                <c:pt idx="183">
                  <c:v>47.96951044423993</c:v>
                </c:pt>
                <c:pt idx="184">
                  <c:v>47.875997003191621</c:v>
                </c:pt>
                <c:pt idx="185">
                  <c:v>47.78250757010067</c:v>
                </c:pt>
                <c:pt idx="186">
                  <c:v>47.689040369572609</c:v>
                </c:pt>
                <c:pt idx="187">
                  <c:v>47.595593752578239</c:v>
                </c:pt>
                <c:pt idx="188">
                  <c:v>47.502166187990987</c:v>
                </c:pt>
                <c:pt idx="189">
                  <c:v>47.408756254630717</c:v>
                </c:pt>
                <c:pt idx="190">
                  <c:v>47.31536263379104</c:v>
                </c:pt>
                <c:pt idx="191">
                  <c:v>47.22198410222714</c:v>
                </c:pt>
                <c:pt idx="192">
                  <c:v>47.128619525581513</c:v>
                </c:pt>
                <c:pt idx="193">
                  <c:v>47.035267852225182</c:v>
                </c:pt>
                <c:pt idx="194">
                  <c:v>46.941928107492615</c:v>
                </c:pt>
                <c:pt idx="195">
                  <c:v>46.84859938828891</c:v>
                </c:pt>
                <c:pt idx="196">
                  <c:v>46.755280858048827</c:v>
                </c:pt>
                <c:pt idx="197">
                  <c:v>46.66197174202744</c:v>
                </c:pt>
                <c:pt idx="198">
                  <c:v>46.568671322903597</c:v>
                </c:pt>
                <c:pt idx="199">
                  <c:v>46.475378936677444</c:v>
                </c:pt>
                <c:pt idx="200">
                  <c:v>46.382093968844686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65752"/>
        <c:axId val="600669280"/>
      </c:scatterChart>
      <c:valAx>
        <c:axId val="600665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669280"/>
        <c:crosses val="autoZero"/>
        <c:crossBetween val="midCat"/>
      </c:valAx>
      <c:valAx>
        <c:axId val="600669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665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53.573999999999998</c:v>
                </c:pt>
                <c:pt idx="1">
                  <c:v>54</c:v>
                </c:pt>
                <c:pt idx="2">
                  <c:v>53.25</c:v>
                </c:pt>
                <c:pt idx="3">
                  <c:v>54.073999999999998</c:v>
                </c:pt>
                <c:pt idx="4">
                  <c:v>53.206000000000003</c:v>
                </c:pt>
                <c:pt idx="5">
                  <c:v>52.808999999999997</c:v>
                </c:pt>
                <c:pt idx="6">
                  <c:v>53.838000000000001</c:v>
                </c:pt>
                <c:pt idx="7">
                  <c:v>53.146999999999998</c:v>
                </c:pt>
                <c:pt idx="8">
                  <c:v>53.838000000000001</c:v>
                </c:pt>
                <c:pt idx="9">
                  <c:v>53.161999999999999</c:v>
                </c:pt>
                <c:pt idx="10">
                  <c:v>54</c:v>
                </c:pt>
                <c:pt idx="11">
                  <c:v>52.793999999999997</c:v>
                </c:pt>
                <c:pt idx="12">
                  <c:v>53.926000000000002</c:v>
                </c:pt>
                <c:pt idx="13">
                  <c:v>53.868000000000002</c:v>
                </c:pt>
                <c:pt idx="14">
                  <c:v>53.661999999999999</c:v>
                </c:pt>
                <c:pt idx="15">
                  <c:v>53.941000000000003</c:v>
                </c:pt>
                <c:pt idx="16">
                  <c:v>53.220999999999997</c:v>
                </c:pt>
                <c:pt idx="17">
                  <c:v>52.308999999999997</c:v>
                </c:pt>
                <c:pt idx="18">
                  <c:v>54.088000000000001</c:v>
                </c:pt>
                <c:pt idx="19">
                  <c:v>53.543999999999997</c:v>
                </c:pt>
                <c:pt idx="20">
                  <c:v>54.146999999999998</c:v>
                </c:pt>
                <c:pt idx="21">
                  <c:v>54.043999999999997</c:v>
                </c:pt>
                <c:pt idx="22">
                  <c:v>53.765000000000001</c:v>
                </c:pt>
                <c:pt idx="23">
                  <c:v>53.926000000000002</c:v>
                </c:pt>
                <c:pt idx="24">
                  <c:v>53.646999999999998</c:v>
                </c:pt>
                <c:pt idx="25">
                  <c:v>53.25</c:v>
                </c:pt>
                <c:pt idx="26">
                  <c:v>54.543999999999997</c:v>
                </c:pt>
                <c:pt idx="27">
                  <c:v>56.323999999999998</c:v>
                </c:pt>
                <c:pt idx="28">
                  <c:v>54.618000000000002</c:v>
                </c:pt>
                <c:pt idx="29">
                  <c:v>56.808999999999997</c:v>
                </c:pt>
                <c:pt idx="30">
                  <c:v>57.131999999999998</c:v>
                </c:pt>
                <c:pt idx="31">
                  <c:v>57.515000000000001</c:v>
                </c:pt>
                <c:pt idx="32">
                  <c:v>56.941000000000003</c:v>
                </c:pt>
                <c:pt idx="33">
                  <c:v>58.308999999999997</c:v>
                </c:pt>
                <c:pt idx="34">
                  <c:v>56.381999999999998</c:v>
                </c:pt>
                <c:pt idx="35">
                  <c:v>56.881999999999998</c:v>
                </c:pt>
                <c:pt idx="36">
                  <c:v>58.015000000000001</c:v>
                </c:pt>
                <c:pt idx="37">
                  <c:v>59.118000000000002</c:v>
                </c:pt>
                <c:pt idx="38">
                  <c:v>60.779000000000003</c:v>
                </c:pt>
                <c:pt idx="39">
                  <c:v>62.411999999999999</c:v>
                </c:pt>
                <c:pt idx="40">
                  <c:v>63.456000000000003</c:v>
                </c:pt>
                <c:pt idx="41">
                  <c:v>67.441000000000003</c:v>
                </c:pt>
                <c:pt idx="42">
                  <c:v>70.308999999999997</c:v>
                </c:pt>
                <c:pt idx="43">
                  <c:v>75.058999999999997</c:v>
                </c:pt>
                <c:pt idx="44">
                  <c:v>81.308999999999997</c:v>
                </c:pt>
                <c:pt idx="45">
                  <c:v>89.587999999999994</c:v>
                </c:pt>
                <c:pt idx="46">
                  <c:v>99.367999999999995</c:v>
                </c:pt>
                <c:pt idx="47">
                  <c:v>108.794</c:v>
                </c:pt>
                <c:pt idx="48">
                  <c:v>118.88200000000001</c:v>
                </c:pt>
                <c:pt idx="49">
                  <c:v>130.57400000000001</c:v>
                </c:pt>
                <c:pt idx="50">
                  <c:v>141.48500000000001</c:v>
                </c:pt>
                <c:pt idx="51">
                  <c:v>152.60300000000001</c:v>
                </c:pt>
                <c:pt idx="52">
                  <c:v>161.70599999999999</c:v>
                </c:pt>
                <c:pt idx="53">
                  <c:v>169.5</c:v>
                </c:pt>
                <c:pt idx="54">
                  <c:v>175.29400000000001</c:v>
                </c:pt>
                <c:pt idx="55">
                  <c:v>179.29400000000001</c:v>
                </c:pt>
                <c:pt idx="56">
                  <c:v>177.66200000000001</c:v>
                </c:pt>
                <c:pt idx="57">
                  <c:v>171.029</c:v>
                </c:pt>
                <c:pt idx="58">
                  <c:v>157.13200000000001</c:v>
                </c:pt>
                <c:pt idx="59">
                  <c:v>126.11799999999999</c:v>
                </c:pt>
                <c:pt idx="60">
                  <c:v>86.956000000000003</c:v>
                </c:pt>
                <c:pt idx="61">
                  <c:v>66.323999999999998</c:v>
                </c:pt>
                <c:pt idx="62">
                  <c:v>58.868000000000002</c:v>
                </c:pt>
                <c:pt idx="63">
                  <c:v>55.75</c:v>
                </c:pt>
                <c:pt idx="64">
                  <c:v>54.896999999999998</c:v>
                </c:pt>
                <c:pt idx="65">
                  <c:v>55.470999999999997</c:v>
                </c:pt>
                <c:pt idx="66">
                  <c:v>56.588000000000001</c:v>
                </c:pt>
                <c:pt idx="67">
                  <c:v>58.015000000000001</c:v>
                </c:pt>
                <c:pt idx="68">
                  <c:v>58.558999999999997</c:v>
                </c:pt>
                <c:pt idx="69">
                  <c:v>60.279000000000003</c:v>
                </c:pt>
                <c:pt idx="70">
                  <c:v>63.588000000000001</c:v>
                </c:pt>
                <c:pt idx="71">
                  <c:v>66.867999999999995</c:v>
                </c:pt>
                <c:pt idx="72">
                  <c:v>72.352999999999994</c:v>
                </c:pt>
                <c:pt idx="73">
                  <c:v>75.176000000000002</c:v>
                </c:pt>
                <c:pt idx="74">
                  <c:v>80.823999999999998</c:v>
                </c:pt>
                <c:pt idx="75">
                  <c:v>85.617999999999995</c:v>
                </c:pt>
                <c:pt idx="76">
                  <c:v>89.662000000000006</c:v>
                </c:pt>
                <c:pt idx="77">
                  <c:v>93.293999999999997</c:v>
                </c:pt>
                <c:pt idx="78">
                  <c:v>97.337999999999994</c:v>
                </c:pt>
                <c:pt idx="79">
                  <c:v>98.5</c:v>
                </c:pt>
                <c:pt idx="80">
                  <c:v>97.734999999999999</c:v>
                </c:pt>
                <c:pt idx="81">
                  <c:v>94.176000000000002</c:v>
                </c:pt>
                <c:pt idx="82">
                  <c:v>84</c:v>
                </c:pt>
                <c:pt idx="83">
                  <c:v>73.528999999999996</c:v>
                </c:pt>
                <c:pt idx="84">
                  <c:v>65.132000000000005</c:v>
                </c:pt>
                <c:pt idx="85">
                  <c:v>58.543999999999997</c:v>
                </c:pt>
                <c:pt idx="86">
                  <c:v>55.838000000000001</c:v>
                </c:pt>
                <c:pt idx="87">
                  <c:v>55.088000000000001</c:v>
                </c:pt>
                <c:pt idx="88">
                  <c:v>53.970999999999997</c:v>
                </c:pt>
                <c:pt idx="89">
                  <c:v>53.058999999999997</c:v>
                </c:pt>
                <c:pt idx="90">
                  <c:v>52.191000000000003</c:v>
                </c:pt>
                <c:pt idx="91">
                  <c:v>51.838000000000001</c:v>
                </c:pt>
                <c:pt idx="92">
                  <c:v>52.588000000000001</c:v>
                </c:pt>
                <c:pt idx="93">
                  <c:v>52.015000000000001</c:v>
                </c:pt>
                <c:pt idx="94">
                  <c:v>52.603000000000002</c:v>
                </c:pt>
                <c:pt idx="95">
                  <c:v>53.25</c:v>
                </c:pt>
                <c:pt idx="96">
                  <c:v>51.823999999999998</c:v>
                </c:pt>
                <c:pt idx="97">
                  <c:v>51.103000000000002</c:v>
                </c:pt>
                <c:pt idx="98">
                  <c:v>51</c:v>
                </c:pt>
                <c:pt idx="99">
                  <c:v>51.720999999999997</c:v>
                </c:pt>
                <c:pt idx="100">
                  <c:v>52.603000000000002</c:v>
                </c:pt>
                <c:pt idx="101">
                  <c:v>50.881999999999998</c:v>
                </c:pt>
                <c:pt idx="102">
                  <c:v>51.588000000000001</c:v>
                </c:pt>
                <c:pt idx="103">
                  <c:v>51.779000000000003</c:v>
                </c:pt>
                <c:pt idx="104">
                  <c:v>50.868000000000002</c:v>
                </c:pt>
                <c:pt idx="105">
                  <c:v>50.631999999999998</c:v>
                </c:pt>
                <c:pt idx="106">
                  <c:v>51.103000000000002</c:v>
                </c:pt>
                <c:pt idx="107">
                  <c:v>50.706000000000003</c:v>
                </c:pt>
                <c:pt idx="108">
                  <c:v>51.956000000000003</c:v>
                </c:pt>
                <c:pt idx="109">
                  <c:v>51.029000000000003</c:v>
                </c:pt>
                <c:pt idx="110">
                  <c:v>51.411999999999999</c:v>
                </c:pt>
                <c:pt idx="111">
                  <c:v>53.161999999999999</c:v>
                </c:pt>
                <c:pt idx="112">
                  <c:v>53.368000000000002</c:v>
                </c:pt>
                <c:pt idx="113">
                  <c:v>52.558999999999997</c:v>
                </c:pt>
                <c:pt idx="114">
                  <c:v>53.191000000000003</c:v>
                </c:pt>
                <c:pt idx="115">
                  <c:v>54.308999999999997</c:v>
                </c:pt>
                <c:pt idx="116">
                  <c:v>54.265000000000001</c:v>
                </c:pt>
                <c:pt idx="117">
                  <c:v>54.088000000000001</c:v>
                </c:pt>
                <c:pt idx="118">
                  <c:v>55.426000000000002</c:v>
                </c:pt>
                <c:pt idx="119">
                  <c:v>55.631999999999998</c:v>
                </c:pt>
                <c:pt idx="120">
                  <c:v>54.823999999999998</c:v>
                </c:pt>
                <c:pt idx="121">
                  <c:v>55.015000000000001</c:v>
                </c:pt>
                <c:pt idx="122">
                  <c:v>53.956000000000003</c:v>
                </c:pt>
                <c:pt idx="123">
                  <c:v>54.558999999999997</c:v>
                </c:pt>
                <c:pt idx="124">
                  <c:v>52.411999999999999</c:v>
                </c:pt>
                <c:pt idx="125">
                  <c:v>51.456000000000003</c:v>
                </c:pt>
                <c:pt idx="126">
                  <c:v>49.691000000000003</c:v>
                </c:pt>
                <c:pt idx="127">
                  <c:v>50.779000000000003</c:v>
                </c:pt>
                <c:pt idx="128">
                  <c:v>49.941000000000003</c:v>
                </c:pt>
                <c:pt idx="129">
                  <c:v>50.161999999999999</c:v>
                </c:pt>
                <c:pt idx="130">
                  <c:v>48.631999999999998</c:v>
                </c:pt>
                <c:pt idx="131">
                  <c:v>50.088000000000001</c:v>
                </c:pt>
                <c:pt idx="132">
                  <c:v>48.984999999999999</c:v>
                </c:pt>
                <c:pt idx="133">
                  <c:v>49.603000000000002</c:v>
                </c:pt>
                <c:pt idx="134">
                  <c:v>48.793999999999997</c:v>
                </c:pt>
                <c:pt idx="135">
                  <c:v>49.308999999999997</c:v>
                </c:pt>
                <c:pt idx="136">
                  <c:v>49.456000000000003</c:v>
                </c:pt>
                <c:pt idx="137">
                  <c:v>49.411999999999999</c:v>
                </c:pt>
                <c:pt idx="138">
                  <c:v>49.323999999999998</c:v>
                </c:pt>
                <c:pt idx="139">
                  <c:v>48.529000000000003</c:v>
                </c:pt>
                <c:pt idx="140">
                  <c:v>49.588000000000001</c:v>
                </c:pt>
                <c:pt idx="141">
                  <c:v>49.381999999999998</c:v>
                </c:pt>
                <c:pt idx="142">
                  <c:v>49.25</c:v>
                </c:pt>
                <c:pt idx="143">
                  <c:v>50.206000000000003</c:v>
                </c:pt>
                <c:pt idx="144">
                  <c:v>50.5</c:v>
                </c:pt>
                <c:pt idx="145">
                  <c:v>51.984999999999999</c:v>
                </c:pt>
                <c:pt idx="146">
                  <c:v>50.441000000000003</c:v>
                </c:pt>
                <c:pt idx="147">
                  <c:v>50.426000000000002</c:v>
                </c:pt>
                <c:pt idx="148">
                  <c:v>50.661999999999999</c:v>
                </c:pt>
                <c:pt idx="149">
                  <c:v>50.706000000000003</c:v>
                </c:pt>
                <c:pt idx="150">
                  <c:v>50.823999999999998</c:v>
                </c:pt>
                <c:pt idx="151">
                  <c:v>51.088000000000001</c:v>
                </c:pt>
                <c:pt idx="152">
                  <c:v>51.146999999999998</c:v>
                </c:pt>
                <c:pt idx="153">
                  <c:v>50.338000000000001</c:v>
                </c:pt>
                <c:pt idx="154">
                  <c:v>50.926000000000002</c:v>
                </c:pt>
                <c:pt idx="155">
                  <c:v>50.043999999999997</c:v>
                </c:pt>
                <c:pt idx="156">
                  <c:v>48.984999999999999</c:v>
                </c:pt>
                <c:pt idx="157">
                  <c:v>48.353000000000002</c:v>
                </c:pt>
                <c:pt idx="158">
                  <c:v>47.234999999999999</c:v>
                </c:pt>
                <c:pt idx="159">
                  <c:v>46.720999999999997</c:v>
                </c:pt>
                <c:pt idx="160">
                  <c:v>47.646999999999998</c:v>
                </c:pt>
                <c:pt idx="161">
                  <c:v>47.853000000000002</c:v>
                </c:pt>
                <c:pt idx="162">
                  <c:v>46.573999999999998</c:v>
                </c:pt>
                <c:pt idx="163">
                  <c:v>47.676000000000002</c:v>
                </c:pt>
                <c:pt idx="164">
                  <c:v>48</c:v>
                </c:pt>
                <c:pt idx="165">
                  <c:v>47.779000000000003</c:v>
                </c:pt>
                <c:pt idx="166">
                  <c:v>46.176000000000002</c:v>
                </c:pt>
                <c:pt idx="167">
                  <c:v>46.5</c:v>
                </c:pt>
                <c:pt idx="168">
                  <c:v>46.558999999999997</c:v>
                </c:pt>
                <c:pt idx="169">
                  <c:v>45.308999999999997</c:v>
                </c:pt>
                <c:pt idx="170">
                  <c:v>46.308999999999997</c:v>
                </c:pt>
                <c:pt idx="171">
                  <c:v>46.573999999999998</c:v>
                </c:pt>
                <c:pt idx="172">
                  <c:v>46.353000000000002</c:v>
                </c:pt>
                <c:pt idx="173">
                  <c:v>45.970999999999997</c:v>
                </c:pt>
                <c:pt idx="174">
                  <c:v>44.984999999999999</c:v>
                </c:pt>
                <c:pt idx="175">
                  <c:v>45.470999999999997</c:v>
                </c:pt>
                <c:pt idx="176">
                  <c:v>46.131999999999998</c:v>
                </c:pt>
                <c:pt idx="177">
                  <c:v>46.058999999999997</c:v>
                </c:pt>
                <c:pt idx="178">
                  <c:v>45.529000000000003</c:v>
                </c:pt>
                <c:pt idx="179">
                  <c:v>46.515000000000001</c:v>
                </c:pt>
                <c:pt idx="180">
                  <c:v>46.543999999999997</c:v>
                </c:pt>
                <c:pt idx="181">
                  <c:v>45.896999999999998</c:v>
                </c:pt>
                <c:pt idx="182">
                  <c:v>45.5</c:v>
                </c:pt>
                <c:pt idx="183">
                  <c:v>45.691000000000003</c:v>
                </c:pt>
                <c:pt idx="184">
                  <c:v>45.720999999999997</c:v>
                </c:pt>
                <c:pt idx="185">
                  <c:v>45.765000000000001</c:v>
                </c:pt>
                <c:pt idx="186">
                  <c:v>45.441000000000003</c:v>
                </c:pt>
                <c:pt idx="187">
                  <c:v>44.470999999999997</c:v>
                </c:pt>
                <c:pt idx="188">
                  <c:v>44.765000000000001</c:v>
                </c:pt>
                <c:pt idx="189">
                  <c:v>46.558999999999997</c:v>
                </c:pt>
                <c:pt idx="190">
                  <c:v>45.588000000000001</c:v>
                </c:pt>
                <c:pt idx="191">
                  <c:v>45.176000000000002</c:v>
                </c:pt>
                <c:pt idx="192">
                  <c:v>45.868000000000002</c:v>
                </c:pt>
                <c:pt idx="193">
                  <c:v>45.029000000000003</c:v>
                </c:pt>
                <c:pt idx="194">
                  <c:v>45.75</c:v>
                </c:pt>
                <c:pt idx="195">
                  <c:v>44.984999999999999</c:v>
                </c:pt>
                <c:pt idx="196">
                  <c:v>44.293999999999997</c:v>
                </c:pt>
                <c:pt idx="197">
                  <c:v>45.234999999999999</c:v>
                </c:pt>
                <c:pt idx="198">
                  <c:v>44.470999999999997</c:v>
                </c:pt>
                <c:pt idx="199">
                  <c:v>45.75</c:v>
                </c:pt>
                <c:pt idx="200">
                  <c:v>46.484999999999999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55.067896573655396</c:v>
                </c:pt>
                <c:pt idx="1">
                  <c:v>55.039349217467468</c:v>
                </c:pt>
                <c:pt idx="2">
                  <c:v>55.010804544013538</c:v>
                </c:pt>
                <c:pt idx="3">
                  <c:v>54.98226276303965</c:v>
                </c:pt>
                <c:pt idx="4">
                  <c:v>54.95372409978021</c:v>
                </c:pt>
                <c:pt idx="5">
                  <c:v>54.925188795991986</c:v>
                </c:pt>
                <c:pt idx="6">
                  <c:v>54.89665711104319</c:v>
                </c:pt>
                <c:pt idx="7">
                  <c:v>54.868129323058305</c:v>
                </c:pt>
                <c:pt idx="8">
                  <c:v>54.839605730119509</c:v>
                </c:pt>
                <c:pt idx="9">
                  <c:v>54.811086651524668</c:v>
                </c:pt>
                <c:pt idx="10">
                  <c:v>54.782572429101542</c:v>
                </c:pt>
                <c:pt idx="11">
                  <c:v>54.754063428577332</c:v>
                </c:pt>
                <c:pt idx="12">
                  <c:v>54.725560041001849</c:v>
                </c:pt>
                <c:pt idx="13">
                  <c:v>54.697062684221613</c:v>
                </c:pt>
                <c:pt idx="14">
                  <c:v>54.668571804401751</c:v>
                </c:pt>
                <c:pt idx="15">
                  <c:v>54.640087877591135</c:v>
                </c:pt>
                <c:pt idx="16">
                  <c:v>54.611611411328063</c:v>
                </c:pt>
                <c:pt idx="17">
                  <c:v>54.583142946291233</c:v>
                </c:pt>
                <c:pt idx="18">
                  <c:v>54.554683058041398</c:v>
                </c:pt>
                <c:pt idx="19">
                  <c:v>54.526232359060486</c:v>
                </c:pt>
                <c:pt idx="20">
                  <c:v>54.497791501907535</c:v>
                </c:pt>
                <c:pt idx="21">
                  <c:v>54.469361186500308</c:v>
                </c:pt>
                <c:pt idx="22">
                  <c:v>54.44094218195405</c:v>
                </c:pt>
                <c:pt idx="23">
                  <c:v>54.412535397289581</c:v>
                </c:pt>
                <c:pt idx="24">
                  <c:v>54.384142108163829</c:v>
                </c:pt>
                <c:pt idx="25">
                  <c:v>54.35576465719452</c:v>
                </c:pt>
                <c:pt idx="26">
                  <c:v>54.327408520198034</c:v>
                </c:pt>
                <c:pt idx="27">
                  <c:v>54.299088112176094</c:v>
                </c:pt>
                <c:pt idx="28">
                  <c:v>54.270842301901361</c:v>
                </c:pt>
                <c:pt idx="29">
                  <c:v>54.242773789875763</c:v>
                </c:pt>
                <c:pt idx="30">
                  <c:v>54.215143920583991</c:v>
                </c:pt>
                <c:pt idx="31">
                  <c:v>54.188588916693917</c:v>
                </c:pt>
                <c:pt idx="32">
                  <c:v>54.164586143440509</c:v>
                </c:pt>
                <c:pt idx="33">
                  <c:v>54.146402467045462</c:v>
                </c:pt>
                <c:pt idx="34">
                  <c:v>54.140908181355812</c:v>
                </c:pt>
                <c:pt idx="35">
                  <c:v>54.161826263562496</c:v>
                </c:pt>
                <c:pt idx="36">
                  <c:v>54.235151643480165</c:v>
                </c:pt>
                <c:pt idx="37">
                  <c:v>54.407494185498123</c:v>
                </c:pt>
                <c:pt idx="38">
                  <c:v>54.757769331737421</c:v>
                </c:pt>
                <c:pt idx="39">
                  <c:v>55.411734779969414</c:v>
                </c:pt>
                <c:pt idx="40">
                  <c:v>56.557167441109193</c:v>
                </c:pt>
                <c:pt idx="41">
                  <c:v>58.45506331425198</c:v>
                </c:pt>
                <c:pt idx="42">
                  <c:v>61.439667930365133</c:v>
                </c:pt>
                <c:pt idx="43">
                  <c:v>65.898543554666475</c:v>
                </c:pt>
                <c:pt idx="44">
                  <c:v>72.224821764414571</c:v>
                </c:pt>
                <c:pt idx="45">
                  <c:v>80.738709388449877</c:v>
                </c:pt>
                <c:pt idx="46">
                  <c:v>91.584586496338829</c:v>
                </c:pt>
                <c:pt idx="47">
                  <c:v>104.62206033748826</c:v>
                </c:pt>
                <c:pt idx="48">
                  <c:v>119.34024784330006</c:v>
                </c:pt>
                <c:pt idx="49">
                  <c:v>134.82906724920878</c:v>
                </c:pt>
                <c:pt idx="50">
                  <c:v>149.83483265560315</c:v>
                </c:pt>
                <c:pt idx="51">
                  <c:v>162.90870436993097</c:v>
                </c:pt>
                <c:pt idx="52">
                  <c:v>172.62945310718143</c:v>
                </c:pt>
                <c:pt idx="53">
                  <c:v>177.85525656235475</c:v>
                </c:pt>
                <c:pt idx="54">
                  <c:v>177.94339706665755</c:v>
                </c:pt>
                <c:pt idx="55">
                  <c:v>172.87953114375208</c:v>
                </c:pt>
                <c:pt idx="56">
                  <c:v>163.28063558637095</c:v>
                </c:pt>
                <c:pt idx="57">
                  <c:v>150.27082391273879</c:v>
                </c:pt>
                <c:pt idx="58">
                  <c:v>135.26462507449719</c:v>
                </c:pt>
                <c:pt idx="59">
                  <c:v>119.71555371876639</c:v>
                </c:pt>
                <c:pt idx="60">
                  <c:v>104.8915949811724</c:v>
                </c:pt>
                <c:pt idx="61">
                  <c:v>91.724210412888638</c:v>
                </c:pt>
                <c:pt idx="62">
                  <c:v>80.751160716567014</c:v>
                </c:pt>
                <c:pt idx="63">
                  <c:v>72.146272056368701</c:v>
                </c:pt>
                <c:pt idx="64">
                  <c:v>65.809946658680403</c:v>
                </c:pt>
                <c:pt idx="65">
                  <c:v>61.486616437115892</c:v>
                </c:pt>
                <c:pt idx="66">
                  <c:v>58.878146847676369</c:v>
                </c:pt>
                <c:pt idx="67">
                  <c:v>57.730884123983536</c:v>
                </c:pt>
                <c:pt idx="68">
                  <c:v>57.88379509462731</c:v>
                </c:pt>
                <c:pt idx="69">
                  <c:v>59.273245469043033</c:v>
                </c:pt>
                <c:pt idx="70">
                  <c:v>61.896466801740779</c:v>
                </c:pt>
                <c:pt idx="71">
                  <c:v>65.742439251329458</c:v>
                </c:pt>
                <c:pt idx="72">
                  <c:v>70.70700350847261</c:v>
                </c:pt>
                <c:pt idx="73">
                  <c:v>76.517197277544497</c:v>
                </c:pt>
                <c:pt idx="74">
                  <c:v>82.693856692911439</c:v>
                </c:pt>
                <c:pt idx="75">
                  <c:v>88.576310960604332</c:v>
                </c:pt>
                <c:pt idx="76">
                  <c:v>93.416227039226015</c:v>
                </c:pt>
                <c:pt idx="77">
                  <c:v>96.522984057896821</c:v>
                </c:pt>
                <c:pt idx="78">
                  <c:v>97.419974625358762</c:v>
                </c:pt>
                <c:pt idx="79">
                  <c:v>95.961338407197843</c:v>
                </c:pt>
                <c:pt idx="80">
                  <c:v>92.368597225625564</c:v>
                </c:pt>
                <c:pt idx="81">
                  <c:v>87.173891972384482</c:v>
                </c:pt>
                <c:pt idx="82">
                  <c:v>81.089514436676069</c:v>
                </c:pt>
                <c:pt idx="83">
                  <c:v>74.847592222853478</c:v>
                </c:pt>
                <c:pt idx="84">
                  <c:v>69.059218340946686</c:v>
                </c:pt>
                <c:pt idx="85">
                  <c:v>64.128681384240238</c:v>
                </c:pt>
                <c:pt idx="86">
                  <c:v>60.234175376948585</c:v>
                </c:pt>
                <c:pt idx="87">
                  <c:v>57.363202716288129</c:v>
                </c:pt>
                <c:pt idx="88">
                  <c:v>55.377621633377956</c:v>
                </c:pt>
                <c:pt idx="89">
                  <c:v>54.082313858639317</c:v>
                </c:pt>
                <c:pt idx="90">
                  <c:v>53.279356374874496</c:v>
                </c:pt>
                <c:pt idx="91">
                  <c:v>52.800469614333203</c:v>
                </c:pt>
                <c:pt idx="92">
                  <c:v>52.519406688655643</c:v>
                </c:pt>
                <c:pt idx="93">
                  <c:v>52.35057483956237</c:v>
                </c:pt>
                <c:pt idx="94">
                  <c:v>52.240834320474264</c:v>
                </c:pt>
                <c:pt idx="95">
                  <c:v>52.159728417747431</c:v>
                </c:pt>
                <c:pt idx="96">
                  <c:v>52.09105928633344</c:v>
                </c:pt>
                <c:pt idx="97">
                  <c:v>52.026810948980945</c:v>
                </c:pt>
                <c:pt idx="98">
                  <c:v>51.963293900078916</c:v>
                </c:pt>
                <c:pt idx="99">
                  <c:v>51.898942324435218</c:v>
                </c:pt>
                <c:pt idx="100">
                  <c:v>51.833166093576303</c:v>
                </c:pt>
                <c:pt idx="101">
                  <c:v>51.765803793130281</c:v>
                </c:pt>
                <c:pt idx="102">
                  <c:v>51.696895267632407</c:v>
                </c:pt>
                <c:pt idx="103">
                  <c:v>51.626637270363659</c:v>
                </c:pt>
                <c:pt idx="104">
                  <c:v>51.555504260421216</c:v>
                </c:pt>
                <c:pt idx="105">
                  <c:v>51.484630177401598</c:v>
                </c:pt>
                <c:pt idx="106">
                  <c:v>51.416665675471471</c:v>
                </c:pt>
                <c:pt idx="107">
                  <c:v>51.357403524224544</c:v>
                </c:pt>
                <c:pt idx="108">
                  <c:v>51.318360508605309</c:v>
                </c:pt>
                <c:pt idx="109">
                  <c:v>51.319991117503733</c:v>
                </c:pt>
                <c:pt idx="110">
                  <c:v>51.394137627715622</c:v>
                </c:pt>
                <c:pt idx="111">
                  <c:v>51.582960762334977</c:v>
                </c:pt>
                <c:pt idx="112">
                  <c:v>51.930940432152312</c:v>
                </c:pt>
                <c:pt idx="113">
                  <c:v>52.468095808382969</c:v>
                </c:pt>
                <c:pt idx="114">
                  <c:v>53.187224119220168</c:v>
                </c:pt>
                <c:pt idx="115">
                  <c:v>54.024302573862727</c:v>
                </c:pt>
                <c:pt idx="116">
                  <c:v>54.855039954259624</c:v>
                </c:pt>
                <c:pt idx="117">
                  <c:v>55.517107379450145</c:v>
                </c:pt>
                <c:pt idx="118">
                  <c:v>55.855790037202866</c:v>
                </c:pt>
                <c:pt idx="119">
                  <c:v>55.776319357265471</c:v>
                </c:pt>
                <c:pt idx="120">
                  <c:v>55.278811714128679</c:v>
                </c:pt>
                <c:pt idx="121">
                  <c:v>54.458243062408968</c:v>
                </c:pt>
                <c:pt idx="122">
                  <c:v>53.46947291072992</c:v>
                </c:pt>
                <c:pt idx="123">
                  <c:v>52.474906431225996</c:v>
                </c:pt>
                <c:pt idx="124">
                  <c:v>51.598867656481126</c:v>
                </c:pt>
                <c:pt idx="125">
                  <c:v>50.905407719764227</c:v>
                </c:pt>
                <c:pt idx="126">
                  <c:v>50.40178740080642</c:v>
                </c:pt>
                <c:pt idx="127">
                  <c:v>50.0580951169051</c:v>
                </c:pt>
                <c:pt idx="128">
                  <c:v>49.830017265309245</c:v>
                </c:pt>
                <c:pt idx="129">
                  <c:v>49.675628051579729</c:v>
                </c:pt>
                <c:pt idx="130">
                  <c:v>49.56341225185524</c:v>
                </c:pt>
                <c:pt idx="131">
                  <c:v>49.473381651797006</c:v>
                </c:pt>
                <c:pt idx="132">
                  <c:v>49.394701871312094</c:v>
                </c:pt>
                <c:pt idx="133">
                  <c:v>49.322587859599309</c:v>
                </c:pt>
                <c:pt idx="134">
                  <c:v>49.255860724893012</c:v>
                </c:pt>
                <c:pt idx="135">
                  <c:v>49.195478887604651</c:v>
                </c:pt>
                <c:pt idx="136">
                  <c:v>49.143828929361575</c:v>
                </c:pt>
                <c:pt idx="137">
                  <c:v>49.104436443188504</c:v>
                </c:pt>
                <c:pt idx="138">
                  <c:v>49.081808989002226</c:v>
                </c:pt>
                <c:pt idx="139">
                  <c:v>49.081209721195449</c:v>
                </c:pt>
                <c:pt idx="140">
                  <c:v>49.108233558692788</c:v>
                </c:pt>
                <c:pt idx="141">
                  <c:v>49.168121062163891</c:v>
                </c:pt>
                <c:pt idx="142">
                  <c:v>49.264813511535806</c:v>
                </c:pt>
                <c:pt idx="143">
                  <c:v>49.399832836783133</c:v>
                </c:pt>
                <c:pt idx="144">
                  <c:v>49.571154551408057</c:v>
                </c:pt>
                <c:pt idx="145">
                  <c:v>49.772310630825736</c:v>
                </c:pt>
                <c:pt idx="146">
                  <c:v>49.991986284175439</c:v>
                </c:pt>
                <c:pt idx="147">
                  <c:v>50.21433736376774</c:v>
                </c:pt>
                <c:pt idx="148">
                  <c:v>50.420145514904291</c:v>
                </c:pt>
                <c:pt idx="149">
                  <c:v>50.588759737248068</c:v>
                </c:pt>
                <c:pt idx="150">
                  <c:v>50.700582275848738</c:v>
                </c:pt>
                <c:pt idx="151">
                  <c:v>50.739695133426991</c:v>
                </c:pt>
                <c:pt idx="152">
                  <c:v>50.696142122505698</c:v>
                </c:pt>
                <c:pt idx="153">
                  <c:v>50.567413212655509</c:v>
                </c:pt>
                <c:pt idx="154">
                  <c:v>50.358824234543555</c:v>
                </c:pt>
                <c:pt idx="155">
                  <c:v>50.082712092428274</c:v>
                </c:pt>
                <c:pt idx="156">
                  <c:v>49.756614097402434</c:v>
                </c:pt>
                <c:pt idx="157">
                  <c:v>49.400803531691231</c:v>
                </c:pt>
                <c:pt idx="158">
                  <c:v>49.035660264034433</c:v>
                </c:pt>
                <c:pt idx="159">
                  <c:v>48.67934379077905</c:v>
                </c:pt>
                <c:pt idx="160">
                  <c:v>48.3461203056616</c:v>
                </c:pt>
                <c:pt idx="161">
                  <c:v>48.045516830124441</c:v>
                </c:pt>
                <c:pt idx="162">
                  <c:v>47.782287381417696</c:v>
                </c:pt>
                <c:pt idx="163">
                  <c:v>47.557026054819232</c:v>
                </c:pt>
                <c:pt idx="164">
                  <c:v>47.367178322896912</c:v>
                </c:pt>
                <c:pt idx="165">
                  <c:v>47.208189904595017</c:v>
                </c:pt>
                <c:pt idx="166">
                  <c:v>47.074577543336162</c:v>
                </c:pt>
                <c:pt idx="167">
                  <c:v>46.960782437481271</c:v>
                </c:pt>
                <c:pt idx="168">
                  <c:v>46.861748513808955</c:v>
                </c:pt>
                <c:pt idx="169">
                  <c:v>46.773234475397238</c:v>
                </c:pt>
                <c:pt idx="170">
                  <c:v>46.691910760519356</c:v>
                </c:pt>
                <c:pt idx="171">
                  <c:v>46.615309664628825</c:v>
                </c:pt>
                <c:pt idx="172">
                  <c:v>46.541694529528385</c:v>
                </c:pt>
                <c:pt idx="173">
                  <c:v>46.46990016175122</c:v>
                </c:pt>
                <c:pt idx="174">
                  <c:v>46.399179008602097</c:v>
                </c:pt>
                <c:pt idx="175">
                  <c:v>46.329071369389695</c:v>
                </c:pt>
                <c:pt idx="176">
                  <c:v>46.2593057292532</c:v>
                </c:pt>
                <c:pt idx="177">
                  <c:v>46.189727743151188</c:v>
                </c:pt>
                <c:pt idx="178">
                  <c:v>46.120252755817702</c:v>
                </c:pt>
                <c:pt idx="179">
                  <c:v>46.050835803042929</c:v>
                </c:pt>
                <c:pt idx="180">
                  <c:v>45.981453612725815</c:v>
                </c:pt>
                <c:pt idx="181">
                  <c:v>45.912094313382219</c:v>
                </c:pt>
                <c:pt idx="182">
                  <c:v>45.842751811118106</c:v>
                </c:pt>
                <c:pt idx="183">
                  <c:v>45.773422847358148</c:v>
                </c:pt>
                <c:pt idx="184">
                  <c:v>45.704105521471341</c:v>
                </c:pt>
                <c:pt idx="185">
                  <c:v>45.634798577345592</c:v>
                </c:pt>
                <c:pt idx="186">
                  <c:v>45.565501071040465</c:v>
                </c:pt>
                <c:pt idx="187">
                  <c:v>45.496212220619221</c:v>
                </c:pt>
                <c:pt idx="188">
                  <c:v>45.426931339608011</c:v>
                </c:pt>
                <c:pt idx="189">
                  <c:v>45.357657807403164</c:v>
                </c:pt>
                <c:pt idx="190">
                  <c:v>45.288391055451584</c:v>
                </c:pt>
                <c:pt idx="191">
                  <c:v>45.219130559989445</c:v>
                </c:pt>
                <c:pt idx="192">
                  <c:v>45.149875837484444</c:v>
                </c:pt>
                <c:pt idx="193">
                  <c:v>45.080626441227537</c:v>
                </c:pt>
                <c:pt idx="194">
                  <c:v>45.011381958466465</c:v>
                </c:pt>
                <c:pt idx="195">
                  <c:v>44.942142007847472</c:v>
                </c:pt>
                <c:pt idx="196">
                  <c:v>44.872906237074403</c:v>
                </c:pt>
                <c:pt idx="197">
                  <c:v>44.803674320745877</c:v>
                </c:pt>
                <c:pt idx="198">
                  <c:v>44.734445958351053</c:v>
                </c:pt>
                <c:pt idx="199">
                  <c:v>44.665220872410281</c:v>
                </c:pt>
                <c:pt idx="200">
                  <c:v>44.595998806750366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55.067896573655396</c:v>
                </c:pt>
                <c:pt idx="1">
                  <c:v>55.039349217467468</c:v>
                </c:pt>
                <c:pt idx="2">
                  <c:v>55.010804544013538</c:v>
                </c:pt>
                <c:pt idx="3">
                  <c:v>54.98226276303965</c:v>
                </c:pt>
                <c:pt idx="4">
                  <c:v>54.95372409978021</c:v>
                </c:pt>
                <c:pt idx="5">
                  <c:v>54.925188795991986</c:v>
                </c:pt>
                <c:pt idx="6">
                  <c:v>54.89665711104319</c:v>
                </c:pt>
                <c:pt idx="7">
                  <c:v>54.868129323058305</c:v>
                </c:pt>
                <c:pt idx="8">
                  <c:v>54.839605730119509</c:v>
                </c:pt>
                <c:pt idx="9">
                  <c:v>54.811086651524668</c:v>
                </c:pt>
                <c:pt idx="10">
                  <c:v>54.782572429101542</c:v>
                </c:pt>
                <c:pt idx="11">
                  <c:v>54.754063428577332</c:v>
                </c:pt>
                <c:pt idx="12">
                  <c:v>54.725560041001827</c:v>
                </c:pt>
                <c:pt idx="13">
                  <c:v>54.697062684221507</c:v>
                </c:pt>
                <c:pt idx="14">
                  <c:v>54.668571804401168</c:v>
                </c:pt>
                <c:pt idx="15">
                  <c:v>54.640087877588115</c:v>
                </c:pt>
                <c:pt idx="16">
                  <c:v>54.611611411313007</c:v>
                </c:pt>
                <c:pt idx="17">
                  <c:v>54.583142946219269</c:v>
                </c:pt>
                <c:pt idx="18">
                  <c:v>54.554683057711635</c:v>
                </c:pt>
                <c:pt idx="19">
                  <c:v>54.526232357611917</c:v>
                </c:pt>
                <c:pt idx="20">
                  <c:v>54.497791495807554</c:v>
                </c:pt>
                <c:pt idx="21">
                  <c:v>54.469361161875938</c:v>
                </c:pt>
                <c:pt idx="22">
                  <c:v>54.440942086663611</c:v>
                </c:pt>
                <c:pt idx="23">
                  <c:v>54.412535043796403</c:v>
                </c:pt>
                <c:pt idx="24">
                  <c:v>54.384140851091544</c:v>
                </c:pt>
                <c:pt idx="25">
                  <c:v>54.355760371838073</c:v>
                </c:pt>
                <c:pt idx="26">
                  <c:v>54.327394515906555</c:v>
                </c:pt>
                <c:pt idx="27">
                  <c:v>54.299044240642125</c:v>
                </c:pt>
                <c:pt idx="28">
                  <c:v>54.27071055148793</c:v>
                </c:pt>
                <c:pt idx="29">
                  <c:v>54.242394502277904</c:v>
                </c:pt>
                <c:pt idx="30">
                  <c:v>54.214097195128012</c:v>
                </c:pt>
                <c:pt idx="31">
                  <c:v>54.185819779845218</c:v>
                </c:pt>
                <c:pt idx="32">
                  <c:v>54.15756345276079</c:v>
                </c:pt>
                <c:pt idx="33">
                  <c:v>54.129329454881976</c:v>
                </c:pt>
                <c:pt idx="34">
                  <c:v>54.101119069240433</c:v>
                </c:pt>
                <c:pt idx="35">
                  <c:v>54.072933617299434</c:v>
                </c:pt>
                <c:pt idx="36">
                  <c:v>54.044774454262885</c:v>
                </c:pt>
                <c:pt idx="37">
                  <c:v>54.016642963108247</c:v>
                </c:pt>
                <c:pt idx="38">
                  <c:v>53.988540547142314</c:v>
                </c:pt>
                <c:pt idx="39">
                  <c:v>53.960468620852815</c:v>
                </c:pt>
                <c:pt idx="40">
                  <c:v>53.93242859880035</c:v>
                </c:pt>
                <c:pt idx="41">
                  <c:v>53.904421882263591</c:v>
                </c:pt>
                <c:pt idx="42">
                  <c:v>53.876449843316493</c:v>
                </c:pt>
                <c:pt idx="43">
                  <c:v>53.848513805978044</c:v>
                </c:pt>
                <c:pt idx="44">
                  <c:v>53.820615024034673</c:v>
                </c:pt>
                <c:pt idx="45">
                  <c:v>53.792754655090739</c:v>
                </c:pt>
                <c:pt idx="46">
                  <c:v>53.764933730355246</c:v>
                </c:pt>
                <c:pt idx="47">
                  <c:v>53.737153119622398</c:v>
                </c:pt>
                <c:pt idx="48">
                  <c:v>53.709413490850288</c:v>
                </c:pt>
                <c:pt idx="49">
                  <c:v>53.681715263686478</c:v>
                </c:pt>
                <c:pt idx="50">
                  <c:v>53.654058556232584</c:v>
                </c:pt>
                <c:pt idx="51">
                  <c:v>53.62644312428251</c:v>
                </c:pt>
                <c:pt idx="52">
                  <c:v>53.598868292212892</c:v>
                </c:pt>
                <c:pt idx="53">
                  <c:v>53.571332874651326</c:v>
                </c:pt>
                <c:pt idx="54">
                  <c:v>53.543835088000101</c:v>
                </c:pt>
                <c:pt idx="55">
                  <c:v>53.516372450854576</c:v>
                </c:pt>
                <c:pt idx="56">
                  <c:v>53.4889416723286</c:v>
                </c:pt>
                <c:pt idx="57">
                  <c:v>53.461538527291225</c:v>
                </c:pt>
                <c:pt idx="58">
                  <c:v>53.434157717533246</c:v>
                </c:pt>
                <c:pt idx="59">
                  <c:v>53.406792717927978</c:v>
                </c:pt>
                <c:pt idx="60">
                  <c:v>53.379435606735377</c:v>
                </c:pt>
                <c:pt idx="61">
                  <c:v>53.352076879332813</c:v>
                </c:pt>
                <c:pt idx="62">
                  <c:v>53.324705244850435</c:v>
                </c:pt>
                <c:pt idx="63">
                  <c:v>53.297307405458092</c:v>
                </c:pt>
                <c:pt idx="64">
                  <c:v>53.269867818407313</c:v>
                </c:pt>
                <c:pt idx="65">
                  <c:v>53.242368441392436</c:v>
                </c:pt>
                <c:pt idx="66">
                  <c:v>53.214788462375573</c:v>
                </c:pt>
                <c:pt idx="67">
                  <c:v>53.187104015736182</c:v>
                </c:pt>
                <c:pt idx="68">
                  <c:v>53.159287887473603</c:v>
                </c:pt>
                <c:pt idx="69">
                  <c:v>53.13130921322162</c:v>
                </c:pt>
                <c:pt idx="70">
                  <c:v>53.103133174036195</c:v>
                </c:pt>
                <c:pt idx="71">
                  <c:v>53.074720696292175</c:v>
                </c:pt>
                <c:pt idx="72">
                  <c:v>53.046028163562994</c:v>
                </c:pt>
                <c:pt idx="73">
                  <c:v>53.017007150036932</c:v>
                </c:pt>
                <c:pt idx="74">
                  <c:v>52.987604186805747</c:v>
                </c:pt>
                <c:pt idx="75">
                  <c:v>52.957760574184988</c:v>
                </c:pt>
                <c:pt idx="76">
                  <c:v>52.927412255005351</c:v>
                </c:pt>
                <c:pt idx="77">
                  <c:v>52.896489765437515</c:v>
                </c:pt>
                <c:pt idx="78">
                  <c:v>52.864918281234161</c:v>
                </c:pt>
                <c:pt idx="79">
                  <c:v>52.832617778122021</c:v>
                </c:pt>
                <c:pt idx="80">
                  <c:v>52.7995033252528</c:v>
                </c:pt>
                <c:pt idx="81">
                  <c:v>52.765485529911693</c:v>
                </c:pt>
                <c:pt idx="82">
                  <c:v>52.730471149865728</c:v>
                </c:pt>
                <c:pt idx="83">
                  <c:v>52.694363886608393</c:v>
                </c:pt>
                <c:pt idx="84">
                  <c:v>52.657065368159792</c:v>
                </c:pt>
                <c:pt idx="85">
                  <c:v>52.618476323922195</c:v>
                </c:pt>
                <c:pt idx="86">
                  <c:v>52.578497946381198</c:v>
                </c:pt>
                <c:pt idx="87">
                  <c:v>52.53703342533337</c:v>
                </c:pt>
                <c:pt idx="88">
                  <c:v>52.493989630121227</c:v>
                </c:pt>
                <c:pt idx="89">
                  <c:v>52.449278904555165</c:v>
                </c:pt>
                <c:pt idx="90">
                  <c:v>52.402820928459462</c:v>
                </c:pt>
                <c:pt idx="91">
                  <c:v>52.354544589903249</c:v>
                </c:pt>
                <c:pt idx="92">
                  <c:v>52.304389804068677</c:v>
                </c:pt>
                <c:pt idx="93">
                  <c:v>52.25230920928378</c:v>
                </c:pt>
                <c:pt idx="94">
                  <c:v>52.19826966883668</c:v>
                </c:pt>
                <c:pt idx="95">
                  <c:v>52.14225350943066</c:v>
                </c:pt>
                <c:pt idx="96">
                  <c:v>52.084259433872653</c:v>
                </c:pt>
                <c:pt idx="97">
                  <c:v>52.024303056770833</c:v>
                </c:pt>
                <c:pt idx="98">
                  <c:v>51.962417027181445</c:v>
                </c:pt>
                <c:pt idx="99">
                  <c:v>51.898650720405911</c:v>
                </c:pt>
                <c:pt idx="100">
                  <c:v>51.833069501258734</c:v>
                </c:pt>
                <c:pt idx="101">
                  <c:v>51.765753581626385</c:v>
                </c:pt>
                <c:pt idx="102">
                  <c:v>51.696796514462633</c:v>
                </c:pt>
                <c:pt idx="103">
                  <c:v>51.626303383042654</c:v>
                </c:pt>
                <c:pt idx="104">
                  <c:v>51.554388757112775</c:v>
                </c:pt>
                <c:pt idx="105">
                  <c:v>51.481174495684115</c:v>
                </c:pt>
                <c:pt idx="106">
                  <c:v>51.406787479247356</c:v>
                </c:pt>
                <c:pt idx="107">
                  <c:v>51.331357352223989</c:v>
                </c:pt>
                <c:pt idx="108">
                  <c:v>51.255014350038138</c:v>
                </c:pt>
                <c:pt idx="109">
                  <c:v>51.177887275148876</c:v>
                </c:pt>
                <c:pt idx="110">
                  <c:v>51.100101673799024</c:v>
                </c:pt>
                <c:pt idx="111">
                  <c:v>51.021778251262319</c:v>
                </c:pt>
                <c:pt idx="112">
                  <c:v>50.943031549118942</c:v>
                </c:pt>
                <c:pt idx="113">
                  <c:v>50.863968894524156</c:v>
                </c:pt>
                <c:pt idx="114">
                  <c:v>50.784689619317859</c:v>
                </c:pt>
                <c:pt idx="115">
                  <c:v>50.705284536669481</c:v>
                </c:pt>
                <c:pt idx="116">
                  <c:v>50.625835655042565</c:v>
                </c:pt>
                <c:pt idx="117">
                  <c:v>50.54641610365632</c:v>
                </c:pt>
                <c:pt idx="118">
                  <c:v>50.46709024020393</c:v>
                </c:pt>
                <c:pt idx="119">
                  <c:v>50.387913910118272</c:v>
                </c:pt>
                <c:pt idx="120">
                  <c:v>50.308934826836889</c:v>
                </c:pt>
                <c:pt idx="121">
                  <c:v>50.230193043954486</c:v>
                </c:pt>
                <c:pt idx="122">
                  <c:v>50.151721492512557</c:v>
                </c:pt>
                <c:pt idx="123">
                  <c:v>50.07354655963541</c:v>
                </c:pt>
                <c:pt idx="124">
                  <c:v>49.995688687998445</c:v>
                </c:pt>
                <c:pt idx="125">
                  <c:v>49.918162978978003</c:v>
                </c:pt>
                <c:pt idx="126">
                  <c:v>49.840979785604716</c:v>
                </c:pt>
                <c:pt idx="127">
                  <c:v>49.764145284499804</c:v>
                </c:pt>
                <c:pt idx="128">
                  <c:v>49.687662018731096</c:v>
                </c:pt>
                <c:pt idx="129">
                  <c:v>49.61152940594183</c:v>
                </c:pt>
                <c:pt idx="130">
                  <c:v>49.535744208161312</c:v>
                </c:pt>
                <c:pt idx="131">
                  <c:v>49.460300961411733</c:v>
                </c:pt>
                <c:pt idx="132">
                  <c:v>49.385192364598723</c:v>
                </c:pt>
                <c:pt idx="133">
                  <c:v>49.310409628247491</c:v>
                </c:pt>
                <c:pt idx="134">
                  <c:v>49.2359427844561</c:v>
                </c:pt>
                <c:pt idx="135">
                  <c:v>49.161780960021112</c:v>
                </c:pt>
                <c:pt idx="136">
                  <c:v>49.087912615085244</c:v>
                </c:pt>
                <c:pt idx="137">
                  <c:v>49.014325749896294</c:v>
                </c:pt>
                <c:pt idx="138">
                  <c:v>48.941008082382801</c:v>
                </c:pt>
                <c:pt idx="139">
                  <c:v>48.867947199272187</c:v>
                </c:pt>
                <c:pt idx="140">
                  <c:v>48.795130683425285</c:v>
                </c:pt>
                <c:pt idx="141">
                  <c:v>48.722546219956563</c:v>
                </c:pt>
                <c:pt idx="142">
                  <c:v>48.65018168356864</c:v>
                </c:pt>
                <c:pt idx="143">
                  <c:v>48.578025209365556</c:v>
                </c:pt>
                <c:pt idx="144">
                  <c:v>48.506065249232925</c:v>
                </c:pt>
                <c:pt idx="145">
                  <c:v>48.434290615690728</c:v>
                </c:pt>
                <c:pt idx="146">
                  <c:v>48.36269051494429</c:v>
                </c:pt>
                <c:pt idx="147">
                  <c:v>48.291254570683293</c:v>
                </c:pt>
                <c:pt idx="148">
                  <c:v>48.219972840012048</c:v>
                </c:pt>
                <c:pt idx="149">
                  <c:v>48.148835822737176</c:v>
                </c:pt>
                <c:pt idx="150">
                  <c:v>48.077834465094099</c:v>
                </c:pt>
                <c:pt idx="151">
                  <c:v>48.006960158860267</c:v>
                </c:pt>
                <c:pt idx="152">
                  <c:v>47.936204736682356</c:v>
                </c:pt>
                <c:pt idx="153">
                  <c:v>47.865560464334997</c:v>
                </c:pt>
                <c:pt idx="154">
                  <c:v>47.795020030531212</c:v>
                </c:pt>
                <c:pt idx="155">
                  <c:v>47.724576534816883</c:v>
                </c:pt>
                <c:pt idx="156">
                  <c:v>47.654223474004922</c:v>
                </c:pt>
                <c:pt idx="157">
                  <c:v>47.58395472753584</c:v>
                </c:pt>
                <c:pt idx="158">
                  <c:v>47.513764542092197</c:v>
                </c:pt>
                <c:pt idx="159">
                  <c:v>47.443647515741581</c:v>
                </c:pt>
                <c:pt idx="160">
                  <c:v>47.373598581837378</c:v>
                </c:pt>
                <c:pt idx="161">
                  <c:v>47.303612992866853</c:v>
                </c:pt>
                <c:pt idx="162">
                  <c:v>47.233686304402021</c:v>
                </c:pt>
                <c:pt idx="163">
                  <c:v>47.1638143592793</c:v>
                </c:pt>
                <c:pt idx="164">
                  <c:v>47.093993272108669</c:v>
                </c:pt>
                <c:pt idx="165">
                  <c:v>47.024219414191464</c:v>
                </c:pt>
                <c:pt idx="166">
                  <c:v>46.954489398907683</c:v>
                </c:pt>
                <c:pt idx="167">
                  <c:v>46.884800067618166</c:v>
                </c:pt>
                <c:pt idx="168">
                  <c:v>46.815148476113848</c:v>
                </c:pt>
                <c:pt idx="169">
                  <c:v>46.745531881633433</c:v>
                </c:pt>
                <c:pt idx="170">
                  <c:v>46.67594773046153</c:v>
                </c:pt>
                <c:pt idx="171">
                  <c:v>46.606393646112174</c:v>
                </c:pt>
                <c:pt idx="172">
                  <c:v>46.536867418095817</c:v>
                </c:pt>
                <c:pt idx="173">
                  <c:v>46.467366991263624</c:v>
                </c:pt>
                <c:pt idx="174">
                  <c:v>46.397890455718127</c:v>
                </c:pt>
                <c:pt idx="175">
                  <c:v>46.328436037276816</c:v>
                </c:pt>
                <c:pt idx="176">
                  <c:v>46.259002088472236</c:v>
                </c:pt>
                <c:pt idx="177">
                  <c:v>46.189587080070538</c:v>
                </c:pt>
                <c:pt idx="178">
                  <c:v>46.120189593089265</c:v>
                </c:pt>
                <c:pt idx="179">
                  <c:v>46.050808311293835</c:v>
                </c:pt>
                <c:pt idx="180">
                  <c:v>45.981442014151916</c:v>
                </c:pt>
                <c:pt idx="181">
                  <c:v>45.912089570224694</c:v>
                </c:pt>
                <c:pt idx="182">
                  <c:v>45.842749930973575</c:v>
                </c:pt>
                <c:pt idx="183">
                  <c:v>45.773422124961613</c:v>
                </c:pt>
                <c:pt idx="184">
                  <c:v>45.704105252428896</c:v>
                </c:pt>
                <c:pt idx="185">
                  <c:v>45.634798480221562</c:v>
                </c:pt>
                <c:pt idx="186">
                  <c:v>45.565501037054993</c:v>
                </c:pt>
                <c:pt idx="187">
                  <c:v>45.496212209092107</c:v>
                </c:pt>
                <c:pt idx="188">
                  <c:v>45.426931335818274</c:v>
                </c:pt>
                <c:pt idx="189">
                  <c:v>45.357657806195469</c:v>
                </c:pt>
                <c:pt idx="190">
                  <c:v>45.288391055078534</c:v>
                </c:pt>
                <c:pt idx="191">
                  <c:v>45.219130559877748</c:v>
                </c:pt>
                <c:pt idx="192">
                  <c:v>45.149875837452029</c:v>
                </c:pt>
                <c:pt idx="193">
                  <c:v>45.080626441218421</c:v>
                </c:pt>
                <c:pt idx="194">
                  <c:v>45.011381958463978</c:v>
                </c:pt>
                <c:pt idx="195">
                  <c:v>44.942142007846819</c:v>
                </c:pt>
                <c:pt idx="196">
                  <c:v>44.872906237074233</c:v>
                </c:pt>
                <c:pt idx="197">
                  <c:v>44.803674320745834</c:v>
                </c:pt>
                <c:pt idx="198">
                  <c:v>44.734445958351046</c:v>
                </c:pt>
                <c:pt idx="199">
                  <c:v>44.665220872410281</c:v>
                </c:pt>
                <c:pt idx="200">
                  <c:v>44.595998806750366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65360"/>
        <c:axId val="600666536"/>
      </c:scatterChart>
      <c:valAx>
        <c:axId val="600665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666536"/>
        <c:crosses val="autoZero"/>
        <c:crossBetween val="midCat"/>
      </c:valAx>
      <c:valAx>
        <c:axId val="600666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66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51.088000000000001</c:v>
                </c:pt>
                <c:pt idx="1">
                  <c:v>51.103000000000002</c:v>
                </c:pt>
                <c:pt idx="2">
                  <c:v>52.411999999999999</c:v>
                </c:pt>
                <c:pt idx="3">
                  <c:v>51.234999999999999</c:v>
                </c:pt>
                <c:pt idx="4">
                  <c:v>51.118000000000002</c:v>
                </c:pt>
                <c:pt idx="5">
                  <c:v>52.558999999999997</c:v>
                </c:pt>
                <c:pt idx="6">
                  <c:v>52.646999999999998</c:v>
                </c:pt>
                <c:pt idx="7">
                  <c:v>53.073999999999998</c:v>
                </c:pt>
                <c:pt idx="8">
                  <c:v>52.161999999999999</c:v>
                </c:pt>
                <c:pt idx="9">
                  <c:v>52.720999999999997</c:v>
                </c:pt>
                <c:pt idx="10">
                  <c:v>53.558999999999997</c:v>
                </c:pt>
                <c:pt idx="11">
                  <c:v>52.793999999999997</c:v>
                </c:pt>
                <c:pt idx="12">
                  <c:v>54.058999999999997</c:v>
                </c:pt>
                <c:pt idx="13">
                  <c:v>54.220999999999997</c:v>
                </c:pt>
                <c:pt idx="14">
                  <c:v>54.911999999999999</c:v>
                </c:pt>
                <c:pt idx="15">
                  <c:v>53.646999999999998</c:v>
                </c:pt>
                <c:pt idx="16">
                  <c:v>53.456000000000003</c:v>
                </c:pt>
                <c:pt idx="17">
                  <c:v>54.941000000000003</c:v>
                </c:pt>
                <c:pt idx="18">
                  <c:v>54.646999999999998</c:v>
                </c:pt>
                <c:pt idx="19">
                  <c:v>53.896999999999998</c:v>
                </c:pt>
                <c:pt idx="20">
                  <c:v>53.515000000000001</c:v>
                </c:pt>
                <c:pt idx="21">
                  <c:v>54.5</c:v>
                </c:pt>
                <c:pt idx="22">
                  <c:v>52.588000000000001</c:v>
                </c:pt>
                <c:pt idx="23">
                  <c:v>54.338000000000001</c:v>
                </c:pt>
                <c:pt idx="24">
                  <c:v>54.265000000000001</c:v>
                </c:pt>
                <c:pt idx="25">
                  <c:v>53.543999999999997</c:v>
                </c:pt>
                <c:pt idx="26">
                  <c:v>54.029000000000003</c:v>
                </c:pt>
                <c:pt idx="27">
                  <c:v>55.029000000000003</c:v>
                </c:pt>
                <c:pt idx="28">
                  <c:v>54.911999999999999</c:v>
                </c:pt>
                <c:pt idx="29">
                  <c:v>55.734999999999999</c:v>
                </c:pt>
                <c:pt idx="30">
                  <c:v>55.118000000000002</c:v>
                </c:pt>
                <c:pt idx="31">
                  <c:v>54.661999999999999</c:v>
                </c:pt>
                <c:pt idx="32">
                  <c:v>54.941000000000003</c:v>
                </c:pt>
                <c:pt idx="33">
                  <c:v>55.970999999999997</c:v>
                </c:pt>
                <c:pt idx="34">
                  <c:v>56.029000000000003</c:v>
                </c:pt>
                <c:pt idx="35">
                  <c:v>56.661999999999999</c:v>
                </c:pt>
                <c:pt idx="36">
                  <c:v>58.426000000000002</c:v>
                </c:pt>
                <c:pt idx="37">
                  <c:v>58.793999999999997</c:v>
                </c:pt>
                <c:pt idx="38">
                  <c:v>60.838000000000001</c:v>
                </c:pt>
                <c:pt idx="39">
                  <c:v>62.088000000000001</c:v>
                </c:pt>
                <c:pt idx="40">
                  <c:v>64.426000000000002</c:v>
                </c:pt>
                <c:pt idx="41">
                  <c:v>68.176000000000002</c:v>
                </c:pt>
                <c:pt idx="42">
                  <c:v>70.456000000000003</c:v>
                </c:pt>
                <c:pt idx="43">
                  <c:v>76.102999999999994</c:v>
                </c:pt>
                <c:pt idx="44">
                  <c:v>82.337999999999994</c:v>
                </c:pt>
                <c:pt idx="45">
                  <c:v>90.25</c:v>
                </c:pt>
                <c:pt idx="46">
                  <c:v>99.102999999999994</c:v>
                </c:pt>
                <c:pt idx="47">
                  <c:v>110.36799999999999</c:v>
                </c:pt>
                <c:pt idx="48">
                  <c:v>120.39700000000001</c:v>
                </c:pt>
                <c:pt idx="49">
                  <c:v>130.35300000000001</c:v>
                </c:pt>
                <c:pt idx="50">
                  <c:v>141.41200000000001</c:v>
                </c:pt>
                <c:pt idx="51">
                  <c:v>150.13200000000001</c:v>
                </c:pt>
                <c:pt idx="52">
                  <c:v>159.07400000000001</c:v>
                </c:pt>
                <c:pt idx="53">
                  <c:v>164.26499999999999</c:v>
                </c:pt>
                <c:pt idx="54">
                  <c:v>169.42599999999999</c:v>
                </c:pt>
                <c:pt idx="55">
                  <c:v>171.471</c:v>
                </c:pt>
                <c:pt idx="56">
                  <c:v>168.29400000000001</c:v>
                </c:pt>
                <c:pt idx="57">
                  <c:v>159.809</c:v>
                </c:pt>
                <c:pt idx="58">
                  <c:v>139.5</c:v>
                </c:pt>
                <c:pt idx="59">
                  <c:v>103.985</c:v>
                </c:pt>
                <c:pt idx="60">
                  <c:v>72.234999999999999</c:v>
                </c:pt>
                <c:pt idx="61">
                  <c:v>59.808999999999997</c:v>
                </c:pt>
                <c:pt idx="62">
                  <c:v>57.103000000000002</c:v>
                </c:pt>
                <c:pt idx="63">
                  <c:v>54.706000000000003</c:v>
                </c:pt>
                <c:pt idx="64">
                  <c:v>55.411999999999999</c:v>
                </c:pt>
                <c:pt idx="65">
                  <c:v>56.118000000000002</c:v>
                </c:pt>
                <c:pt idx="66">
                  <c:v>57.603000000000002</c:v>
                </c:pt>
                <c:pt idx="67">
                  <c:v>57.779000000000003</c:v>
                </c:pt>
                <c:pt idx="68">
                  <c:v>59.220999999999997</c:v>
                </c:pt>
                <c:pt idx="69">
                  <c:v>62.015000000000001</c:v>
                </c:pt>
                <c:pt idx="70">
                  <c:v>64.617999999999995</c:v>
                </c:pt>
                <c:pt idx="71">
                  <c:v>67.897000000000006</c:v>
                </c:pt>
                <c:pt idx="72">
                  <c:v>72.984999999999999</c:v>
                </c:pt>
                <c:pt idx="73">
                  <c:v>76.602999999999994</c:v>
                </c:pt>
                <c:pt idx="74">
                  <c:v>81.602999999999994</c:v>
                </c:pt>
                <c:pt idx="75">
                  <c:v>85.558999999999997</c:v>
                </c:pt>
                <c:pt idx="76">
                  <c:v>89.765000000000001</c:v>
                </c:pt>
                <c:pt idx="77">
                  <c:v>94.323999999999998</c:v>
                </c:pt>
                <c:pt idx="78">
                  <c:v>95.793999999999997</c:v>
                </c:pt>
                <c:pt idx="79">
                  <c:v>96.852999999999994</c:v>
                </c:pt>
                <c:pt idx="80">
                  <c:v>95.897000000000006</c:v>
                </c:pt>
                <c:pt idx="81">
                  <c:v>88.706000000000003</c:v>
                </c:pt>
                <c:pt idx="82">
                  <c:v>79.278999999999996</c:v>
                </c:pt>
                <c:pt idx="83">
                  <c:v>69.087999999999994</c:v>
                </c:pt>
                <c:pt idx="84">
                  <c:v>60.661999999999999</c:v>
                </c:pt>
                <c:pt idx="85">
                  <c:v>59.146999999999998</c:v>
                </c:pt>
                <c:pt idx="86">
                  <c:v>57.118000000000002</c:v>
                </c:pt>
                <c:pt idx="87">
                  <c:v>55.103000000000002</c:v>
                </c:pt>
                <c:pt idx="88">
                  <c:v>55.073999999999998</c:v>
                </c:pt>
                <c:pt idx="89">
                  <c:v>55.058999999999997</c:v>
                </c:pt>
                <c:pt idx="90">
                  <c:v>54.631999999999998</c:v>
                </c:pt>
                <c:pt idx="91">
                  <c:v>54.573999999999998</c:v>
                </c:pt>
                <c:pt idx="92">
                  <c:v>54.073999999999998</c:v>
                </c:pt>
                <c:pt idx="93">
                  <c:v>53.029000000000003</c:v>
                </c:pt>
                <c:pt idx="94">
                  <c:v>52.381999999999998</c:v>
                </c:pt>
                <c:pt idx="95">
                  <c:v>53.308999999999997</c:v>
                </c:pt>
                <c:pt idx="96">
                  <c:v>52.618000000000002</c:v>
                </c:pt>
                <c:pt idx="97">
                  <c:v>53.058999999999997</c:v>
                </c:pt>
                <c:pt idx="98">
                  <c:v>52.396999999999998</c:v>
                </c:pt>
                <c:pt idx="99">
                  <c:v>52.368000000000002</c:v>
                </c:pt>
                <c:pt idx="100">
                  <c:v>52.484999999999999</c:v>
                </c:pt>
                <c:pt idx="101">
                  <c:v>54.103000000000002</c:v>
                </c:pt>
                <c:pt idx="102">
                  <c:v>53.029000000000003</c:v>
                </c:pt>
                <c:pt idx="103">
                  <c:v>52.720999999999997</c:v>
                </c:pt>
                <c:pt idx="104">
                  <c:v>52.118000000000002</c:v>
                </c:pt>
                <c:pt idx="105">
                  <c:v>52.015000000000001</c:v>
                </c:pt>
                <c:pt idx="106">
                  <c:v>52.631999999999998</c:v>
                </c:pt>
                <c:pt idx="107">
                  <c:v>53.823999999999998</c:v>
                </c:pt>
                <c:pt idx="108">
                  <c:v>52.103000000000002</c:v>
                </c:pt>
                <c:pt idx="109">
                  <c:v>53.515000000000001</c:v>
                </c:pt>
                <c:pt idx="110">
                  <c:v>52.75</c:v>
                </c:pt>
                <c:pt idx="111">
                  <c:v>53.706000000000003</c:v>
                </c:pt>
                <c:pt idx="112">
                  <c:v>54.338000000000001</c:v>
                </c:pt>
                <c:pt idx="113">
                  <c:v>54.808999999999997</c:v>
                </c:pt>
                <c:pt idx="114">
                  <c:v>54.543999999999997</c:v>
                </c:pt>
                <c:pt idx="115">
                  <c:v>56.265000000000001</c:v>
                </c:pt>
                <c:pt idx="116">
                  <c:v>55.118000000000002</c:v>
                </c:pt>
                <c:pt idx="117">
                  <c:v>56.206000000000003</c:v>
                </c:pt>
                <c:pt idx="118">
                  <c:v>56.146999999999998</c:v>
                </c:pt>
                <c:pt idx="119">
                  <c:v>56.618000000000002</c:v>
                </c:pt>
                <c:pt idx="120">
                  <c:v>56.588000000000001</c:v>
                </c:pt>
                <c:pt idx="121">
                  <c:v>55.234999999999999</c:v>
                </c:pt>
                <c:pt idx="122">
                  <c:v>55.353000000000002</c:v>
                </c:pt>
                <c:pt idx="123">
                  <c:v>53.838000000000001</c:v>
                </c:pt>
                <c:pt idx="124">
                  <c:v>53.734999999999999</c:v>
                </c:pt>
                <c:pt idx="125">
                  <c:v>51.706000000000003</c:v>
                </c:pt>
                <c:pt idx="126">
                  <c:v>50.868000000000002</c:v>
                </c:pt>
                <c:pt idx="127">
                  <c:v>50.661999999999999</c:v>
                </c:pt>
                <c:pt idx="128">
                  <c:v>50.368000000000002</c:v>
                </c:pt>
                <c:pt idx="129">
                  <c:v>50.515000000000001</c:v>
                </c:pt>
                <c:pt idx="130">
                  <c:v>50.131999999999998</c:v>
                </c:pt>
                <c:pt idx="131">
                  <c:v>50.631999999999998</c:v>
                </c:pt>
                <c:pt idx="132">
                  <c:v>51.118000000000002</c:v>
                </c:pt>
                <c:pt idx="133">
                  <c:v>50.118000000000002</c:v>
                </c:pt>
                <c:pt idx="134">
                  <c:v>49.131999999999998</c:v>
                </c:pt>
                <c:pt idx="135">
                  <c:v>50.368000000000002</c:v>
                </c:pt>
                <c:pt idx="136">
                  <c:v>50.131999999999998</c:v>
                </c:pt>
                <c:pt idx="137">
                  <c:v>49.868000000000002</c:v>
                </c:pt>
                <c:pt idx="138">
                  <c:v>49.603000000000002</c:v>
                </c:pt>
                <c:pt idx="139">
                  <c:v>50.058999999999997</c:v>
                </c:pt>
                <c:pt idx="140">
                  <c:v>49.456000000000003</c:v>
                </c:pt>
                <c:pt idx="141">
                  <c:v>49.676000000000002</c:v>
                </c:pt>
                <c:pt idx="142">
                  <c:v>50.029000000000003</c:v>
                </c:pt>
                <c:pt idx="143">
                  <c:v>50.029000000000003</c:v>
                </c:pt>
                <c:pt idx="144">
                  <c:v>49.661999999999999</c:v>
                </c:pt>
                <c:pt idx="145">
                  <c:v>50.603000000000002</c:v>
                </c:pt>
                <c:pt idx="146">
                  <c:v>50.823999999999998</c:v>
                </c:pt>
                <c:pt idx="147">
                  <c:v>51.765000000000001</c:v>
                </c:pt>
                <c:pt idx="148">
                  <c:v>51.984999999999999</c:v>
                </c:pt>
                <c:pt idx="149">
                  <c:v>51.661999999999999</c:v>
                </c:pt>
                <c:pt idx="150">
                  <c:v>51.618000000000002</c:v>
                </c:pt>
                <c:pt idx="151">
                  <c:v>53.441000000000003</c:v>
                </c:pt>
                <c:pt idx="152">
                  <c:v>53.146999999999998</c:v>
                </c:pt>
                <c:pt idx="153">
                  <c:v>53.368000000000002</c:v>
                </c:pt>
                <c:pt idx="154">
                  <c:v>52.088000000000001</c:v>
                </c:pt>
                <c:pt idx="155">
                  <c:v>51.706000000000003</c:v>
                </c:pt>
                <c:pt idx="156">
                  <c:v>52.338000000000001</c:v>
                </c:pt>
                <c:pt idx="157">
                  <c:v>51.103000000000002</c:v>
                </c:pt>
                <c:pt idx="158">
                  <c:v>51.234999999999999</c:v>
                </c:pt>
                <c:pt idx="159">
                  <c:v>50.529000000000003</c:v>
                </c:pt>
                <c:pt idx="160">
                  <c:v>50.779000000000003</c:v>
                </c:pt>
                <c:pt idx="161">
                  <c:v>50.573999999999998</c:v>
                </c:pt>
                <c:pt idx="162">
                  <c:v>49.896999999999998</c:v>
                </c:pt>
                <c:pt idx="163">
                  <c:v>49.911999999999999</c:v>
                </c:pt>
                <c:pt idx="164">
                  <c:v>49.470999999999997</c:v>
                </c:pt>
                <c:pt idx="165">
                  <c:v>49.808999999999997</c:v>
                </c:pt>
                <c:pt idx="166">
                  <c:v>51.881999999999998</c:v>
                </c:pt>
                <c:pt idx="167">
                  <c:v>53.868000000000002</c:v>
                </c:pt>
                <c:pt idx="168">
                  <c:v>48.543999999999997</c:v>
                </c:pt>
                <c:pt idx="169">
                  <c:v>47.646999999999998</c:v>
                </c:pt>
                <c:pt idx="170">
                  <c:v>47.396999999999998</c:v>
                </c:pt>
                <c:pt idx="171">
                  <c:v>46</c:v>
                </c:pt>
                <c:pt idx="172">
                  <c:v>47.793999999999997</c:v>
                </c:pt>
                <c:pt idx="173">
                  <c:v>48.838000000000001</c:v>
                </c:pt>
                <c:pt idx="174">
                  <c:v>47.088000000000001</c:v>
                </c:pt>
                <c:pt idx="175">
                  <c:v>48.293999999999997</c:v>
                </c:pt>
                <c:pt idx="176">
                  <c:v>48.676000000000002</c:v>
                </c:pt>
                <c:pt idx="177">
                  <c:v>47.631999999999998</c:v>
                </c:pt>
                <c:pt idx="178">
                  <c:v>48.75</c:v>
                </c:pt>
                <c:pt idx="179">
                  <c:v>48.308999999999997</c:v>
                </c:pt>
                <c:pt idx="180">
                  <c:v>47</c:v>
                </c:pt>
                <c:pt idx="181">
                  <c:v>47.734999999999999</c:v>
                </c:pt>
                <c:pt idx="182">
                  <c:v>46.661999999999999</c:v>
                </c:pt>
                <c:pt idx="183">
                  <c:v>47.441000000000003</c:v>
                </c:pt>
                <c:pt idx="184">
                  <c:v>47.131999999999998</c:v>
                </c:pt>
                <c:pt idx="185">
                  <c:v>47.234999999999999</c:v>
                </c:pt>
                <c:pt idx="186">
                  <c:v>45.853000000000002</c:v>
                </c:pt>
                <c:pt idx="187">
                  <c:v>46.073999999999998</c:v>
                </c:pt>
                <c:pt idx="188">
                  <c:v>46.470999999999997</c:v>
                </c:pt>
                <c:pt idx="189">
                  <c:v>46.515000000000001</c:v>
                </c:pt>
                <c:pt idx="190">
                  <c:v>46.896999999999998</c:v>
                </c:pt>
                <c:pt idx="191">
                  <c:v>45.793999999999997</c:v>
                </c:pt>
                <c:pt idx="192">
                  <c:v>48.456000000000003</c:v>
                </c:pt>
                <c:pt idx="193">
                  <c:v>47.515000000000001</c:v>
                </c:pt>
                <c:pt idx="194">
                  <c:v>48.603000000000002</c:v>
                </c:pt>
                <c:pt idx="195">
                  <c:v>45.823999999999998</c:v>
                </c:pt>
                <c:pt idx="196">
                  <c:v>46.191000000000003</c:v>
                </c:pt>
                <c:pt idx="197">
                  <c:v>46.853000000000002</c:v>
                </c:pt>
                <c:pt idx="198">
                  <c:v>46.265000000000001</c:v>
                </c:pt>
                <c:pt idx="199">
                  <c:v>46.529000000000003</c:v>
                </c:pt>
                <c:pt idx="200">
                  <c:v>44.926000000000002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54.059728969225063</c:v>
                </c:pt>
                <c:pt idx="1">
                  <c:v>54.054661707747982</c:v>
                </c:pt>
                <c:pt idx="2">
                  <c:v>54.049599162396333</c:v>
                </c:pt>
                <c:pt idx="3">
                  <c:v>54.044541710363042</c:v>
                </c:pt>
                <c:pt idx="4">
                  <c:v>54.039489757701844</c:v>
                </c:pt>
                <c:pt idx="5">
                  <c:v>54.034443741381054</c:v>
                </c:pt>
                <c:pt idx="6">
                  <c:v>54.029404131464339</c:v>
                </c:pt>
                <c:pt idx="7">
                  <c:v>54.024371433423546</c:v>
                </c:pt>
                <c:pt idx="8">
                  <c:v>54.019346190588799</c:v>
                </c:pt>
                <c:pt idx="9">
                  <c:v>54.014328986740587</c:v>
                </c:pt>
                <c:pt idx="10">
                  <c:v>54.009320448848193</c:v>
                </c:pt>
                <c:pt idx="11">
                  <c:v>54.004321249958487</c:v>
                </c:pt>
                <c:pt idx="12">
                  <c:v>53.999332112238072</c:v>
                </c:pt>
                <c:pt idx="13">
                  <c:v>53.994353810171454</c:v>
                </c:pt>
                <c:pt idx="14">
                  <c:v>53.989387173916988</c:v>
                </c:pt>
                <c:pt idx="15">
                  <c:v>53.984433092821831</c:v>
                </c:pt>
                <c:pt idx="16">
                  <c:v>53.979492519101115</c:v>
                </c:pt>
                <c:pt idx="17">
                  <c:v>53.974566471704954</c:v>
                </c:pt>
                <c:pt idx="18">
                  <c:v>53.969656040477311</c:v>
                </c:pt>
                <c:pt idx="19">
                  <c:v>53.96476239102315</c:v>
                </c:pt>
                <c:pt idx="20">
                  <c:v>53.95988677184409</c:v>
                </c:pt>
                <c:pt idx="21">
                  <c:v>53.955030529260682</c:v>
                </c:pt>
                <c:pt idx="22">
                  <c:v>53.95019514865001</c:v>
                </c:pt>
                <c:pt idx="23">
                  <c:v>53.945382381088933</c:v>
                </c:pt>
                <c:pt idx="24">
                  <c:v>53.940594634350163</c:v>
                </c:pt>
                <c:pt idx="25">
                  <c:v>53.935836142412974</c:v>
                </c:pt>
                <c:pt idx="26">
                  <c:v>53.931116313448769</c:v>
                </c:pt>
                <c:pt idx="27">
                  <c:v>53.926458862951435</c:v>
                </c:pt>
                <c:pt idx="28">
                  <c:v>53.921925506784831</c:v>
                </c:pt>
                <c:pt idx="29">
                  <c:v>53.917674325633577</c:v>
                </c:pt>
                <c:pt idx="30">
                  <c:v>53.914096087627691</c:v>
                </c:pt>
                <c:pt idx="31">
                  <c:v>53.912115650370332</c:v>
                </c:pt>
                <c:pt idx="32">
                  <c:v>53.913821435918102</c:v>
                </c:pt>
                <c:pt idx="33">
                  <c:v>53.923703960136585</c:v>
                </c:pt>
                <c:pt idx="34">
                  <c:v>53.95094350957698</c:v>
                </c:pt>
                <c:pt idx="35">
                  <c:v>54.013357699693444</c:v>
                </c:pt>
                <c:pt idx="36">
                  <c:v>54.143720420456532</c:v>
                </c:pt>
                <c:pt idx="37">
                  <c:v>54.399042948877764</c:v>
                </c:pt>
                <c:pt idx="38">
                  <c:v>54.872851881739479</c:v>
                </c:pt>
                <c:pt idx="39">
                  <c:v>55.70929409606385</c:v>
                </c:pt>
                <c:pt idx="40">
                  <c:v>57.115972773146218</c:v>
                </c:pt>
                <c:pt idx="41">
                  <c:v>59.370033278376681</c:v>
                </c:pt>
                <c:pt idx="42">
                  <c:v>62.809944357347192</c:v>
                </c:pt>
                <c:pt idx="43">
                  <c:v>67.804938539403935</c:v>
                </c:pt>
                <c:pt idx="44">
                  <c:v>74.696647267953395</c:v>
                </c:pt>
                <c:pt idx="45">
                  <c:v>83.714030885316134</c:v>
                </c:pt>
                <c:pt idx="46">
                  <c:v>94.872786388700661</c:v>
                </c:pt>
                <c:pt idx="47">
                  <c:v>107.8814998875673</c:v>
                </c:pt>
                <c:pt idx="48">
                  <c:v>122.08454289013522</c:v>
                </c:pt>
                <c:pt idx="49">
                  <c:v>136.47127928850594</c:v>
                </c:pt>
                <c:pt idx="50">
                  <c:v>149.76956424978951</c:v>
                </c:pt>
                <c:pt idx="51">
                  <c:v>160.61982589701913</c:v>
                </c:pt>
                <c:pt idx="52">
                  <c:v>167.80012617227132</c:v>
                </c:pt>
                <c:pt idx="53">
                  <c:v>170.45173695110253</c:v>
                </c:pt>
                <c:pt idx="54">
                  <c:v>168.24788990204669</c:v>
                </c:pt>
                <c:pt idx="55">
                  <c:v>161.45991221980449</c:v>
                </c:pt>
                <c:pt idx="56">
                  <c:v>150.90227855587025</c:v>
                </c:pt>
                <c:pt idx="57">
                  <c:v>137.7719868625567</c:v>
                </c:pt>
                <c:pt idx="58">
                  <c:v>123.42610053902747</c:v>
                </c:pt>
                <c:pt idx="59">
                  <c:v>109.15462973521539</c:v>
                </c:pt>
                <c:pt idx="60">
                  <c:v>96.000796815885053</c:v>
                </c:pt>
                <c:pt idx="61">
                  <c:v>84.660991286096177</c:v>
                </c:pt>
                <c:pt idx="62">
                  <c:v>75.47102807445826</c:v>
                </c:pt>
                <c:pt idx="63">
                  <c:v>68.462967289687285</c:v>
                </c:pt>
                <c:pt idx="64">
                  <c:v>63.463860299086271</c:v>
                </c:pt>
                <c:pt idx="65">
                  <c:v>60.205608000574244</c:v>
                </c:pt>
                <c:pt idx="66">
                  <c:v>58.420780170000981</c:v>
                </c:pt>
                <c:pt idx="67">
                  <c:v>57.908136516427298</c:v>
                </c:pt>
                <c:pt idx="68">
                  <c:v>58.559955163384856</c:v>
                </c:pt>
                <c:pt idx="69">
                  <c:v>60.349774147575914</c:v>
                </c:pt>
                <c:pt idx="70">
                  <c:v>63.284771719412419</c:v>
                </c:pt>
                <c:pt idx="71">
                  <c:v>67.333501912586058</c:v>
                </c:pt>
                <c:pt idx="72">
                  <c:v>72.347450834738765</c:v>
                </c:pt>
                <c:pt idx="73">
                  <c:v>78.0015329469405</c:v>
                </c:pt>
                <c:pt idx="74">
                  <c:v>83.779631626603532</c:v>
                </c:pt>
                <c:pt idx="75">
                  <c:v>89.022441879025436</c:v>
                </c:pt>
                <c:pt idx="76">
                  <c:v>93.035933016918733</c:v>
                </c:pt>
                <c:pt idx="77">
                  <c:v>95.235359726004361</c:v>
                </c:pt>
                <c:pt idx="78">
                  <c:v>95.281981580618634</c:v>
                </c:pt>
                <c:pt idx="79">
                  <c:v>93.167068105625503</c:v>
                </c:pt>
                <c:pt idx="80">
                  <c:v>89.213667799970906</c:v>
                </c:pt>
                <c:pt idx="81">
                  <c:v>83.995233551988818</c:v>
                </c:pt>
                <c:pt idx="82">
                  <c:v>78.199094796472679</c:v>
                </c:pt>
                <c:pt idx="83">
                  <c:v>72.479357856354142</c:v>
                </c:pt>
                <c:pt idx="84">
                  <c:v>67.341958694186644</c:v>
                </c:pt>
                <c:pt idx="85">
                  <c:v>63.087275163789307</c:v>
                </c:pt>
                <c:pt idx="86">
                  <c:v>59.812478055660492</c:v>
                </c:pt>
                <c:pt idx="87">
                  <c:v>57.457059093313546</c:v>
                </c:pt>
                <c:pt idx="88">
                  <c:v>55.866850775484657</c:v>
                </c:pt>
                <c:pt idx="89">
                  <c:v>54.854405271794313</c:v>
                </c:pt>
                <c:pt idx="90">
                  <c:v>54.242489840619577</c:v>
                </c:pt>
                <c:pt idx="91">
                  <c:v>53.887260149361168</c:v>
                </c:pt>
                <c:pt idx="92">
                  <c:v>53.684603241911326</c:v>
                </c:pt>
                <c:pt idx="93">
                  <c:v>53.566020904794769</c:v>
                </c:pt>
                <c:pt idx="94">
                  <c:v>53.490091487057548</c:v>
                </c:pt>
                <c:pt idx="95">
                  <c:v>53.433630772094673</c:v>
                </c:pt>
                <c:pt idx="96">
                  <c:v>53.384573901476244</c:v>
                </c:pt>
                <c:pt idx="97">
                  <c:v>53.337071193370996</c:v>
                </c:pt>
                <c:pt idx="98">
                  <c:v>53.288486175622864</c:v>
                </c:pt>
                <c:pt idx="99">
                  <c:v>53.237731383060456</c:v>
                </c:pt>
                <c:pt idx="100">
                  <c:v>53.184424234816781</c:v>
                </c:pt>
                <c:pt idx="101">
                  <c:v>53.128496530720668</c:v>
                </c:pt>
                <c:pt idx="102">
                  <c:v>53.070043296226501</c:v>
                </c:pt>
                <c:pt idx="103">
                  <c:v>53.009319026074969</c:v>
                </c:pt>
                <c:pt idx="104">
                  <c:v>52.946891549546258</c:v>
                </c:pt>
                <c:pt idx="105">
                  <c:v>52.884066550188066</c:v>
                </c:pt>
                <c:pt idx="106">
                  <c:v>52.823800202612532</c:v>
                </c:pt>
                <c:pt idx="107">
                  <c:v>52.772365298467776</c:v>
                </c:pt>
                <c:pt idx="108">
                  <c:v>52.741877921997869</c:v>
                </c:pt>
                <c:pt idx="109">
                  <c:v>52.753220052641595</c:v>
                </c:pt>
                <c:pt idx="110">
                  <c:v>52.837826635001683</c:v>
                </c:pt>
                <c:pt idx="111">
                  <c:v>53.035612808677527</c:v>
                </c:pt>
                <c:pt idx="112">
                  <c:v>53.386038021779655</c:v>
                </c:pt>
                <c:pt idx="113">
                  <c:v>53.911291685106406</c:v>
                </c:pt>
                <c:pt idx="114">
                  <c:v>54.595311298627266</c:v>
                </c:pt>
                <c:pt idx="115">
                  <c:v>55.367991328946701</c:v>
                </c:pt>
                <c:pt idx="116">
                  <c:v>56.106357924516388</c:v>
                </c:pt>
                <c:pt idx="117">
                  <c:v>56.659708037621741</c:v>
                </c:pt>
                <c:pt idx="118">
                  <c:v>56.893948401471896</c:v>
                </c:pt>
                <c:pt idx="119">
                  <c:v>56.737832362592236</c:v>
                </c:pt>
                <c:pt idx="120">
                  <c:v>56.209382938764797</c:v>
                </c:pt>
                <c:pt idx="121">
                  <c:v>55.409144417785015</c:v>
                </c:pt>
                <c:pt idx="122">
                  <c:v>54.483726916200041</c:v>
                </c:pt>
                <c:pt idx="123">
                  <c:v>53.577701065917267</c:v>
                </c:pt>
                <c:pt idx="124">
                  <c:v>52.795276308311564</c:v>
                </c:pt>
                <c:pt idx="125">
                  <c:v>52.184678673718466</c:v>
                </c:pt>
                <c:pt idx="126">
                  <c:v>51.744861763791022</c:v>
                </c:pt>
                <c:pt idx="127">
                  <c:v>51.44472006636552</c:v>
                </c:pt>
                <c:pt idx="128">
                  <c:v>51.243285319718886</c:v>
                </c:pt>
                <c:pt idx="129">
                  <c:v>51.103628548148599</c:v>
                </c:pt>
                <c:pt idx="130">
                  <c:v>50.998872732072719</c:v>
                </c:pt>
                <c:pt idx="131">
                  <c:v>50.912449120918666</c:v>
                </c:pt>
                <c:pt idx="132">
                  <c:v>50.835696880575576</c:v>
                </c:pt>
                <c:pt idx="133">
                  <c:v>50.765107402218426</c:v>
                </c:pt>
                <c:pt idx="134">
                  <c:v>50.700278503763414</c:v>
                </c:pt>
                <c:pt idx="135">
                  <c:v>50.642747004185239</c:v>
                </c:pt>
                <c:pt idx="136">
                  <c:v>50.595462602423019</c:v>
                </c:pt>
                <c:pt idx="137">
                  <c:v>50.562588077209085</c:v>
                </c:pt>
                <c:pt idx="138">
                  <c:v>50.549364898859757</c:v>
                </c:pt>
                <c:pt idx="139">
                  <c:v>50.56185791580495</c:v>
                </c:pt>
                <c:pt idx="140">
                  <c:v>50.606456778114072</c:v>
                </c:pt>
                <c:pt idx="141">
                  <c:v>50.689073455338132</c:v>
                </c:pt>
                <c:pt idx="142">
                  <c:v>50.81404894826256</c:v>
                </c:pt>
                <c:pt idx="143">
                  <c:v>50.982872004557983</c:v>
                </c:pt>
                <c:pt idx="144">
                  <c:v>51.192907106262368</c:v>
                </c:pt>
                <c:pt idx="145">
                  <c:v>51.436404116593266</c:v>
                </c:pt>
                <c:pt idx="146">
                  <c:v>51.700088030622375</c:v>
                </c:pt>
                <c:pt idx="147">
                  <c:v>51.965579695058132</c:v>
                </c:pt>
                <c:pt idx="148">
                  <c:v>52.210769332926951</c:v>
                </c:pt>
                <c:pt idx="149">
                  <c:v>52.412071343298848</c:v>
                </c:pt>
                <c:pt idx="150">
                  <c:v>52.547273619472101</c:v>
                </c:pt>
                <c:pt idx="151">
                  <c:v>52.598515961960771</c:v>
                </c:pt>
                <c:pt idx="152">
                  <c:v>52.554846905185272</c:v>
                </c:pt>
                <c:pt idx="153">
                  <c:v>52.413851774928148</c:v>
                </c:pt>
                <c:pt idx="154">
                  <c:v>52.182016245195172</c:v>
                </c:pt>
                <c:pt idx="155">
                  <c:v>51.873749238845377</c:v>
                </c:pt>
                <c:pt idx="156">
                  <c:v>51.509268896735648</c:v>
                </c:pt>
                <c:pt idx="157">
                  <c:v>51.111781155214018</c:v>
                </c:pt>
                <c:pt idx="158">
                  <c:v>50.704495213593994</c:v>
                </c:pt>
                <c:pt idx="159">
                  <c:v>50.308001584183089</c:v>
                </c:pt>
                <c:pt idx="160">
                  <c:v>49.938403659123082</c:v>
                </c:pt>
                <c:pt idx="161">
                  <c:v>49.606390453085559</c:v>
                </c:pt>
                <c:pt idx="162">
                  <c:v>49.317226469905641</c:v>
                </c:pt>
                <c:pt idx="163">
                  <c:v>49.071467290222039</c:v>
                </c:pt>
                <c:pt idx="164">
                  <c:v>48.866117744954899</c:v>
                </c:pt>
                <c:pt idx="165">
                  <c:v>48.695938325466621</c:v>
                </c:pt>
                <c:pt idx="166">
                  <c:v>48.5546577256831</c:v>
                </c:pt>
                <c:pt idx="167">
                  <c:v>48.435936229458918</c:v>
                </c:pt>
                <c:pt idx="168">
                  <c:v>48.334016483153469</c:v>
                </c:pt>
                <c:pt idx="169">
                  <c:v>48.244073055804442</c:v>
                </c:pt>
                <c:pt idx="170">
                  <c:v>48.162319281414689</c:v>
                </c:pt>
                <c:pt idx="171">
                  <c:v>48.085948754356089</c:v>
                </c:pt>
                <c:pt idx="172">
                  <c:v>48.012985924554066</c:v>
                </c:pt>
                <c:pt idx="173">
                  <c:v>47.942104604629897</c:v>
                </c:pt>
                <c:pt idx="174">
                  <c:v>47.872453271682723</c:v>
                </c:pt>
                <c:pt idx="175">
                  <c:v>47.803507721607829</c:v>
                </c:pt>
                <c:pt idx="176">
                  <c:v>47.734957900705894</c:v>
                </c:pt>
                <c:pt idx="177">
                  <c:v>47.666627224433249</c:v>
                </c:pt>
                <c:pt idx="178">
                  <c:v>47.598418590173985</c:v>
                </c:pt>
                <c:pt idx="179">
                  <c:v>47.530280230365477</c:v>
                </c:pt>
                <c:pt idx="180">
                  <c:v>47.462185198163681</c:v>
                </c:pt>
                <c:pt idx="181">
                  <c:v>47.394119620113983</c:v>
                </c:pt>
                <c:pt idx="182">
                  <c:v>47.326076266764865</c:v>
                </c:pt>
                <c:pt idx="183">
                  <c:v>47.258051182004273</c:v>
                </c:pt>
                <c:pt idx="184">
                  <c:v>47.190041986884189</c:v>
                </c:pt>
                <c:pt idx="185">
                  <c:v>47.122047058445581</c:v>
                </c:pt>
                <c:pt idx="186">
                  <c:v>47.054065145967456</c:v>
                </c:pt>
                <c:pt idx="187">
                  <c:v>46.986095196827712</c:v>
                </c:pt>
                <c:pt idx="188">
                  <c:v>46.918136278833622</c:v>
                </c:pt>
                <c:pt idx="189">
                  <c:v>46.85018754529883</c:v>
                </c:pt>
                <c:pt idx="190">
                  <c:v>46.782248218432379</c:v>
                </c:pt>
                <c:pt idx="191">
                  <c:v>46.714317580376559</c:v>
                </c:pt>
                <c:pt idx="192">
                  <c:v>46.646394967420214</c:v>
                </c:pt>
                <c:pt idx="193">
                  <c:v>46.578479765577988</c:v>
                </c:pt>
                <c:pt idx="194">
                  <c:v>46.510571406825555</c:v>
                </c:pt>
                <c:pt idx="195">
                  <c:v>46.442669365717087</c:v>
                </c:pt>
                <c:pt idx="196">
                  <c:v>46.374773156277243</c:v>
                </c:pt>
                <c:pt idx="197">
                  <c:v>46.306882329121812</c:v>
                </c:pt>
                <c:pt idx="198">
                  <c:v>46.238996468782396</c:v>
                </c:pt>
                <c:pt idx="199">
                  <c:v>46.171115191219457</c:v>
                </c:pt>
                <c:pt idx="200">
                  <c:v>46.103238141510261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54.059728969225063</c:v>
                </c:pt>
                <c:pt idx="1">
                  <c:v>54.054661707747982</c:v>
                </c:pt>
                <c:pt idx="2">
                  <c:v>54.049599162396333</c:v>
                </c:pt>
                <c:pt idx="3">
                  <c:v>54.044541710363042</c:v>
                </c:pt>
                <c:pt idx="4">
                  <c:v>54.039489757701844</c:v>
                </c:pt>
                <c:pt idx="5">
                  <c:v>54.034443741381054</c:v>
                </c:pt>
                <c:pt idx="6">
                  <c:v>54.029404131464339</c:v>
                </c:pt>
                <c:pt idx="7">
                  <c:v>54.024371433423546</c:v>
                </c:pt>
                <c:pt idx="8">
                  <c:v>54.019346190588799</c:v>
                </c:pt>
                <c:pt idx="9">
                  <c:v>54.014328986740587</c:v>
                </c:pt>
                <c:pt idx="10">
                  <c:v>54.009320448848193</c:v>
                </c:pt>
                <c:pt idx="11">
                  <c:v>54.00432124995848</c:v>
                </c:pt>
                <c:pt idx="12">
                  <c:v>53.999332112238022</c:v>
                </c:pt>
                <c:pt idx="13">
                  <c:v>53.994353810171198</c:v>
                </c:pt>
                <c:pt idx="14">
                  <c:v>53.989387173915617</c:v>
                </c:pt>
                <c:pt idx="15">
                  <c:v>53.984433092814903</c:v>
                </c:pt>
                <c:pt idx="16">
                  <c:v>53.979492519067485</c:v>
                </c:pt>
                <c:pt idx="17">
                  <c:v>53.974566471548449</c:v>
                </c:pt>
                <c:pt idx="18">
                  <c:v>53.969656039778904</c:v>
                </c:pt>
                <c:pt idx="19">
                  <c:v>53.964762388034984</c:v>
                </c:pt>
                <c:pt idx="20">
                  <c:v>53.959886759585821</c:v>
                </c:pt>
                <c:pt idx="21">
                  <c:v>53.955030481045902</c:v>
                </c:pt>
                <c:pt idx="22">
                  <c:v>53.95019496682329</c:v>
                </c:pt>
                <c:pt idx="23">
                  <c:v>53.945381723640452</c:v>
                </c:pt>
                <c:pt idx="24">
                  <c:v>53.940592355098694</c:v>
                </c:pt>
                <c:pt idx="25">
                  <c:v>53.935828566250812</c:v>
                </c:pt>
                <c:pt idx="26">
                  <c:v>53.931092168139202</c:v>
                </c:pt>
                <c:pt idx="27">
                  <c:v>53.926385082247876</c:v>
                </c:pt>
                <c:pt idx="28">
                  <c:v>53.921709344807127</c:v>
                </c:pt>
                <c:pt idx="29">
                  <c:v>53.917067110878271</c:v>
                </c:pt>
                <c:pt idx="30">
                  <c:v>53.912460658132851</c:v>
                </c:pt>
                <c:pt idx="31">
                  <c:v>53.907892390226003</c:v>
                </c:pt>
                <c:pt idx="32">
                  <c:v>53.903364839646969</c:v>
                </c:pt>
                <c:pt idx="33">
                  <c:v>53.898880669910412</c:v>
                </c:pt>
                <c:pt idx="34">
                  <c:v>53.894442676930744</c:v>
                </c:pt>
                <c:pt idx="35">
                  <c:v>53.890053789397193</c:v>
                </c:pt>
                <c:pt idx="36">
                  <c:v>53.885717067939517</c:v>
                </c:pt>
                <c:pt idx="37">
                  <c:v>53.881435702843234</c:v>
                </c:pt>
                <c:pt idx="38">
                  <c:v>53.877213010038396</c:v>
                </c:pt>
                <c:pt idx="39">
                  <c:v>53.873052425046559</c:v>
                </c:pt>
                <c:pt idx="40">
                  <c:v>53.868957494526938</c:v>
                </c:pt>
                <c:pt idx="41">
                  <c:v>53.864931865014029</c:v>
                </c:pt>
                <c:pt idx="42">
                  <c:v>53.860979268385009</c:v>
                </c:pt>
                <c:pt idx="43">
                  <c:v>53.857103503535228</c:v>
                </c:pt>
                <c:pt idx="44">
                  <c:v>53.853308413674775</c:v>
                </c:pt>
                <c:pt idx="45">
                  <c:v>53.849597858586584</c:v>
                </c:pt>
                <c:pt idx="46">
                  <c:v>53.845975681108776</c:v>
                </c:pt>
                <c:pt idx="47">
                  <c:v>53.842445667018673</c:v>
                </c:pt>
                <c:pt idx="48">
                  <c:v>53.839011497405046</c:v>
                </c:pt>
                <c:pt idx="49">
                  <c:v>53.835676692518469</c:v>
                </c:pt>
                <c:pt idx="50">
                  <c:v>53.832444545987649</c:v>
                </c:pt>
                <c:pt idx="51">
                  <c:v>53.829318048183794</c:v>
                </c:pt>
                <c:pt idx="52">
                  <c:v>53.826299797407458</c:v>
                </c:pt>
                <c:pt idx="53">
                  <c:v>53.823391897464191</c:v>
                </c:pt>
                <c:pt idx="54">
                  <c:v>53.820595840091507</c:v>
                </c:pt>
                <c:pt idx="55">
                  <c:v>53.817912370602727</c:v>
                </c:pt>
                <c:pt idx="56">
                  <c:v>53.815341335029871</c:v>
                </c:pt>
                <c:pt idx="57">
                  <c:v>53.812881506984048</c:v>
                </c:pt>
                <c:pt idx="58">
                  <c:v>53.810530392416652</c:v>
                </c:pt>
                <c:pt idx="59">
                  <c:v>53.808284010468846</c:v>
                </c:pt>
                <c:pt idx="60">
                  <c:v>53.806136648651808</c:v>
                </c:pt>
                <c:pt idx="61">
                  <c:v>53.804080590723203</c:v>
                </c:pt>
                <c:pt idx="62">
                  <c:v>53.802105815832221</c:v>
                </c:pt>
                <c:pt idx="63">
                  <c:v>53.800199667817552</c:v>
                </c:pt>
                <c:pt idx="64">
                  <c:v>53.798346493983445</c:v>
                </c:pt>
                <c:pt idx="65">
                  <c:v>53.796527253272984</c:v>
                </c:pt>
                <c:pt idx="66">
                  <c:v>53.794719094533697</c:v>
                </c:pt>
                <c:pt idx="67">
                  <c:v>53.792894906555802</c:v>
                </c:pt>
                <c:pt idx="68">
                  <c:v>53.791022842786568</c:v>
                </c:pt>
                <c:pt idx="69">
                  <c:v>53.789065825111152</c:v>
                </c:pt>
                <c:pt idx="70">
                  <c:v>53.78698103285948</c:v>
                </c:pt>
                <c:pt idx="71">
                  <c:v>53.784719385264211</c:v>
                </c:pt>
                <c:pt idx="72">
                  <c:v>53.782225027952094</c:v>
                </c:pt>
                <c:pt idx="73">
                  <c:v>53.779434836680601</c:v>
                </c:pt>
                <c:pt idx="74">
                  <c:v>53.77627795438729</c:v>
                </c:pt>
                <c:pt idx="75">
                  <c:v>53.772675380623397</c:v>
                </c:pt>
                <c:pt idx="76">
                  <c:v>53.768539635479577</c:v>
                </c:pt>
                <c:pt idx="77">
                  <c:v>53.763774523020196</c:v>
                </c:pt>
                <c:pt idx="78">
                  <c:v>53.758275021814313</c:v>
                </c:pt>
                <c:pt idx="79">
                  <c:v>53.751927332128432</c:v>
                </c:pt>
                <c:pt idx="80">
                  <c:v>53.744609110424534</c:v>
                </c:pt>
                <c:pt idx="81">
                  <c:v>53.736189921647636</c:v>
                </c:pt>
                <c:pt idx="82">
                  <c:v>53.726531938035848</c:v>
                </c:pt>
                <c:pt idx="83">
                  <c:v>53.71549090949749</c:v>
                </c:pt>
                <c:pt idx="84">
                  <c:v>53.702917424679512</c:v>
                </c:pt>
                <c:pt idx="85">
                  <c:v>53.688658473498378</c:v>
                </c:pt>
                <c:pt idx="86">
                  <c:v>53.672559311064688</c:v>
                </c:pt>
                <c:pt idx="87">
                  <c:v>53.654465609748023</c:v>
                </c:pt>
                <c:pt idx="88">
                  <c:v>53.634225870987656</c:v>
                </c:pt>
                <c:pt idx="89">
                  <c:v>53.611694052012808</c:v>
                </c:pt>
                <c:pt idx="90">
                  <c:v>53.586732345829859</c:v>
                </c:pt>
                <c:pt idx="91">
                  <c:v>53.559214036836494</c:v>
                </c:pt>
                <c:pt idx="92">
                  <c:v>53.529026340586668</c:v>
                </c:pt>
                <c:pt idx="93">
                  <c:v>53.496073125962511</c:v>
                </c:pt>
                <c:pt idx="94">
                  <c:v>53.460277412634667</c:v>
                </c:pt>
                <c:pt idx="95">
                  <c:v>53.421583537285777</c:v>
                </c:pt>
                <c:pt idx="96">
                  <c:v>53.379958889292183</c:v>
                </c:pt>
                <c:pt idx="97">
                  <c:v>53.335395130525193</c:v>
                </c:pt>
                <c:pt idx="98">
                  <c:v>53.287908834131571</c:v>
                </c:pt>
                <c:pt idx="99">
                  <c:v>53.237541502444941</c:v>
                </c:pt>
                <c:pt idx="100">
                  <c:v>53.184358952868806</c:v>
                </c:pt>
                <c:pt idx="101">
                  <c:v>53.128450090568258</c:v>
                </c:pt>
                <c:pt idx="102">
                  <c:v>53.069925115845166</c:v>
                </c:pt>
                <c:pt idx="103">
                  <c:v>53.008913239953301</c:v>
                </c:pt>
                <c:pt idx="104">
                  <c:v>52.945560003954242</c:v>
                </c:pt>
                <c:pt idx="105">
                  <c:v>52.880024309648221</c:v>
                </c:pt>
                <c:pt idx="106">
                  <c:v>52.812475278902411</c:v>
                </c:pt>
                <c:pt idx="107">
                  <c:v>52.743089057784552</c:v>
                </c:pt>
                <c:pt idx="108">
                  <c:v>52.672045675365027</c:v>
                </c:pt>
                <c:pt idx="109">
                  <c:v>52.599526054962141</c:v>
                </c:pt>
                <c:pt idx="110">
                  <c:v>52.52570925940271</c:v>
                </c:pt>
                <c:pt idx="111">
                  <c:v>52.450770033146128</c:v>
                </c:pt>
                <c:pt idx="112">
                  <c:v>52.374876684446839</c:v>
                </c:pt>
                <c:pt idx="113">
                  <c:v>52.298189331520504</c:v>
                </c:pt>
                <c:pt idx="114">
                  <c:v>52.220858519074035</c:v>
                </c:pt>
                <c:pt idx="115">
                  <c:v>52.143024196383777</c:v>
                </c:pt>
                <c:pt idx="116">
                  <c:v>52.064815035847154</c:v>
                </c:pt>
                <c:pt idx="117">
                  <c:v>51.986348061777285</c:v>
                </c:pt>
                <c:pt idx="118">
                  <c:v>51.907728553083984</c:v>
                </c:pt>
                <c:pt idx="119">
                  <c:v>51.829050180126472</c:v>
                </c:pt>
                <c:pt idx="120">
                  <c:v>51.750395335042057</c:v>
                </c:pt>
                <c:pt idx="121">
                  <c:v>51.671835615796468</c:v>
                </c:pt>
                <c:pt idx="122">
                  <c:v>51.593432426596664</c:v>
                </c:pt>
                <c:pt idx="123">
                  <c:v>51.515237660707882</c:v>
                </c:pt>
                <c:pt idx="124">
                  <c:v>51.437294435729527</c:v>
                </c:pt>
                <c:pt idx="125">
                  <c:v>51.359637855674436</c:v>
                </c:pt>
                <c:pt idx="126">
                  <c:v>51.282295778500846</c:v>
                </c:pt>
                <c:pt idx="127">
                  <c:v>51.205289571868654</c:v>
                </c:pt>
                <c:pt idx="128">
                  <c:v>51.128634843697235</c:v>
                </c:pt>
                <c:pt idx="129">
                  <c:v>51.05234213750618</c:v>
                </c:pt>
                <c:pt idx="130">
                  <c:v>50.976417585484171</c:v>
                </c:pt>
                <c:pt idx="131">
                  <c:v>50.900863514744266</c:v>
                </c:pt>
                <c:pt idx="132">
                  <c:v>50.825679004302494</c:v>
                </c:pt>
                <c:pt idx="133">
                  <c:v>50.750860391992049</c:v>
                </c:pt>
                <c:pt idx="134">
                  <c:v>50.676401731837124</c:v>
                </c:pt>
                <c:pt idx="135">
                  <c:v>50.602295203404147</c:v>
                </c:pt>
                <c:pt idx="136">
                  <c:v>50.528531475370905</c:v>
                </c:pt>
                <c:pt idx="137">
                  <c:v>50.455100026048648</c:v>
                </c:pt>
                <c:pt idx="138">
                  <c:v>50.381989423902013</c:v>
                </c:pt>
                <c:pt idx="139">
                  <c:v>50.309187571272069</c:v>
                </c:pt>
                <c:pt idx="140">
                  <c:v>50.236681914552797</c:v>
                </c:pt>
                <c:pt idx="141">
                  <c:v>50.164459624028076</c:v>
                </c:pt>
                <c:pt idx="142">
                  <c:v>50.092507746467895</c:v>
                </c:pt>
                <c:pt idx="143">
                  <c:v>50.020813333429523</c:v>
                </c:pt>
                <c:pt idx="144">
                  <c:v>49.949363548025509</c:v>
                </c:pt>
                <c:pt idx="145">
                  <c:v>49.878145752719661</c:v>
                </c:pt>
                <c:pt idx="146">
                  <c:v>49.807147580502985</c:v>
                </c:pt>
                <c:pt idx="147">
                  <c:v>49.736356991591656</c:v>
                </c:pt>
                <c:pt idx="148">
                  <c:v>49.66576231758394</c:v>
                </c:pt>
                <c:pt idx="149">
                  <c:v>49.595352294815712</c:v>
                </c:pt>
                <c:pt idx="150">
                  <c:v>49.525116088468309</c:v>
                </c:pt>
                <c:pt idx="151">
                  <c:v>49.455043308808719</c:v>
                </c:pt>
                <c:pt idx="152">
                  <c:v>49.385124020781696</c:v>
                </c:pt>
                <c:pt idx="153">
                  <c:v>49.315348748026658</c:v>
                </c:pt>
                <c:pt idx="154">
                  <c:v>49.245708472258848</c:v>
                </c:pt>
                <c:pt idx="155">
                  <c:v>49.176194628833727</c:v>
                </c:pt>
                <c:pt idx="156">
                  <c:v>49.106799099205993</c:v>
                </c:pt>
                <c:pt idx="157">
                  <c:v>49.037514200897434</c:v>
                </c:pt>
                <c:pt idx="158">
                  <c:v>48.968332675502985</c:v>
                </c:pt>
                <c:pt idx="159">
                  <c:v>48.899247675187809</c:v>
                </c:pt>
                <c:pt idx="160">
                  <c:v>48.830252748061831</c:v>
                </c:pt>
                <c:pt idx="161">
                  <c:v>48.761341822759327</c:v>
                </c:pt>
                <c:pt idx="162">
                  <c:v>48.692509192499656</c:v>
                </c:pt>
                <c:pt idx="163">
                  <c:v>48.623749498860889</c:v>
                </c:pt>
                <c:pt idx="164">
                  <c:v>48.55505771545851</c:v>
                </c:pt>
                <c:pt idx="165">
                  <c:v>48.486429131688311</c:v>
                </c:pt>
                <c:pt idx="166">
                  <c:v>48.417859336662936</c:v>
                </c:pt>
                <c:pt idx="167">
                  <c:v>48.349344203446869</c:v>
                </c:pt>
                <c:pt idx="168">
                  <c:v>48.280879873672909</c:v>
                </c:pt>
                <c:pt idx="169">
                  <c:v>48.212462742604963</c:v>
                </c:pt>
                <c:pt idx="170">
                  <c:v>48.14408944469632</c:v>
                </c:pt>
                <c:pt idx="171">
                  <c:v>48.075756839679379</c:v>
                </c:pt>
                <c:pt idx="172">
                  <c:v>48.007461999211607</c:v>
                </c:pt>
                <c:pt idx="173">
                  <c:v>47.939202194093141</c:v>
                </c:pt>
                <c:pt idx="174">
                  <c:v>47.870974882063756</c:v>
                </c:pt>
                <c:pt idx="175">
                  <c:v>47.802777696180371</c:v>
                </c:pt>
                <c:pt idx="176">
                  <c:v>47.734608433771072</c:v>
                </c:pt>
                <c:pt idx="177">
                  <c:v>47.666465045957267</c:v>
                </c:pt>
                <c:pt idx="178">
                  <c:v>47.598345627732215</c:v>
                </c:pt>
                <c:pt idx="179">
                  <c:v>47.530248408581357</c:v>
                </c:pt>
                <c:pt idx="180">
                  <c:v>47.462171743628112</c:v>
                </c:pt>
                <c:pt idx="181">
                  <c:v>47.394114105286668</c:v>
                </c:pt>
                <c:pt idx="182">
                  <c:v>47.326074075402772</c:v>
                </c:pt>
                <c:pt idx="183">
                  <c:v>47.2580503378625</c:v>
                </c:pt>
                <c:pt idx="184">
                  <c:v>47.190041671648295</c:v>
                </c:pt>
                <c:pt idx="185">
                  <c:v>47.122046944322115</c:v>
                </c:pt>
                <c:pt idx="186">
                  <c:v>47.054065105914624</c:v>
                </c:pt>
                <c:pt idx="187">
                  <c:v>46.986095183200391</c:v>
                </c:pt>
                <c:pt idx="188">
                  <c:v>46.918136274338856</c:v>
                </c:pt>
                <c:pt idx="189">
                  <c:v>46.850187543861615</c:v>
                </c:pt>
                <c:pt idx="190">
                  <c:v>46.782248217986869</c:v>
                </c:pt>
                <c:pt idx="191">
                  <c:v>46.714317580242678</c:v>
                </c:pt>
                <c:pt idx="192">
                  <c:v>46.646394967381212</c:v>
                </c:pt>
                <c:pt idx="193">
                  <c:v>46.578479765566975</c:v>
                </c:pt>
                <c:pt idx="194">
                  <c:v>46.510571406822542</c:v>
                </c:pt>
                <c:pt idx="195">
                  <c:v>46.442669365716284</c:v>
                </c:pt>
                <c:pt idx="196">
                  <c:v>46.374773156277037</c:v>
                </c:pt>
                <c:pt idx="197">
                  <c:v>46.306882329121763</c:v>
                </c:pt>
                <c:pt idx="198">
                  <c:v>46.238996468782382</c:v>
                </c:pt>
                <c:pt idx="199">
                  <c:v>46.171115191219457</c:v>
                </c:pt>
                <c:pt idx="200">
                  <c:v>46.103238141510261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72024"/>
        <c:axId val="499576800"/>
      </c:scatterChart>
      <c:valAx>
        <c:axId val="600672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576800"/>
        <c:crosses val="autoZero"/>
        <c:crossBetween val="midCat"/>
      </c:valAx>
      <c:valAx>
        <c:axId val="499576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672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49.926000000000002</c:v>
                </c:pt>
                <c:pt idx="1">
                  <c:v>50.220999999999997</c:v>
                </c:pt>
                <c:pt idx="2">
                  <c:v>51.206000000000003</c:v>
                </c:pt>
                <c:pt idx="3">
                  <c:v>51.558999999999997</c:v>
                </c:pt>
                <c:pt idx="4">
                  <c:v>51.058999999999997</c:v>
                </c:pt>
                <c:pt idx="5">
                  <c:v>50.720999999999997</c:v>
                </c:pt>
                <c:pt idx="6">
                  <c:v>50.896999999999998</c:v>
                </c:pt>
                <c:pt idx="7">
                  <c:v>50.941000000000003</c:v>
                </c:pt>
                <c:pt idx="8">
                  <c:v>50.706000000000003</c:v>
                </c:pt>
                <c:pt idx="9">
                  <c:v>51.984999999999999</c:v>
                </c:pt>
                <c:pt idx="10">
                  <c:v>51.396999999999998</c:v>
                </c:pt>
                <c:pt idx="11">
                  <c:v>52.396999999999998</c:v>
                </c:pt>
                <c:pt idx="12">
                  <c:v>50.603000000000002</c:v>
                </c:pt>
                <c:pt idx="13">
                  <c:v>50.881999999999998</c:v>
                </c:pt>
                <c:pt idx="14">
                  <c:v>52.293999999999997</c:v>
                </c:pt>
                <c:pt idx="15">
                  <c:v>52.515000000000001</c:v>
                </c:pt>
                <c:pt idx="16">
                  <c:v>53.191000000000003</c:v>
                </c:pt>
                <c:pt idx="17">
                  <c:v>51.808999999999997</c:v>
                </c:pt>
                <c:pt idx="18">
                  <c:v>51.484999999999999</c:v>
                </c:pt>
                <c:pt idx="19">
                  <c:v>52.293999999999997</c:v>
                </c:pt>
                <c:pt idx="20">
                  <c:v>51.956000000000003</c:v>
                </c:pt>
                <c:pt idx="21">
                  <c:v>52.470999999999997</c:v>
                </c:pt>
                <c:pt idx="22">
                  <c:v>51.956000000000003</c:v>
                </c:pt>
                <c:pt idx="23">
                  <c:v>51.868000000000002</c:v>
                </c:pt>
                <c:pt idx="24">
                  <c:v>52.191000000000003</c:v>
                </c:pt>
                <c:pt idx="25">
                  <c:v>53.118000000000002</c:v>
                </c:pt>
                <c:pt idx="26">
                  <c:v>53.779000000000003</c:v>
                </c:pt>
                <c:pt idx="27">
                  <c:v>54.515000000000001</c:v>
                </c:pt>
                <c:pt idx="28">
                  <c:v>54.706000000000003</c:v>
                </c:pt>
                <c:pt idx="29">
                  <c:v>55.515000000000001</c:v>
                </c:pt>
                <c:pt idx="30">
                  <c:v>55.573999999999998</c:v>
                </c:pt>
                <c:pt idx="31">
                  <c:v>56.661999999999999</c:v>
                </c:pt>
                <c:pt idx="32">
                  <c:v>56.338000000000001</c:v>
                </c:pt>
                <c:pt idx="33">
                  <c:v>55.484999999999999</c:v>
                </c:pt>
                <c:pt idx="34">
                  <c:v>57.220999999999997</c:v>
                </c:pt>
                <c:pt idx="35">
                  <c:v>57.881999999999998</c:v>
                </c:pt>
                <c:pt idx="36">
                  <c:v>58.368000000000002</c:v>
                </c:pt>
                <c:pt idx="37">
                  <c:v>59.765000000000001</c:v>
                </c:pt>
                <c:pt idx="38">
                  <c:v>60.308999999999997</c:v>
                </c:pt>
                <c:pt idx="39">
                  <c:v>62.146999999999998</c:v>
                </c:pt>
                <c:pt idx="40">
                  <c:v>64.734999999999999</c:v>
                </c:pt>
                <c:pt idx="41">
                  <c:v>69.471000000000004</c:v>
                </c:pt>
                <c:pt idx="42">
                  <c:v>72.706000000000003</c:v>
                </c:pt>
                <c:pt idx="43">
                  <c:v>78.147000000000006</c:v>
                </c:pt>
                <c:pt idx="44">
                  <c:v>85.191000000000003</c:v>
                </c:pt>
                <c:pt idx="45">
                  <c:v>94.043999999999997</c:v>
                </c:pt>
                <c:pt idx="46">
                  <c:v>102.5</c:v>
                </c:pt>
                <c:pt idx="47">
                  <c:v>111.88200000000001</c:v>
                </c:pt>
                <c:pt idx="48">
                  <c:v>122.544</c:v>
                </c:pt>
                <c:pt idx="49">
                  <c:v>132.85300000000001</c:v>
                </c:pt>
                <c:pt idx="50">
                  <c:v>140.5</c:v>
                </c:pt>
                <c:pt idx="51">
                  <c:v>149.45599999999999</c:v>
                </c:pt>
                <c:pt idx="52">
                  <c:v>155.221</c:v>
                </c:pt>
                <c:pt idx="53">
                  <c:v>159.779</c:v>
                </c:pt>
                <c:pt idx="54">
                  <c:v>161.92599999999999</c:v>
                </c:pt>
                <c:pt idx="55">
                  <c:v>160.691</c:v>
                </c:pt>
                <c:pt idx="56">
                  <c:v>157.779</c:v>
                </c:pt>
                <c:pt idx="57">
                  <c:v>148.67599999999999</c:v>
                </c:pt>
                <c:pt idx="58">
                  <c:v>131.73500000000001</c:v>
                </c:pt>
                <c:pt idx="59">
                  <c:v>106.809</c:v>
                </c:pt>
                <c:pt idx="60">
                  <c:v>79.162000000000006</c:v>
                </c:pt>
                <c:pt idx="61">
                  <c:v>62.896999999999998</c:v>
                </c:pt>
                <c:pt idx="62">
                  <c:v>56.868000000000002</c:v>
                </c:pt>
                <c:pt idx="63">
                  <c:v>55.515000000000001</c:v>
                </c:pt>
                <c:pt idx="64">
                  <c:v>54.646999999999998</c:v>
                </c:pt>
                <c:pt idx="65">
                  <c:v>56.661999999999999</c:v>
                </c:pt>
                <c:pt idx="66">
                  <c:v>57.484999999999999</c:v>
                </c:pt>
                <c:pt idx="67">
                  <c:v>59.984999999999999</c:v>
                </c:pt>
                <c:pt idx="68">
                  <c:v>60.646999999999998</c:v>
                </c:pt>
                <c:pt idx="69">
                  <c:v>63.381999999999998</c:v>
                </c:pt>
                <c:pt idx="70">
                  <c:v>66.206000000000003</c:v>
                </c:pt>
                <c:pt idx="71">
                  <c:v>68.132000000000005</c:v>
                </c:pt>
                <c:pt idx="72">
                  <c:v>71.617999999999995</c:v>
                </c:pt>
                <c:pt idx="73">
                  <c:v>75.941000000000003</c:v>
                </c:pt>
                <c:pt idx="74">
                  <c:v>79.367999999999995</c:v>
                </c:pt>
                <c:pt idx="75">
                  <c:v>82.397000000000006</c:v>
                </c:pt>
                <c:pt idx="76">
                  <c:v>86.778999999999996</c:v>
                </c:pt>
                <c:pt idx="77">
                  <c:v>88.778999999999996</c:v>
                </c:pt>
                <c:pt idx="78">
                  <c:v>90.867999999999995</c:v>
                </c:pt>
                <c:pt idx="79">
                  <c:v>91.602999999999994</c:v>
                </c:pt>
                <c:pt idx="80">
                  <c:v>89.984999999999999</c:v>
                </c:pt>
                <c:pt idx="81">
                  <c:v>86.956000000000003</c:v>
                </c:pt>
                <c:pt idx="82">
                  <c:v>80.278999999999996</c:v>
                </c:pt>
                <c:pt idx="83">
                  <c:v>72.147000000000006</c:v>
                </c:pt>
                <c:pt idx="84">
                  <c:v>63.911999999999999</c:v>
                </c:pt>
                <c:pt idx="85">
                  <c:v>59.279000000000003</c:v>
                </c:pt>
                <c:pt idx="86">
                  <c:v>56.765000000000001</c:v>
                </c:pt>
                <c:pt idx="87">
                  <c:v>56.456000000000003</c:v>
                </c:pt>
                <c:pt idx="88">
                  <c:v>54.823999999999998</c:v>
                </c:pt>
                <c:pt idx="89">
                  <c:v>55.234999999999999</c:v>
                </c:pt>
                <c:pt idx="90">
                  <c:v>53.779000000000003</c:v>
                </c:pt>
                <c:pt idx="91">
                  <c:v>52.838000000000001</c:v>
                </c:pt>
                <c:pt idx="92">
                  <c:v>53.779000000000003</c:v>
                </c:pt>
                <c:pt idx="93">
                  <c:v>53.103000000000002</c:v>
                </c:pt>
                <c:pt idx="94">
                  <c:v>53.631999999999998</c:v>
                </c:pt>
                <c:pt idx="95">
                  <c:v>52.308999999999997</c:v>
                </c:pt>
                <c:pt idx="96">
                  <c:v>51.515000000000001</c:v>
                </c:pt>
                <c:pt idx="97">
                  <c:v>51.5</c:v>
                </c:pt>
                <c:pt idx="98">
                  <c:v>51.868000000000002</c:v>
                </c:pt>
                <c:pt idx="99">
                  <c:v>51.984999999999999</c:v>
                </c:pt>
                <c:pt idx="100">
                  <c:v>52.058999999999997</c:v>
                </c:pt>
                <c:pt idx="101">
                  <c:v>52.706000000000003</c:v>
                </c:pt>
                <c:pt idx="102">
                  <c:v>52.131999999999998</c:v>
                </c:pt>
                <c:pt idx="103">
                  <c:v>52.118000000000002</c:v>
                </c:pt>
                <c:pt idx="104">
                  <c:v>52.75</c:v>
                </c:pt>
                <c:pt idx="105">
                  <c:v>53.323999999999998</c:v>
                </c:pt>
                <c:pt idx="106">
                  <c:v>51</c:v>
                </c:pt>
                <c:pt idx="107">
                  <c:v>52.25</c:v>
                </c:pt>
                <c:pt idx="108">
                  <c:v>52.881999999999998</c:v>
                </c:pt>
                <c:pt idx="109">
                  <c:v>53.029000000000003</c:v>
                </c:pt>
                <c:pt idx="110">
                  <c:v>52.456000000000003</c:v>
                </c:pt>
                <c:pt idx="111">
                  <c:v>52.543999999999997</c:v>
                </c:pt>
                <c:pt idx="112">
                  <c:v>54.088000000000001</c:v>
                </c:pt>
                <c:pt idx="113">
                  <c:v>54.426000000000002</c:v>
                </c:pt>
                <c:pt idx="114">
                  <c:v>54.661999999999999</c:v>
                </c:pt>
                <c:pt idx="115">
                  <c:v>55.984999999999999</c:v>
                </c:pt>
                <c:pt idx="116">
                  <c:v>56.823999999999998</c:v>
                </c:pt>
                <c:pt idx="117">
                  <c:v>55.618000000000002</c:v>
                </c:pt>
                <c:pt idx="118">
                  <c:v>55.043999999999997</c:v>
                </c:pt>
                <c:pt idx="119">
                  <c:v>55.765000000000001</c:v>
                </c:pt>
                <c:pt idx="120">
                  <c:v>54.103000000000002</c:v>
                </c:pt>
                <c:pt idx="121">
                  <c:v>54.926000000000002</c:v>
                </c:pt>
                <c:pt idx="122">
                  <c:v>53.734999999999999</c:v>
                </c:pt>
                <c:pt idx="123">
                  <c:v>52.956000000000003</c:v>
                </c:pt>
                <c:pt idx="124">
                  <c:v>52.161999999999999</c:v>
                </c:pt>
                <c:pt idx="125">
                  <c:v>52.265000000000001</c:v>
                </c:pt>
                <c:pt idx="126">
                  <c:v>50.926000000000002</c:v>
                </c:pt>
                <c:pt idx="127">
                  <c:v>50.088000000000001</c:v>
                </c:pt>
                <c:pt idx="128">
                  <c:v>50.088000000000001</c:v>
                </c:pt>
                <c:pt idx="129">
                  <c:v>50.720999999999997</c:v>
                </c:pt>
                <c:pt idx="130">
                  <c:v>50.631999999999998</c:v>
                </c:pt>
                <c:pt idx="131">
                  <c:v>50.118000000000002</c:v>
                </c:pt>
                <c:pt idx="132">
                  <c:v>50.543999999999997</c:v>
                </c:pt>
                <c:pt idx="133">
                  <c:v>49.265000000000001</c:v>
                </c:pt>
                <c:pt idx="134">
                  <c:v>50.043999999999997</c:v>
                </c:pt>
                <c:pt idx="135">
                  <c:v>48.661999999999999</c:v>
                </c:pt>
                <c:pt idx="136">
                  <c:v>49.75</c:v>
                </c:pt>
                <c:pt idx="137">
                  <c:v>49.956000000000003</c:v>
                </c:pt>
                <c:pt idx="138">
                  <c:v>48.984999999999999</c:v>
                </c:pt>
                <c:pt idx="139">
                  <c:v>50.515000000000001</c:v>
                </c:pt>
                <c:pt idx="140">
                  <c:v>50.734999999999999</c:v>
                </c:pt>
                <c:pt idx="141">
                  <c:v>51.131999999999998</c:v>
                </c:pt>
                <c:pt idx="142">
                  <c:v>50.661999999999999</c:v>
                </c:pt>
                <c:pt idx="143">
                  <c:v>50.558999999999997</c:v>
                </c:pt>
                <c:pt idx="144">
                  <c:v>49.793999999999997</c:v>
                </c:pt>
                <c:pt idx="145">
                  <c:v>50.118000000000002</c:v>
                </c:pt>
                <c:pt idx="146">
                  <c:v>50.75</c:v>
                </c:pt>
                <c:pt idx="147">
                  <c:v>50.734999999999999</c:v>
                </c:pt>
                <c:pt idx="148">
                  <c:v>48.970999999999997</c:v>
                </c:pt>
                <c:pt idx="149">
                  <c:v>51.75</c:v>
                </c:pt>
                <c:pt idx="150">
                  <c:v>52.279000000000003</c:v>
                </c:pt>
                <c:pt idx="151">
                  <c:v>52.293999999999997</c:v>
                </c:pt>
                <c:pt idx="152">
                  <c:v>51.5</c:v>
                </c:pt>
                <c:pt idx="153">
                  <c:v>51.691000000000003</c:v>
                </c:pt>
                <c:pt idx="154">
                  <c:v>52.646999999999998</c:v>
                </c:pt>
                <c:pt idx="155">
                  <c:v>51.381999999999998</c:v>
                </c:pt>
                <c:pt idx="156">
                  <c:v>51.308999999999997</c:v>
                </c:pt>
                <c:pt idx="157">
                  <c:v>51.529000000000003</c:v>
                </c:pt>
                <c:pt idx="158">
                  <c:v>49.015000000000001</c:v>
                </c:pt>
                <c:pt idx="159">
                  <c:v>49.631999999999998</c:v>
                </c:pt>
                <c:pt idx="160">
                  <c:v>49.234999999999999</c:v>
                </c:pt>
                <c:pt idx="161">
                  <c:v>49.176000000000002</c:v>
                </c:pt>
                <c:pt idx="162">
                  <c:v>48.265000000000001</c:v>
                </c:pt>
                <c:pt idx="163">
                  <c:v>48.308999999999997</c:v>
                </c:pt>
                <c:pt idx="164">
                  <c:v>48.706000000000003</c:v>
                </c:pt>
                <c:pt idx="165">
                  <c:v>47.720999999999997</c:v>
                </c:pt>
                <c:pt idx="166">
                  <c:v>47.984999999999999</c:v>
                </c:pt>
                <c:pt idx="167">
                  <c:v>47.941000000000003</c:v>
                </c:pt>
                <c:pt idx="168">
                  <c:v>47.956000000000003</c:v>
                </c:pt>
                <c:pt idx="169">
                  <c:v>48.25</c:v>
                </c:pt>
                <c:pt idx="170">
                  <c:v>48.484999999999999</c:v>
                </c:pt>
                <c:pt idx="171">
                  <c:v>47.868000000000002</c:v>
                </c:pt>
                <c:pt idx="172">
                  <c:v>48.515000000000001</c:v>
                </c:pt>
                <c:pt idx="173">
                  <c:v>46.911999999999999</c:v>
                </c:pt>
                <c:pt idx="174">
                  <c:v>48.161999999999999</c:v>
                </c:pt>
                <c:pt idx="175">
                  <c:v>49.25</c:v>
                </c:pt>
                <c:pt idx="176">
                  <c:v>48.808999999999997</c:v>
                </c:pt>
                <c:pt idx="177">
                  <c:v>48.058999999999997</c:v>
                </c:pt>
                <c:pt idx="178">
                  <c:v>46.338000000000001</c:v>
                </c:pt>
                <c:pt idx="179">
                  <c:v>47.265000000000001</c:v>
                </c:pt>
                <c:pt idx="180">
                  <c:v>48.234999999999999</c:v>
                </c:pt>
                <c:pt idx="181">
                  <c:v>47.515000000000001</c:v>
                </c:pt>
                <c:pt idx="182">
                  <c:v>47.603000000000002</c:v>
                </c:pt>
                <c:pt idx="183">
                  <c:v>47.573999999999998</c:v>
                </c:pt>
                <c:pt idx="184">
                  <c:v>47.881999999999998</c:v>
                </c:pt>
                <c:pt idx="185">
                  <c:v>47.088000000000001</c:v>
                </c:pt>
                <c:pt idx="186">
                  <c:v>47.323999999999998</c:v>
                </c:pt>
                <c:pt idx="187">
                  <c:v>46.734999999999999</c:v>
                </c:pt>
                <c:pt idx="188">
                  <c:v>47.588000000000001</c:v>
                </c:pt>
                <c:pt idx="189">
                  <c:v>46.470999999999997</c:v>
                </c:pt>
                <c:pt idx="190">
                  <c:v>46.411999999999999</c:v>
                </c:pt>
                <c:pt idx="191">
                  <c:v>47.293999999999997</c:v>
                </c:pt>
                <c:pt idx="192">
                  <c:v>47.118000000000002</c:v>
                </c:pt>
                <c:pt idx="193">
                  <c:v>46.323999999999998</c:v>
                </c:pt>
                <c:pt idx="194">
                  <c:v>46.956000000000003</c:v>
                </c:pt>
                <c:pt idx="195">
                  <c:v>47.646999999999998</c:v>
                </c:pt>
                <c:pt idx="196">
                  <c:v>47.529000000000003</c:v>
                </c:pt>
                <c:pt idx="197">
                  <c:v>45.603000000000002</c:v>
                </c:pt>
                <c:pt idx="198">
                  <c:v>47.838000000000001</c:v>
                </c:pt>
                <c:pt idx="199">
                  <c:v>47.088000000000001</c:v>
                </c:pt>
                <c:pt idx="200">
                  <c:v>46.720999999999997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52.905998774454169</c:v>
                </c:pt>
                <c:pt idx="1">
                  <c:v>52.90838477207862</c:v>
                </c:pt>
                <c:pt idx="2">
                  <c:v>52.910775018321708</c:v>
                </c:pt>
                <c:pt idx="3">
                  <c:v>52.91316985088622</c:v>
                </c:pt>
                <c:pt idx="4">
                  <c:v>52.915569633070739</c:v>
                </c:pt>
                <c:pt idx="5">
                  <c:v>52.917974755561545</c:v>
                </c:pt>
                <c:pt idx="6">
                  <c:v>52.920385638331432</c:v>
                </c:pt>
                <c:pt idx="7">
                  <c:v>52.922802732649387</c:v>
                </c:pt>
                <c:pt idx="8">
                  <c:v>52.925226523204373</c:v>
                </c:pt>
                <c:pt idx="9">
                  <c:v>52.927657530346771</c:v>
                </c:pt>
                <c:pt idx="10">
                  <c:v>52.930096312449955</c:v>
                </c:pt>
                <c:pt idx="11">
                  <c:v>52.932543468394314</c:v>
                </c:pt>
                <c:pt idx="12">
                  <c:v>52.934999640175072</c:v>
                </c:pt>
                <c:pt idx="13">
                  <c:v>52.937465515634464</c:v>
                </c:pt>
                <c:pt idx="14">
                  <c:v>52.939941831318556</c:v>
                </c:pt>
                <c:pt idx="15">
                  <c:v>52.942429375459504</c:v>
                </c:pt>
                <c:pt idx="16">
                  <c:v>52.944928991093015</c:v>
                </c:pt>
                <c:pt idx="17">
                  <c:v>52.947441579359058</c:v>
                </c:pt>
                <c:pt idx="18">
                  <c:v>52.949968103189008</c:v>
                </c:pt>
                <c:pt idx="19">
                  <c:v>52.952509592158009</c:v>
                </c:pt>
                <c:pt idx="20">
                  <c:v>52.95506715130729</c:v>
                </c:pt>
                <c:pt idx="21">
                  <c:v>52.957641983506228</c:v>
                </c:pt>
                <c:pt idx="22">
                  <c:v>52.960235456374278</c:v>
                </c:pt>
                <c:pt idx="23">
                  <c:v>52.962849309337855</c:v>
                </c:pt>
                <c:pt idx="24">
                  <c:v>52.965486280548944</c:v>
                </c:pt>
                <c:pt idx="25">
                  <c:v>52.968151930605082</c:v>
                </c:pt>
                <c:pt idx="26">
                  <c:v>52.970859708222278</c:v>
                </c:pt>
                <c:pt idx="27">
                  <c:v>52.973644351429705</c:v>
                </c:pt>
                <c:pt idx="28">
                  <c:v>52.976595601741536</c:v>
                </c:pt>
                <c:pt idx="29">
                  <c:v>52.9799387520275</c:v>
                </c:pt>
                <c:pt idx="30">
                  <c:v>52.984217128024433</c:v>
                </c:pt>
                <c:pt idx="31">
                  <c:v>52.990683402569339</c:v>
                </c:pt>
                <c:pt idx="32">
                  <c:v>53.002092084222916</c:v>
                </c:pt>
                <c:pt idx="33">
                  <c:v>53.024210806520223</c:v>
                </c:pt>
                <c:pt idx="34">
                  <c:v>53.068523531361365</c:v>
                </c:pt>
                <c:pt idx="35">
                  <c:v>53.156740682190176</c:v>
                </c:pt>
                <c:pt idx="36">
                  <c:v>53.327761085582878</c:v>
                </c:pt>
                <c:pt idx="37">
                  <c:v>53.647485761206752</c:v>
                </c:pt>
                <c:pt idx="38">
                  <c:v>54.221161150992387</c:v>
                </c:pt>
                <c:pt idx="39">
                  <c:v>55.206568195476294</c:v>
                </c:pt>
                <c:pt idx="40">
                  <c:v>56.824402362501729</c:v>
                </c:pt>
                <c:pt idx="41">
                  <c:v>59.360005280346257</c:v>
                </c:pt>
                <c:pt idx="42">
                  <c:v>63.149089328232051</c:v>
                </c:pt>
                <c:pt idx="43">
                  <c:v>68.540508289794502</c:v>
                </c:pt>
                <c:pt idx="44">
                  <c:v>75.832707305425572</c:v>
                </c:pt>
                <c:pt idx="45">
                  <c:v>85.187725531328596</c:v>
                </c:pt>
                <c:pt idx="46">
                  <c:v>96.536503861331013</c:v>
                </c:pt>
                <c:pt idx="47">
                  <c:v>109.49887477284378</c:v>
                </c:pt>
                <c:pt idx="48">
                  <c:v>123.34673505536541</c:v>
                </c:pt>
                <c:pt idx="49">
                  <c:v>137.03546906192415</c:v>
                </c:pt>
                <c:pt idx="50">
                  <c:v>149.31496487335372</c:v>
                </c:pt>
                <c:pt idx="51">
                  <c:v>158.90983819155355</c:v>
                </c:pt>
                <c:pt idx="52">
                  <c:v>164.73520729409711</c:v>
                </c:pt>
                <c:pt idx="53">
                  <c:v>166.09819323228069</c:v>
                </c:pt>
                <c:pt idx="54">
                  <c:v>162.83352913889391</c:v>
                </c:pt>
                <c:pt idx="55">
                  <c:v>155.33662123105216</c:v>
                </c:pt>
                <c:pt idx="56">
                  <c:v>144.48494117125739</c:v>
                </c:pt>
                <c:pt idx="57">
                  <c:v>131.46937383620224</c:v>
                </c:pt>
                <c:pt idx="58">
                  <c:v>117.58037608491885</c:v>
                </c:pt>
                <c:pt idx="59">
                  <c:v>104.0019684756237</c:v>
                </c:pt>
                <c:pt idx="60">
                  <c:v>91.658260326374375</c:v>
                </c:pt>
                <c:pt idx="61">
                  <c:v>81.137157098984034</c:v>
                </c:pt>
                <c:pt idx="62">
                  <c:v>72.692408309970091</c:v>
                </c:pt>
                <c:pt idx="63">
                  <c:v>66.306237050402302</c:v>
                </c:pt>
                <c:pt idx="64">
                  <c:v>61.785120618604878</c:v>
                </c:pt>
                <c:pt idx="65">
                  <c:v>58.861130490826639</c:v>
                </c:pt>
                <c:pt idx="66">
                  <c:v>57.277470232680365</c:v>
                </c:pt>
                <c:pt idx="67">
                  <c:v>56.845206712036564</c:v>
                </c:pt>
                <c:pt idx="68">
                  <c:v>57.465475727336845</c:v>
                </c:pt>
                <c:pt idx="69">
                  <c:v>59.116729818862048</c:v>
                </c:pt>
                <c:pt idx="70">
                  <c:v>61.810999195407319</c:v>
                </c:pt>
                <c:pt idx="71">
                  <c:v>65.52838893446804</c:v>
                </c:pt>
                <c:pt idx="72">
                  <c:v>70.145628784790617</c:v>
                </c:pt>
                <c:pt idx="73">
                  <c:v>75.38047363546913</c:v>
                </c:pt>
                <c:pt idx="74">
                  <c:v>80.775131803745239</c:v>
                </c:pt>
                <c:pt idx="75">
                  <c:v>85.734861520047247</c:v>
                </c:pt>
                <c:pt idx="76">
                  <c:v>89.62181672836914</c:v>
                </c:pt>
                <c:pt idx="77">
                  <c:v>91.883631483667969</c:v>
                </c:pt>
                <c:pt idx="78">
                  <c:v>92.179683527782601</c:v>
                </c:pt>
                <c:pt idx="79">
                  <c:v>90.464083034667539</c:v>
                </c:pt>
                <c:pt idx="80">
                  <c:v>86.996809221855756</c:v>
                </c:pt>
                <c:pt idx="81">
                  <c:v>82.278887093608617</c:v>
                </c:pt>
                <c:pt idx="82">
                  <c:v>76.933659522327815</c:v>
                </c:pt>
                <c:pt idx="83">
                  <c:v>71.572765577749209</c:v>
                </c:pt>
                <c:pt idx="84">
                  <c:v>66.686066978334267</c:v>
                </c:pt>
                <c:pt idx="85">
                  <c:v>62.581013255383603</c:v>
                </c:pt>
                <c:pt idx="86">
                  <c:v>59.376570631446292</c:v>
                </c:pt>
                <c:pt idx="87">
                  <c:v>57.039143637255293</c:v>
                </c:pt>
                <c:pt idx="88">
                  <c:v>55.439023279163912</c:v>
                </c:pt>
                <c:pt idx="89">
                  <c:v>54.406702779566423</c:v>
                </c:pt>
                <c:pt idx="90">
                  <c:v>53.775605394164401</c:v>
                </c:pt>
                <c:pt idx="91">
                  <c:v>53.406602055137007</c:v>
                </c:pt>
                <c:pt idx="92">
                  <c:v>53.196474810478946</c:v>
                </c:pt>
                <c:pt idx="93">
                  <c:v>53.07574018664674</c:v>
                </c:pt>
                <c:pt idx="94">
                  <c:v>53.001440302762674</c:v>
                </c:pt>
                <c:pt idx="95">
                  <c:v>52.948999397578852</c:v>
                </c:pt>
                <c:pt idx="96">
                  <c:v>52.905345076228556</c:v>
                </c:pt>
                <c:pt idx="97">
                  <c:v>52.863996504627757</c:v>
                </c:pt>
                <c:pt idx="98">
                  <c:v>52.821963816107477</c:v>
                </c:pt>
                <c:pt idx="99">
                  <c:v>52.77797946823469</c:v>
                </c:pt>
                <c:pt idx="100">
                  <c:v>52.731575248974202</c:v>
                </c:pt>
                <c:pt idx="101">
                  <c:v>52.682639449348585</c:v>
                </c:pt>
                <c:pt idx="102">
                  <c:v>52.631226139571552</c:v>
                </c:pt>
                <c:pt idx="103">
                  <c:v>52.577500042326733</c:v>
                </c:pt>
                <c:pt idx="104">
                  <c:v>52.521785964869977</c:v>
                </c:pt>
                <c:pt idx="105">
                  <c:v>52.464768743001891</c:v>
                </c:pt>
                <c:pt idx="106">
                  <c:v>52.407972818666664</c:v>
                </c:pt>
                <c:pt idx="107">
                  <c:v>52.35472647820766</c:v>
                </c:pt>
                <c:pt idx="108">
                  <c:v>52.311811463468437</c:v>
                </c:pt>
                <c:pt idx="109">
                  <c:v>52.291768057934057</c:v>
                </c:pt>
                <c:pt idx="110">
                  <c:v>52.315212714921309</c:v>
                </c:pt>
                <c:pt idx="111">
                  <c:v>52.411557273009741</c:v>
                </c:pt>
                <c:pt idx="112">
                  <c:v>52.615671443003755</c:v>
                </c:pt>
                <c:pt idx="113">
                  <c:v>52.958291894049253</c:v>
                </c:pt>
                <c:pt idx="114">
                  <c:v>53.450346650362469</c:v>
                </c:pt>
                <c:pt idx="115">
                  <c:v>54.065728594668997</c:v>
                </c:pt>
                <c:pt idx="116">
                  <c:v>54.731282209994738</c:v>
                </c:pt>
                <c:pt idx="117">
                  <c:v>55.333250043224815</c:v>
                </c:pt>
                <c:pt idx="118">
                  <c:v>55.743632123195226</c:v>
                </c:pt>
                <c:pt idx="119">
                  <c:v>55.85941266489943</c:v>
                </c:pt>
                <c:pt idx="120">
                  <c:v>55.638486969843619</c:v>
                </c:pt>
                <c:pt idx="121">
                  <c:v>55.115202486803177</c:v>
                </c:pt>
                <c:pt idx="122">
                  <c:v>54.387698066380082</c:v>
                </c:pt>
                <c:pt idx="123">
                  <c:v>53.583426050167105</c:v>
                </c:pt>
                <c:pt idx="124">
                  <c:v>52.81940453218418</c:v>
                </c:pt>
                <c:pt idx="125">
                  <c:v>52.173949457100264</c:v>
                </c:pt>
                <c:pt idx="126">
                  <c:v>51.678106711438936</c:v>
                </c:pt>
                <c:pt idx="127">
                  <c:v>51.324304537414804</c:v>
                </c:pt>
                <c:pt idx="128">
                  <c:v>51.083285666875248</c:v>
                </c:pt>
                <c:pt idx="129">
                  <c:v>50.920260945196574</c:v>
                </c:pt>
                <c:pt idx="130">
                  <c:v>50.805237641965888</c:v>
                </c:pt>
                <c:pt idx="131">
                  <c:v>50.716967165651035</c:v>
                </c:pt>
                <c:pt idx="132">
                  <c:v>50.642572580271903</c:v>
                </c:pt>
                <c:pt idx="133">
                  <c:v>50.575364111721782</c:v>
                </c:pt>
                <c:pt idx="134">
                  <c:v>50.512566617883479</c:v>
                </c:pt>
                <c:pt idx="135">
                  <c:v>50.453691607970505</c:v>
                </c:pt>
                <c:pt idx="136">
                  <c:v>50.399621412603118</c:v>
                </c:pt>
                <c:pt idx="137">
                  <c:v>50.35219699950531</c:v>
                </c:pt>
                <c:pt idx="138">
                  <c:v>50.3140653103682</c:v>
                </c:pt>
                <c:pt idx="139">
                  <c:v>50.288594764537521</c:v>
                </c:pt>
                <c:pt idx="140">
                  <c:v>50.27972743068225</c:v>
                </c:pt>
                <c:pt idx="141">
                  <c:v>50.291682590812563</c:v>
                </c:pt>
                <c:pt idx="142">
                  <c:v>50.32846645353159</c:v>
                </c:pt>
                <c:pt idx="143">
                  <c:v>50.3931882690677</c:v>
                </c:pt>
                <c:pt idx="144">
                  <c:v>50.487238764490719</c:v>
                </c:pt>
                <c:pt idx="145">
                  <c:v>50.609447382345763</c:v>
                </c:pt>
                <c:pt idx="146">
                  <c:v>50.755386291130264</c:v>
                </c:pt>
                <c:pt idx="147">
                  <c:v>50.917013020859315</c:v>
                </c:pt>
                <c:pt idx="148">
                  <c:v>51.082823214930613</c:v>
                </c:pt>
                <c:pt idx="149">
                  <c:v>51.238612888308026</c:v>
                </c:pt>
                <c:pt idx="150">
                  <c:v>51.368833106122693</c:v>
                </c:pt>
                <c:pt idx="151">
                  <c:v>51.458382777060912</c:v>
                </c:pt>
                <c:pt idx="152">
                  <c:v>51.494562638697708</c:v>
                </c:pt>
                <c:pt idx="153">
                  <c:v>51.468842572270269</c:v>
                </c:pt>
                <c:pt idx="154">
                  <c:v>51.378101510302102</c:v>
                </c:pt>
                <c:pt idx="155">
                  <c:v>51.225089833565818</c:v>
                </c:pt>
                <c:pt idx="156">
                  <c:v>51.018019007119399</c:v>
                </c:pt>
                <c:pt idx="157">
                  <c:v>50.769363035641895</c:v>
                </c:pt>
                <c:pt idx="158">
                  <c:v>50.494113956648448</c:v>
                </c:pt>
                <c:pt idx="159">
                  <c:v>50.207828913781611</c:v>
                </c:pt>
                <c:pt idx="160">
                  <c:v>49.924818640079543</c:v>
                </c:pt>
                <c:pt idx="161">
                  <c:v>49.656760398767332</c:v>
                </c:pt>
                <c:pt idx="162">
                  <c:v>49.411897938713565</c:v>
                </c:pt>
                <c:pt idx="163">
                  <c:v>49.194853605595597</c:v>
                </c:pt>
                <c:pt idx="164">
                  <c:v>49.006959187255674</c:v>
                </c:pt>
                <c:pt idx="165">
                  <c:v>48.846936894451119</c:v>
                </c:pt>
                <c:pt idx="166">
                  <c:v>48.711738441295346</c:v>
                </c:pt>
                <c:pt idx="167">
                  <c:v>48.597371722335154</c:v>
                </c:pt>
                <c:pt idx="168">
                  <c:v>48.499594615783124</c:v>
                </c:pt>
                <c:pt idx="169">
                  <c:v>48.414414819151524</c:v>
                </c:pt>
                <c:pt idx="170">
                  <c:v>48.33838743941741</c:v>
                </c:pt>
                <c:pt idx="171">
                  <c:v>48.268738936187837</c:v>
                </c:pt>
                <c:pt idx="172">
                  <c:v>48.203364483484691</c:v>
                </c:pt>
                <c:pt idx="173">
                  <c:v>48.140748606684291</c:v>
                </c:pt>
                <c:pt idx="174">
                  <c:v>48.079851432238485</c:v>
                </c:pt>
                <c:pt idx="175">
                  <c:v>48.019990707065311</c:v>
                </c:pt>
                <c:pt idx="176">
                  <c:v>47.960737311593135</c:v>
                </c:pt>
                <c:pt idx="177">
                  <c:v>47.901831904487331</c:v>
                </c:pt>
                <c:pt idx="178">
                  <c:v>47.84312353630861</c:v>
                </c:pt>
                <c:pt idx="179">
                  <c:v>47.784527350047611</c:v>
                </c:pt>
                <c:pt idx="180">
                  <c:v>47.725997080923875</c:v>
                </c:pt>
                <c:pt idx="181">
                  <c:v>47.667508093815997</c:v>
                </c:pt>
                <c:pt idx="182">
                  <c:v>47.609047417182204</c:v>
                </c:pt>
                <c:pt idx="183">
                  <c:v>47.550608148899947</c:v>
                </c:pt>
                <c:pt idx="184">
                  <c:v>47.492186448956659</c:v>
                </c:pt>
                <c:pt idx="185">
                  <c:v>47.433779987747457</c:v>
                </c:pt>
                <c:pt idx="186">
                  <c:v>47.375387175773703</c:v>
                </c:pt>
                <c:pt idx="187">
                  <c:v>47.317006794527167</c:v>
                </c:pt>
                <c:pt idx="188">
                  <c:v>47.258637824787066</c:v>
                </c:pt>
                <c:pt idx="189">
                  <c:v>47.200279368210879</c:v>
                </c:pt>
                <c:pt idx="190">
                  <c:v>47.141930611372864</c:v>
                </c:pt>
                <c:pt idx="191">
                  <c:v>47.083590808470191</c:v>
                </c:pt>
                <c:pt idx="192">
                  <c:v>47.025259272026403</c:v>
                </c:pt>
                <c:pt idx="193">
                  <c:v>46.966935366989446</c:v>
                </c:pt>
                <c:pt idx="194">
                  <c:v>46.908618506309978</c:v>
                </c:pt>
                <c:pt idx="195">
                  <c:v>46.850308147228844</c:v>
                </c:pt>
                <c:pt idx="196">
                  <c:v>46.792003787967957</c:v>
                </c:pt>
                <c:pt idx="197">
                  <c:v>46.733704964703236</c:v>
                </c:pt>
                <c:pt idx="198">
                  <c:v>46.675411248766878</c:v>
                </c:pt>
                <c:pt idx="199">
                  <c:v>46.617122244052297</c:v>
                </c:pt>
                <c:pt idx="200">
                  <c:v>46.558837584604717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52.905998774454169</c:v>
                </c:pt>
                <c:pt idx="1">
                  <c:v>52.90838477207862</c:v>
                </c:pt>
                <c:pt idx="2">
                  <c:v>52.910775018321708</c:v>
                </c:pt>
                <c:pt idx="3">
                  <c:v>52.91316985088622</c:v>
                </c:pt>
                <c:pt idx="4">
                  <c:v>52.915569633070739</c:v>
                </c:pt>
                <c:pt idx="5">
                  <c:v>52.917974755561545</c:v>
                </c:pt>
                <c:pt idx="6">
                  <c:v>52.920385638331432</c:v>
                </c:pt>
                <c:pt idx="7">
                  <c:v>52.922802732649387</c:v>
                </c:pt>
                <c:pt idx="8">
                  <c:v>52.925226523204373</c:v>
                </c:pt>
                <c:pt idx="9">
                  <c:v>52.927657530346771</c:v>
                </c:pt>
                <c:pt idx="10">
                  <c:v>52.930096312449948</c:v>
                </c:pt>
                <c:pt idx="11">
                  <c:v>52.932543468394293</c:v>
                </c:pt>
                <c:pt idx="12">
                  <c:v>52.934999640174951</c:v>
                </c:pt>
                <c:pt idx="13">
                  <c:v>52.937465515633825</c:v>
                </c:pt>
                <c:pt idx="14">
                  <c:v>52.939941831315302</c:v>
                </c:pt>
                <c:pt idx="15">
                  <c:v>52.942429375443588</c:v>
                </c:pt>
                <c:pt idx="16">
                  <c:v>52.944928991018365</c:v>
                </c:pt>
                <c:pt idx="17">
                  <c:v>52.947441579023192</c:v>
                </c:pt>
                <c:pt idx="18">
                  <c:v>52.949968101739223</c:v>
                </c:pt>
                <c:pt idx="19">
                  <c:v>52.952509586153916</c:v>
                </c:pt>
                <c:pt idx="20">
                  <c:v>52.955067127451478</c:v>
                </c:pt>
                <c:pt idx="21">
                  <c:v>52.957641892568532</c:v>
                </c:pt>
                <c:pt idx="22">
                  <c:v>52.960235123793694</c:v>
                </c:pt>
                <c:pt idx="23">
                  <c:v>52.962848142385774</c:v>
                </c:pt>
                <c:pt idx="24">
                  <c:v>52.965482352179258</c:v>
                </c:pt>
                <c:pt idx="25">
                  <c:v>52.968139243139561</c:v>
                </c:pt>
                <c:pt idx="26">
                  <c:v>52.970820394823335</c:v>
                </c:pt>
                <c:pt idx="27">
                  <c:v>52.97352747969061</c:v>
                </c:pt>
                <c:pt idx="28">
                  <c:v>52.976262266206149</c:v>
                </c:pt>
                <c:pt idx="29">
                  <c:v>52.979026621656217</c:v>
                </c:pt>
                <c:pt idx="30">
                  <c:v>52.98182251459486</c:v>
                </c:pt>
                <c:pt idx="31">
                  <c:v>52.984652016819403</c:v>
                </c:pt>
                <c:pt idx="32">
                  <c:v>52.987517304758867</c:v>
                </c:pt>
                <c:pt idx="33">
                  <c:v>52.990420660140792</c:v>
                </c:pt>
                <c:pt idx="34">
                  <c:v>52.993364469781582</c:v>
                </c:pt>
                <c:pt idx="35">
                  <c:v>52.99635122432187</c:v>
                </c:pt>
                <c:pt idx="36">
                  <c:v>52.999383515702846</c:v>
                </c:pt>
                <c:pt idx="37">
                  <c:v>53.002464033149657</c:v>
                </c:pt>
                <c:pt idx="38">
                  <c:v>53.00559555739548</c:v>
                </c:pt>
                <c:pt idx="39">
                  <c:v>53.008780952843018</c:v>
                </c:pt>
                <c:pt idx="40">
                  <c:v>53.012023157319412</c:v>
                </c:pt>
                <c:pt idx="41">
                  <c:v>53.015325169035073</c:v>
                </c:pt>
                <c:pt idx="42">
                  <c:v>53.018690030306729</c:v>
                </c:pt>
                <c:pt idx="43">
                  <c:v>53.022120807549747</c:v>
                </c:pt>
                <c:pt idx="44">
                  <c:v>53.025620566983882</c:v>
                </c:pt>
                <c:pt idx="45">
                  <c:v>53.029192345430502</c:v>
                </c:pt>
                <c:pt idx="46">
                  <c:v>53.032839115506917</c:v>
                </c:pt>
                <c:pt idx="47">
                  <c:v>53.03656374444644</c:v>
                </c:pt>
                <c:pt idx="48">
                  <c:v>53.040368945689103</c:v>
                </c:pt>
                <c:pt idx="49">
                  <c:v>53.044257222300175</c:v>
                </c:pt>
                <c:pt idx="50">
                  <c:v>53.048230801181482</c:v>
                </c:pt>
                <c:pt idx="51">
                  <c:v>53.052291556944773</c:v>
                </c:pt>
                <c:pt idx="52">
                  <c:v>53.056440924220027</c:v>
                </c:pt>
                <c:pt idx="53">
                  <c:v>53.060679797075181</c:v>
                </c:pt>
                <c:pt idx="54">
                  <c:v>53.065008414132102</c:v>
                </c:pt>
                <c:pt idx="55">
                  <c:v>53.069426227878928</c:v>
                </c:pt>
                <c:pt idx="56">
                  <c:v>53.073931756607671</c:v>
                </c:pt>
                <c:pt idx="57">
                  <c:v>53.078522417353845</c:v>
                </c:pt>
                <c:pt idx="58">
                  <c:v>53.083194338189621</c:v>
                </c:pt>
                <c:pt idx="59">
                  <c:v>53.087942148234021</c:v>
                </c:pt>
                <c:pt idx="60">
                  <c:v>53.092758743804268</c:v>
                </c:pt>
                <c:pt idx="61">
                  <c:v>53.097635029254953</c:v>
                </c:pt>
                <c:pt idx="62">
                  <c:v>53.102559631253776</c:v>
                </c:pt>
                <c:pt idx="63">
                  <c:v>53.107518585541818</c:v>
                </c:pt>
                <c:pt idx="64">
                  <c:v>53.112494995644767</c:v>
                </c:pt>
                <c:pt idx="65">
                  <c:v>53.117468663561645</c:v>
                </c:pt>
                <c:pt idx="66">
                  <c:v>53.122415693186056</c:v>
                </c:pt>
                <c:pt idx="67">
                  <c:v>53.127308068136351</c:v>
                </c:pt>
                <c:pt idx="68">
                  <c:v>53.132113206812434</c:v>
                </c:pt>
                <c:pt idx="69">
                  <c:v>53.136793498880863</c:v>
                </c:pt>
                <c:pt idx="70">
                  <c:v>53.141305829036632</c:v>
                </c:pt>
                <c:pt idx="71">
                  <c:v>53.145601095808729</c:v>
                </c:pt>
                <c:pt idx="72">
                  <c:v>53.149623735368813</c:v>
                </c:pt>
                <c:pt idx="73">
                  <c:v>53.153311262747927</c:v>
                </c:pt>
                <c:pt idx="74">
                  <c:v>53.156593845526373</c:v>
                </c:pt>
                <c:pt idx="75">
                  <c:v>53.15939392786597</c:v>
                </c:pt>
                <c:pt idx="76">
                  <c:v>53.161625925599232</c:v>
                </c:pt>
                <c:pt idx="77">
                  <c:v>53.16319601582984</c:v>
                </c:pt>
                <c:pt idx="78">
                  <c:v>53.164002046943779</c:v>
                </c:pt>
                <c:pt idx="79">
                  <c:v>53.163933596844096</c:v>
                </c:pt>
                <c:pt idx="80">
                  <c:v>53.162872208323641</c:v>
                </c:pt>
                <c:pt idx="81">
                  <c:v>53.160691830464032</c:v>
                </c:pt>
                <c:pt idx="82">
                  <c:v>53.157259493460025</c:v>
                </c:pt>
                <c:pt idx="83">
                  <c:v>53.152436240987477</c:v>
                </c:pt>
                <c:pt idx="84">
                  <c:v>53.146078338868158</c:v>
                </c:pt>
                <c:pt idx="85">
                  <c:v>53.138038771126588</c:v>
                </c:pt>
                <c:pt idx="86">
                  <c:v>53.128169024501361</c:v>
                </c:pt>
                <c:pt idx="87">
                  <c:v>53.116321150164239</c:v>
                </c:pt>
                <c:pt idx="88">
                  <c:v>53.102350077136506</c:v>
                </c:pt>
                <c:pt idx="89">
                  <c:v>53.086116136250865</c:v>
                </c:pt>
                <c:pt idx="90">
                  <c:v>53.06748773733392</c:v>
                </c:pt>
                <c:pt idx="91">
                  <c:v>53.046344126663669</c:v>
                </c:pt>
                <c:pt idx="92">
                  <c:v>53.02257813796404</c:v>
                </c:pt>
                <c:pt idx="93">
                  <c:v>52.996098839590459</c:v>
                </c:pt>
                <c:pt idx="94">
                  <c:v>52.966833974449784</c:v>
                </c:pt>
                <c:pt idx="95">
                  <c:v>52.934732088691398</c:v>
                </c:pt>
                <c:pt idx="96">
                  <c:v>52.89976425104814</c:v>
                </c:pt>
                <c:pt idx="97">
                  <c:v>52.861925277136834</c:v>
                </c:pt>
                <c:pt idx="98">
                  <c:v>52.82123439169289</c:v>
                </c:pt>
                <c:pt idx="99">
                  <c:v>52.777735285634776</c:v>
                </c:pt>
                <c:pt idx="100">
                  <c:v>52.73149555248817</c:v>
                </c:pt>
                <c:pt idx="101">
                  <c:v>52.682605518070915</c:v>
                </c:pt>
                <c:pt idx="102">
                  <c:v>52.631176506241815</c:v>
                </c:pt>
                <c:pt idx="103">
                  <c:v>52.577338609752346</c:v>
                </c:pt>
                <c:pt idx="104">
                  <c:v>52.521238056863623</c:v>
                </c:pt>
                <c:pt idx="105">
                  <c:v>52.463034279917011</c:v>
                </c:pt>
                <c:pt idx="106">
                  <c:v>52.402896800596729</c:v>
                </c:pt>
                <c:pt idx="107">
                  <c:v>52.341002047986962</c:v>
                </c:pt>
                <c:pt idx="108">
                  <c:v>52.277530220138544</c:v>
                </c:pt>
                <c:pt idx="109">
                  <c:v>52.212662288699008</c:v>
                </c:pt>
                <c:pt idx="110">
                  <c:v>52.146577230589493</c:v>
                </c:pt>
                <c:pt idx="111">
                  <c:v>52.079449552300389</c:v>
                </c:pt>
                <c:pt idx="112">
                  <c:v>52.011447152717899</c:v>
                </c:pt>
                <c:pt idx="113">
                  <c:v>51.942729550943966</c:v>
                </c:pt>
                <c:pt idx="114">
                  <c:v>51.873446487543447</c:v>
                </c:pt>
                <c:pt idx="115">
                  <c:v>51.803736891941838</c:v>
                </c:pt>
                <c:pt idx="116">
                  <c:v>51.733728195865176</c:v>
                </c:pt>
                <c:pt idx="117">
                  <c:v>51.663535963004314</c:v>
                </c:pt>
                <c:pt idx="118">
                  <c:v>51.593263798473842</c:v>
                </c:pt>
                <c:pt idx="119">
                  <c:v>51.523003497883359</c:v>
                </c:pt>
                <c:pt idx="120">
                  <c:v>51.452835394571757</c:v>
                </c:pt>
                <c:pt idx="121">
                  <c:v>51.382828864316068</c:v>
                </c:pt>
                <c:pt idx="122">
                  <c:v>51.313042949137923</c:v>
                </c:pt>
                <c:pt idx="123">
                  <c:v>51.243527065229685</c:v>
                </c:pt>
                <c:pt idx="124">
                  <c:v>51.174321764095758</c:v>
                </c:pt>
                <c:pt idx="125">
                  <c:v>51.105459520399314</c:v>
                </c:pt>
                <c:pt idx="126">
                  <c:v>51.036965524441264</c:v>
                </c:pt>
                <c:pt idx="127">
                  <c:v>50.968858461464151</c:v>
                </c:pt>
                <c:pt idx="128">
                  <c:v>50.901151263923332</c:v>
                </c:pt>
                <c:pt idx="129">
                  <c:v>50.83385182640761</c:v>
                </c:pt>
                <c:pt idx="130">
                  <c:v>50.766963675977202</c:v>
                </c:pt>
                <c:pt idx="131">
                  <c:v>50.700486593303872</c:v>
                </c:pt>
                <c:pt idx="132">
                  <c:v>50.634417182163283</c:v>
                </c:pt>
                <c:pt idx="133">
                  <c:v>50.568749386571611</c:v>
                </c:pt>
                <c:pt idx="134">
                  <c:v>50.503474956221261</c:v>
                </c:pt>
                <c:pt idx="135">
                  <c:v>50.438583861898692</c:v>
                </c:pt>
                <c:pt idx="136">
                  <c:v>50.374064663312168</c:v>
                </c:pt>
                <c:pt idx="137">
                  <c:v>50.309904832262731</c:v>
                </c:pt>
                <c:pt idx="138">
                  <c:v>50.246091034403847</c:v>
                </c:pt>
                <c:pt idx="139">
                  <c:v>50.182609372991038</c:v>
                </c:pt>
                <c:pt idx="140">
                  <c:v>50.119445598058952</c:v>
                </c:pt>
                <c:pt idx="141">
                  <c:v>50.056585284406822</c:v>
                </c:pt>
                <c:pt idx="142">
                  <c:v>49.994013981651307</c:v>
                </c:pt>
                <c:pt idx="143">
                  <c:v>49.931717339435615</c:v>
                </c:pt>
                <c:pt idx="144">
                  <c:v>49.869681210684924</c:v>
                </c:pt>
                <c:pt idx="145">
                  <c:v>49.807891735581101</c:v>
                </c:pt>
                <c:pt idx="146">
                  <c:v>49.746335408705185</c:v>
                </c:pt>
                <c:pt idx="147">
                  <c:v>49.684999131572788</c:v>
                </c:pt>
                <c:pt idx="148">
                  <c:v>49.62387025256831</c:v>
                </c:pt>
                <c:pt idx="149">
                  <c:v>49.562936596075872</c:v>
                </c:pt>
                <c:pt idx="150">
                  <c:v>49.502186482407716</c:v>
                </c:pt>
                <c:pt idx="151">
                  <c:v>49.441608739948009</c:v>
                </c:pt>
                <c:pt idx="152">
                  <c:v>49.381192710761539</c:v>
                </c:pt>
                <c:pt idx="153">
                  <c:v>49.320928250762989</c:v>
                </c:pt>
                <c:pt idx="154">
                  <c:v>49.260805725402989</c:v>
                </c:pt>
                <c:pt idx="155">
                  <c:v>49.200816001701945</c:v>
                </c:pt>
                <c:pt idx="156">
                  <c:v>49.140950437350121</c:v>
                </c:pt>
                <c:pt idx="157">
                  <c:v>49.081200867492683</c:v>
                </c:pt>
                <c:pt idx="158">
                  <c:v>49.021559589729769</c:v>
                </c:pt>
                <c:pt idx="159">
                  <c:v>48.962019347783517</c:v>
                </c:pt>
                <c:pt idx="160">
                  <c:v>48.902573314215239</c:v>
                </c:pt>
                <c:pt idx="161">
                  <c:v>48.843215072515939</c:v>
                </c:pt>
                <c:pt idx="162">
                  <c:v>48.78393859884077</c:v>
                </c:pt>
                <c:pt idx="163">
                  <c:v>48.724738243612677</c:v>
                </c:pt>
                <c:pt idx="164">
                  <c:v>48.665608713180603</c:v>
                </c:pt>
                <c:pt idx="165">
                  <c:v>48.606545051683959</c:v>
                </c:pt>
                <c:pt idx="166">
                  <c:v>48.547542623245612</c:v>
                </c:pt>
                <c:pt idx="167">
                  <c:v>48.48859709459029</c:v>
                </c:pt>
                <c:pt idx="168">
                  <c:v>48.429704418164306</c:v>
                </c:pt>
                <c:pt idx="169">
                  <c:v>48.370860815813842</c:v>
                </c:pt>
                <c:pt idx="170">
                  <c:v>48.312062763063906</c:v>
                </c:pt>
                <c:pt idx="171">
                  <c:v>48.253306974027041</c:v>
                </c:pt>
                <c:pt idx="172">
                  <c:v>48.194590386959703</c:v>
                </c:pt>
                <c:pt idx="173">
                  <c:v>48.135910150475738</c:v>
                </c:pt>
                <c:pt idx="174">
                  <c:v>48.077263610418271</c:v>
                </c:pt>
                <c:pt idx="175">
                  <c:v>48.01864829738571</c:v>
                </c:pt>
                <c:pt idx="176">
                  <c:v>47.96006191490234</c:v>
                </c:pt>
                <c:pt idx="177">
                  <c:v>47.901502328220104</c:v>
                </c:pt>
                <c:pt idx="178">
                  <c:v>47.842967553734987</c:v>
                </c:pt>
                <c:pt idx="179">
                  <c:v>47.784455748999186</c:v>
                </c:pt>
                <c:pt idx="180">
                  <c:v>47.725965203308206</c:v>
                </c:pt>
                <c:pt idx="181">
                  <c:v>47.667494328840974</c:v>
                </c:pt>
                <c:pt idx="182">
                  <c:v>47.609041652330049</c:v>
                </c:pt>
                <c:pt idx="183">
                  <c:v>47.550605807238696</c:v>
                </c:pt>
                <c:pt idx="184">
                  <c:v>47.492185526421103</c:v>
                </c:pt>
                <c:pt idx="185">
                  <c:v>47.433779635242438</c:v>
                </c:pt>
                <c:pt idx="186">
                  <c:v>47.375387045135362</c:v>
                </c:pt>
                <c:pt idx="187">
                  <c:v>47.317006747570296</c:v>
                </c:pt>
                <c:pt idx="188">
                  <c:v>47.258637808416985</c:v>
                </c:pt>
                <c:pt idx="189">
                  <c:v>47.200279362675779</c:v>
                </c:pt>
                <c:pt idx="190">
                  <c:v>47.141930609557669</c:v>
                </c:pt>
                <c:pt idx="191">
                  <c:v>47.083590807892833</c:v>
                </c:pt>
                <c:pt idx="192">
                  <c:v>47.025259271848292</c:v>
                </c:pt>
                <c:pt idx="193">
                  <c:v>46.966935366936156</c:v>
                </c:pt>
                <c:pt idx="194">
                  <c:v>46.908618506294516</c:v>
                </c:pt>
                <c:pt idx="195">
                  <c:v>46.850308147224489</c:v>
                </c:pt>
                <c:pt idx="196">
                  <c:v>46.79200378796677</c:v>
                </c:pt>
                <c:pt idx="197">
                  <c:v>46.733704964702923</c:v>
                </c:pt>
                <c:pt idx="198">
                  <c:v>46.6754112487668</c:v>
                </c:pt>
                <c:pt idx="199">
                  <c:v>46.617122244052275</c:v>
                </c:pt>
                <c:pt idx="200">
                  <c:v>46.55883758460471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76408"/>
        <c:axId val="318047080"/>
      </c:scatterChart>
      <c:valAx>
        <c:axId val="499576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8047080"/>
        <c:crosses val="autoZero"/>
        <c:crossBetween val="midCat"/>
      </c:valAx>
      <c:valAx>
        <c:axId val="318047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576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48.984999999999999</c:v>
                </c:pt>
                <c:pt idx="1">
                  <c:v>50.015000000000001</c:v>
                </c:pt>
                <c:pt idx="2">
                  <c:v>49.573999999999998</c:v>
                </c:pt>
                <c:pt idx="3">
                  <c:v>49.618000000000002</c:v>
                </c:pt>
                <c:pt idx="4">
                  <c:v>50.823999999999998</c:v>
                </c:pt>
                <c:pt idx="5">
                  <c:v>50.293999999999997</c:v>
                </c:pt>
                <c:pt idx="6">
                  <c:v>50.956000000000003</c:v>
                </c:pt>
                <c:pt idx="7">
                  <c:v>50.765000000000001</c:v>
                </c:pt>
                <c:pt idx="8">
                  <c:v>50.191000000000003</c:v>
                </c:pt>
                <c:pt idx="9">
                  <c:v>50.073999999999998</c:v>
                </c:pt>
                <c:pt idx="10">
                  <c:v>50.765000000000001</c:v>
                </c:pt>
                <c:pt idx="11">
                  <c:v>49.529000000000003</c:v>
                </c:pt>
                <c:pt idx="12">
                  <c:v>50.338000000000001</c:v>
                </c:pt>
                <c:pt idx="13">
                  <c:v>49.911999999999999</c:v>
                </c:pt>
                <c:pt idx="14">
                  <c:v>50.411999999999999</c:v>
                </c:pt>
                <c:pt idx="15">
                  <c:v>50.765000000000001</c:v>
                </c:pt>
                <c:pt idx="16">
                  <c:v>51.308999999999997</c:v>
                </c:pt>
                <c:pt idx="17">
                  <c:v>51.588000000000001</c:v>
                </c:pt>
                <c:pt idx="18">
                  <c:v>51.779000000000003</c:v>
                </c:pt>
                <c:pt idx="19">
                  <c:v>51.279000000000003</c:v>
                </c:pt>
                <c:pt idx="20">
                  <c:v>51.558999999999997</c:v>
                </c:pt>
                <c:pt idx="21">
                  <c:v>52.706000000000003</c:v>
                </c:pt>
                <c:pt idx="22">
                  <c:v>52.043999999999997</c:v>
                </c:pt>
                <c:pt idx="23">
                  <c:v>52.734999999999999</c:v>
                </c:pt>
                <c:pt idx="24">
                  <c:v>52.970999999999997</c:v>
                </c:pt>
                <c:pt idx="25">
                  <c:v>53.5</c:v>
                </c:pt>
                <c:pt idx="26">
                  <c:v>53.793999999999997</c:v>
                </c:pt>
                <c:pt idx="27">
                  <c:v>55.353000000000002</c:v>
                </c:pt>
                <c:pt idx="28">
                  <c:v>53.529000000000003</c:v>
                </c:pt>
                <c:pt idx="29">
                  <c:v>55.015000000000001</c:v>
                </c:pt>
                <c:pt idx="30">
                  <c:v>55.353000000000002</c:v>
                </c:pt>
                <c:pt idx="31">
                  <c:v>54.881999999999998</c:v>
                </c:pt>
                <c:pt idx="32">
                  <c:v>54.588000000000001</c:v>
                </c:pt>
                <c:pt idx="33">
                  <c:v>55.015000000000001</c:v>
                </c:pt>
                <c:pt idx="34">
                  <c:v>54.941000000000003</c:v>
                </c:pt>
                <c:pt idx="35">
                  <c:v>55.25</c:v>
                </c:pt>
                <c:pt idx="36">
                  <c:v>55.470999999999997</c:v>
                </c:pt>
                <c:pt idx="37">
                  <c:v>56.308999999999997</c:v>
                </c:pt>
                <c:pt idx="38">
                  <c:v>58.088000000000001</c:v>
                </c:pt>
                <c:pt idx="39">
                  <c:v>59.396999999999998</c:v>
                </c:pt>
                <c:pt idx="40">
                  <c:v>61.926000000000002</c:v>
                </c:pt>
                <c:pt idx="41">
                  <c:v>63.661999999999999</c:v>
                </c:pt>
                <c:pt idx="42">
                  <c:v>66.808999999999997</c:v>
                </c:pt>
                <c:pt idx="43">
                  <c:v>71.808999999999997</c:v>
                </c:pt>
                <c:pt idx="44">
                  <c:v>77.617999999999995</c:v>
                </c:pt>
                <c:pt idx="45">
                  <c:v>85.132000000000005</c:v>
                </c:pt>
                <c:pt idx="46">
                  <c:v>93.308999999999997</c:v>
                </c:pt>
                <c:pt idx="47">
                  <c:v>102.235</c:v>
                </c:pt>
                <c:pt idx="48">
                  <c:v>111.61799999999999</c:v>
                </c:pt>
                <c:pt idx="49">
                  <c:v>121.08799999999999</c:v>
                </c:pt>
                <c:pt idx="50">
                  <c:v>129.941</c:v>
                </c:pt>
                <c:pt idx="51">
                  <c:v>136.809</c:v>
                </c:pt>
                <c:pt idx="52">
                  <c:v>144.64699999999999</c:v>
                </c:pt>
                <c:pt idx="53">
                  <c:v>148.63200000000001</c:v>
                </c:pt>
                <c:pt idx="54">
                  <c:v>152.86799999999999</c:v>
                </c:pt>
                <c:pt idx="55">
                  <c:v>153.75</c:v>
                </c:pt>
                <c:pt idx="56">
                  <c:v>151.35300000000001</c:v>
                </c:pt>
                <c:pt idx="57">
                  <c:v>145.61799999999999</c:v>
                </c:pt>
                <c:pt idx="58">
                  <c:v>132.83799999999999</c:v>
                </c:pt>
                <c:pt idx="59">
                  <c:v>108.765</c:v>
                </c:pt>
                <c:pt idx="60">
                  <c:v>79.484999999999999</c:v>
                </c:pt>
                <c:pt idx="61">
                  <c:v>60.896999999999998</c:v>
                </c:pt>
                <c:pt idx="62">
                  <c:v>53.911999999999999</c:v>
                </c:pt>
                <c:pt idx="63">
                  <c:v>52.838000000000001</c:v>
                </c:pt>
                <c:pt idx="64">
                  <c:v>52.984999999999999</c:v>
                </c:pt>
                <c:pt idx="65">
                  <c:v>53.984999999999999</c:v>
                </c:pt>
                <c:pt idx="66">
                  <c:v>55.220999999999997</c:v>
                </c:pt>
                <c:pt idx="67">
                  <c:v>56.631999999999998</c:v>
                </c:pt>
                <c:pt idx="68">
                  <c:v>56.323999999999998</c:v>
                </c:pt>
                <c:pt idx="69">
                  <c:v>58.808999999999997</c:v>
                </c:pt>
                <c:pt idx="70">
                  <c:v>61.029000000000003</c:v>
                </c:pt>
                <c:pt idx="71">
                  <c:v>63.323999999999998</c:v>
                </c:pt>
                <c:pt idx="72">
                  <c:v>66.808999999999997</c:v>
                </c:pt>
                <c:pt idx="73">
                  <c:v>70.015000000000001</c:v>
                </c:pt>
                <c:pt idx="74">
                  <c:v>73.087999999999994</c:v>
                </c:pt>
                <c:pt idx="75">
                  <c:v>77.028999999999996</c:v>
                </c:pt>
                <c:pt idx="76">
                  <c:v>79.808999999999997</c:v>
                </c:pt>
                <c:pt idx="77">
                  <c:v>83.25</c:v>
                </c:pt>
                <c:pt idx="78">
                  <c:v>85.515000000000001</c:v>
                </c:pt>
                <c:pt idx="79">
                  <c:v>87.117999999999995</c:v>
                </c:pt>
                <c:pt idx="80">
                  <c:v>86.867999999999995</c:v>
                </c:pt>
                <c:pt idx="81">
                  <c:v>84.956000000000003</c:v>
                </c:pt>
                <c:pt idx="82">
                  <c:v>81.734999999999999</c:v>
                </c:pt>
                <c:pt idx="83">
                  <c:v>74.132000000000005</c:v>
                </c:pt>
                <c:pt idx="84">
                  <c:v>66.028999999999996</c:v>
                </c:pt>
                <c:pt idx="85">
                  <c:v>61.015000000000001</c:v>
                </c:pt>
                <c:pt idx="86">
                  <c:v>55.926000000000002</c:v>
                </c:pt>
                <c:pt idx="87">
                  <c:v>54.970999999999997</c:v>
                </c:pt>
                <c:pt idx="88">
                  <c:v>54.470999999999997</c:v>
                </c:pt>
                <c:pt idx="89">
                  <c:v>54.25</c:v>
                </c:pt>
                <c:pt idx="90">
                  <c:v>53.5</c:v>
                </c:pt>
                <c:pt idx="91">
                  <c:v>52.308999999999997</c:v>
                </c:pt>
                <c:pt idx="92">
                  <c:v>52.353000000000002</c:v>
                </c:pt>
                <c:pt idx="93">
                  <c:v>52.118000000000002</c:v>
                </c:pt>
                <c:pt idx="94">
                  <c:v>53.146999999999998</c:v>
                </c:pt>
                <c:pt idx="95">
                  <c:v>53.293999999999997</c:v>
                </c:pt>
                <c:pt idx="96">
                  <c:v>51.779000000000003</c:v>
                </c:pt>
                <c:pt idx="97">
                  <c:v>50.881999999999998</c:v>
                </c:pt>
                <c:pt idx="98">
                  <c:v>51.043999999999997</c:v>
                </c:pt>
                <c:pt idx="99">
                  <c:v>51.515000000000001</c:v>
                </c:pt>
                <c:pt idx="100">
                  <c:v>51.881999999999998</c:v>
                </c:pt>
                <c:pt idx="101">
                  <c:v>51.411999999999999</c:v>
                </c:pt>
                <c:pt idx="102">
                  <c:v>52.441000000000003</c:v>
                </c:pt>
                <c:pt idx="103">
                  <c:v>51.265000000000001</c:v>
                </c:pt>
                <c:pt idx="104">
                  <c:v>51.25</c:v>
                </c:pt>
                <c:pt idx="105">
                  <c:v>52.088000000000001</c:v>
                </c:pt>
                <c:pt idx="106">
                  <c:v>52.015000000000001</c:v>
                </c:pt>
                <c:pt idx="107">
                  <c:v>51.396999999999998</c:v>
                </c:pt>
                <c:pt idx="108">
                  <c:v>52.970999999999997</c:v>
                </c:pt>
                <c:pt idx="109">
                  <c:v>54.353000000000002</c:v>
                </c:pt>
                <c:pt idx="110">
                  <c:v>54.529000000000003</c:v>
                </c:pt>
                <c:pt idx="111">
                  <c:v>53.631999999999998</c:v>
                </c:pt>
                <c:pt idx="112">
                  <c:v>53.206000000000003</c:v>
                </c:pt>
                <c:pt idx="113">
                  <c:v>54.484999999999999</c:v>
                </c:pt>
                <c:pt idx="114">
                  <c:v>54.823999999999998</c:v>
                </c:pt>
                <c:pt idx="115">
                  <c:v>54.911999999999999</c:v>
                </c:pt>
                <c:pt idx="116">
                  <c:v>56.706000000000003</c:v>
                </c:pt>
                <c:pt idx="117">
                  <c:v>56.426000000000002</c:v>
                </c:pt>
                <c:pt idx="118">
                  <c:v>57.25</c:v>
                </c:pt>
                <c:pt idx="119">
                  <c:v>56.984999999999999</c:v>
                </c:pt>
                <c:pt idx="120">
                  <c:v>57.043999999999997</c:v>
                </c:pt>
                <c:pt idx="121">
                  <c:v>56.646999999999998</c:v>
                </c:pt>
                <c:pt idx="122">
                  <c:v>56.706000000000003</c:v>
                </c:pt>
                <c:pt idx="123">
                  <c:v>56.529000000000003</c:v>
                </c:pt>
                <c:pt idx="124">
                  <c:v>55.838000000000001</c:v>
                </c:pt>
                <c:pt idx="125">
                  <c:v>54.146999999999998</c:v>
                </c:pt>
                <c:pt idx="126">
                  <c:v>53.515000000000001</c:v>
                </c:pt>
                <c:pt idx="127">
                  <c:v>52.308999999999997</c:v>
                </c:pt>
                <c:pt idx="128">
                  <c:v>51.265000000000001</c:v>
                </c:pt>
                <c:pt idx="129">
                  <c:v>51.588000000000001</c:v>
                </c:pt>
                <c:pt idx="130">
                  <c:v>50.720999999999997</c:v>
                </c:pt>
                <c:pt idx="131">
                  <c:v>51.058999999999997</c:v>
                </c:pt>
                <c:pt idx="132">
                  <c:v>50.603000000000002</c:v>
                </c:pt>
                <c:pt idx="133">
                  <c:v>50.765000000000001</c:v>
                </c:pt>
                <c:pt idx="134">
                  <c:v>50.588000000000001</c:v>
                </c:pt>
                <c:pt idx="135">
                  <c:v>49.543999999999997</c:v>
                </c:pt>
                <c:pt idx="136">
                  <c:v>50.338000000000001</c:v>
                </c:pt>
                <c:pt idx="137">
                  <c:v>49.911999999999999</c:v>
                </c:pt>
                <c:pt idx="138">
                  <c:v>49.529000000000003</c:v>
                </c:pt>
                <c:pt idx="139">
                  <c:v>48.706000000000003</c:v>
                </c:pt>
                <c:pt idx="140">
                  <c:v>49.323999999999998</c:v>
                </c:pt>
                <c:pt idx="141">
                  <c:v>48.779000000000003</c:v>
                </c:pt>
                <c:pt idx="142">
                  <c:v>50.118000000000002</c:v>
                </c:pt>
                <c:pt idx="143">
                  <c:v>49.234999999999999</c:v>
                </c:pt>
                <c:pt idx="144">
                  <c:v>49.588000000000001</c:v>
                </c:pt>
                <c:pt idx="145">
                  <c:v>49.411999999999999</c:v>
                </c:pt>
                <c:pt idx="146">
                  <c:v>49.411999999999999</c:v>
                </c:pt>
                <c:pt idx="147">
                  <c:v>48.573999999999998</c:v>
                </c:pt>
                <c:pt idx="148">
                  <c:v>50.793999999999997</c:v>
                </c:pt>
                <c:pt idx="149">
                  <c:v>49.941000000000003</c:v>
                </c:pt>
                <c:pt idx="150">
                  <c:v>50.220999999999997</c:v>
                </c:pt>
                <c:pt idx="151">
                  <c:v>51.823999999999998</c:v>
                </c:pt>
                <c:pt idx="152">
                  <c:v>51.353000000000002</c:v>
                </c:pt>
                <c:pt idx="153">
                  <c:v>52.5</c:v>
                </c:pt>
                <c:pt idx="154">
                  <c:v>51.279000000000003</c:v>
                </c:pt>
                <c:pt idx="155">
                  <c:v>51.015000000000001</c:v>
                </c:pt>
                <c:pt idx="156">
                  <c:v>51.868000000000002</c:v>
                </c:pt>
                <c:pt idx="157">
                  <c:v>51.618000000000002</c:v>
                </c:pt>
                <c:pt idx="158">
                  <c:v>50.706000000000003</c:v>
                </c:pt>
                <c:pt idx="159">
                  <c:v>50.646999999999998</c:v>
                </c:pt>
                <c:pt idx="160">
                  <c:v>50.631999999999998</c:v>
                </c:pt>
                <c:pt idx="161">
                  <c:v>49.484999999999999</c:v>
                </c:pt>
                <c:pt idx="162">
                  <c:v>49.808999999999997</c:v>
                </c:pt>
                <c:pt idx="163">
                  <c:v>50.618000000000002</c:v>
                </c:pt>
                <c:pt idx="164">
                  <c:v>48.970999999999997</c:v>
                </c:pt>
                <c:pt idx="165">
                  <c:v>49.484999999999999</c:v>
                </c:pt>
                <c:pt idx="166">
                  <c:v>49.043999999999997</c:v>
                </c:pt>
                <c:pt idx="167">
                  <c:v>48.765000000000001</c:v>
                </c:pt>
                <c:pt idx="168">
                  <c:v>47.823999999999998</c:v>
                </c:pt>
                <c:pt idx="169">
                  <c:v>48.308999999999997</c:v>
                </c:pt>
                <c:pt idx="170">
                  <c:v>48.75</c:v>
                </c:pt>
                <c:pt idx="171">
                  <c:v>47.661999999999999</c:v>
                </c:pt>
                <c:pt idx="172">
                  <c:v>48.441000000000003</c:v>
                </c:pt>
                <c:pt idx="173">
                  <c:v>47.853000000000002</c:v>
                </c:pt>
                <c:pt idx="174">
                  <c:v>48.396999999999998</c:v>
                </c:pt>
                <c:pt idx="175">
                  <c:v>46.956000000000003</c:v>
                </c:pt>
                <c:pt idx="176">
                  <c:v>47.146999999999998</c:v>
                </c:pt>
                <c:pt idx="177">
                  <c:v>47.515000000000001</c:v>
                </c:pt>
                <c:pt idx="178">
                  <c:v>47.543999999999997</c:v>
                </c:pt>
                <c:pt idx="179">
                  <c:v>47.323999999999998</c:v>
                </c:pt>
                <c:pt idx="180">
                  <c:v>47.661999999999999</c:v>
                </c:pt>
                <c:pt idx="181">
                  <c:v>47.588000000000001</c:v>
                </c:pt>
                <c:pt idx="182">
                  <c:v>47.75</c:v>
                </c:pt>
                <c:pt idx="183">
                  <c:v>47.058999999999997</c:v>
                </c:pt>
                <c:pt idx="184">
                  <c:v>46.720999999999997</c:v>
                </c:pt>
                <c:pt idx="185">
                  <c:v>46.838000000000001</c:v>
                </c:pt>
                <c:pt idx="186">
                  <c:v>47.823999999999998</c:v>
                </c:pt>
                <c:pt idx="187">
                  <c:v>46.411999999999999</c:v>
                </c:pt>
                <c:pt idx="188">
                  <c:v>47.396999999999998</c:v>
                </c:pt>
                <c:pt idx="189">
                  <c:v>46.279000000000003</c:v>
                </c:pt>
                <c:pt idx="190">
                  <c:v>47.146999999999998</c:v>
                </c:pt>
                <c:pt idx="191">
                  <c:v>47.573999999999998</c:v>
                </c:pt>
                <c:pt idx="192">
                  <c:v>47.618000000000002</c:v>
                </c:pt>
                <c:pt idx="193">
                  <c:v>47.176000000000002</c:v>
                </c:pt>
                <c:pt idx="194">
                  <c:v>47.029000000000003</c:v>
                </c:pt>
                <c:pt idx="195">
                  <c:v>47.118000000000002</c:v>
                </c:pt>
                <c:pt idx="196">
                  <c:v>46.618000000000002</c:v>
                </c:pt>
                <c:pt idx="197">
                  <c:v>46.279000000000003</c:v>
                </c:pt>
                <c:pt idx="198">
                  <c:v>46.308999999999997</c:v>
                </c:pt>
                <c:pt idx="199">
                  <c:v>46.073999999999998</c:v>
                </c:pt>
                <c:pt idx="200">
                  <c:v>46.765000000000001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51.928299360872842</c:v>
                </c:pt>
                <c:pt idx="1">
                  <c:v>51.935960502587037</c:v>
                </c:pt>
                <c:pt idx="2">
                  <c:v>51.943625942056187</c:v>
                </c:pt>
                <c:pt idx="3">
                  <c:v>51.951296023809121</c:v>
                </c:pt>
                <c:pt idx="4">
                  <c:v>51.9589711188314</c:v>
                </c:pt>
                <c:pt idx="5">
                  <c:v>51.966651626460106</c:v>
                </c:pt>
                <c:pt idx="6">
                  <c:v>51.974337976397265</c:v>
                </c:pt>
                <c:pt idx="7">
                  <c:v>51.982030630847383</c:v>
                </c:pt>
                <c:pt idx="8">
                  <c:v>51.989730086783702</c:v>
                </c:pt>
                <c:pt idx="9">
                  <c:v>51.997436878348473</c:v>
                </c:pt>
                <c:pt idx="10">
                  <c:v>52.005151579391502</c:v>
                </c:pt>
                <c:pt idx="11">
                  <c:v>52.012874806151324</c:v>
                </c:pt>
                <c:pt idx="12">
                  <c:v>52.020607220082454</c:v>
                </c:pt>
                <c:pt idx="13">
                  <c:v>52.028349530832038</c:v>
                </c:pt>
                <c:pt idx="14">
                  <c:v>52.036102499368518</c:v>
                </c:pt>
                <c:pt idx="15">
                  <c:v>52.043866941265527</c:v>
                </c:pt>
                <c:pt idx="16">
                  <c:v>52.051643730150417</c:v>
                </c:pt>
                <c:pt idx="17">
                  <c:v>52.059433801355084</c:v>
                </c:pt>
                <c:pt idx="18">
                  <c:v>52.067238155918247</c:v>
                </c:pt>
                <c:pt idx="19">
                  <c:v>52.075057865506302</c:v>
                </c:pt>
                <c:pt idx="20">
                  <c:v>52.082894080287552</c:v>
                </c:pt>
                <c:pt idx="21">
                  <c:v>52.090748046700043</c:v>
                </c:pt>
                <c:pt idx="22">
                  <c:v>52.098621157627385</c:v>
                </c:pt>
                <c:pt idx="23">
                  <c:v>52.10651510445863</c:v>
                </c:pt>
                <c:pt idx="24">
                  <c:v>52.114432334858883</c:v>
                </c:pt>
                <c:pt idx="25">
                  <c:v>52.12237738419654</c:v>
                </c:pt>
                <c:pt idx="26">
                  <c:v>52.130360581790647</c:v>
                </c:pt>
                <c:pt idx="27">
                  <c:v>52.138407889800696</c:v>
                </c:pt>
                <c:pt idx="28">
                  <c:v>52.14658576621725</c:v>
                </c:pt>
                <c:pt idx="29">
                  <c:v>52.155060887611988</c:v>
                </c:pt>
                <c:pt idx="30">
                  <c:v>52.164236316408093</c:v>
                </c:pt>
                <c:pt idx="31">
                  <c:v>52.175045680207212</c:v>
                </c:pt>
                <c:pt idx="32">
                  <c:v>52.189554125575988</c:v>
                </c:pt>
                <c:pt idx="33">
                  <c:v>52.212115979330441</c:v>
                </c:pt>
                <c:pt idx="34">
                  <c:v>52.251470151784709</c:v>
                </c:pt>
                <c:pt idx="35">
                  <c:v>52.324286091614965</c:v>
                </c:pt>
                <c:pt idx="36">
                  <c:v>52.460733395470982</c:v>
                </c:pt>
                <c:pt idx="37">
                  <c:v>52.712510144083943</c:v>
                </c:pt>
                <c:pt idx="38">
                  <c:v>53.163258557723502</c:v>
                </c:pt>
                <c:pt idx="39">
                  <c:v>53.940264141598</c:v>
                </c:pt>
                <c:pt idx="40">
                  <c:v>55.224743728789733</c:v>
                </c:pt>
                <c:pt idx="41">
                  <c:v>57.256122128467972</c:v>
                </c:pt>
                <c:pt idx="42">
                  <c:v>60.324117285425196</c:v>
                </c:pt>
                <c:pt idx="43">
                  <c:v>64.742218464029065</c:v>
                </c:pt>
                <c:pt idx="44">
                  <c:v>70.798374565227192</c:v>
                </c:pt>
                <c:pt idx="45">
                  <c:v>78.684089636247904</c:v>
                </c:pt>
                <c:pt idx="46">
                  <c:v>88.411211390593735</c:v>
                </c:pt>
                <c:pt idx="47">
                  <c:v>99.734486647450822</c:v>
                </c:pt>
                <c:pt idx="48">
                  <c:v>112.10404934730384</c:v>
                </c:pt>
                <c:pt idx="49">
                  <c:v>124.67167959482306</c:v>
                </c:pt>
                <c:pt idx="50">
                  <c:v>136.36560454325456</c:v>
                </c:pt>
                <c:pt idx="51">
                  <c:v>146.03155741668027</c:v>
                </c:pt>
                <c:pt idx="52">
                  <c:v>152.61723778160865</c:v>
                </c:pt>
                <c:pt idx="53">
                  <c:v>155.36031868175004</c:v>
                </c:pt>
                <c:pt idx="54">
                  <c:v>153.93375594373907</c:v>
                </c:pt>
                <c:pt idx="55">
                  <c:v>148.51014276057103</c:v>
                </c:pt>
                <c:pt idx="56">
                  <c:v>139.7276223108494</c:v>
                </c:pt>
                <c:pt idx="57">
                  <c:v>128.56667873826319</c:v>
                </c:pt>
                <c:pt idx="58">
                  <c:v>116.17072010543092</c:v>
                </c:pt>
                <c:pt idx="59">
                  <c:v>103.65584329840536</c:v>
                </c:pt>
                <c:pt idx="60">
                  <c:v>91.953177066898803</c:v>
                </c:pt>
                <c:pt idx="61">
                  <c:v>81.712960456210709</c:v>
                </c:pt>
                <c:pt idx="62">
                  <c:v>73.27935325118051</c:v>
                </c:pt>
                <c:pt idx="63">
                  <c:v>66.726264376114045</c:v>
                </c:pt>
                <c:pt idx="64">
                  <c:v>61.932616390694925</c:v>
                </c:pt>
                <c:pt idx="65">
                  <c:v>58.672197666648451</c:v>
                </c:pt>
                <c:pt idx="66">
                  <c:v>56.696903283277912</c:v>
                </c:pt>
                <c:pt idx="67">
                  <c:v>55.799185737939048</c:v>
                </c:pt>
                <c:pt idx="68">
                  <c:v>55.846525992130999</c:v>
                </c:pt>
                <c:pt idx="69">
                  <c:v>56.785913297725273</c:v>
                </c:pt>
                <c:pt idx="70">
                  <c:v>58.619918741435868</c:v>
                </c:pt>
                <c:pt idx="71">
                  <c:v>61.359458898864759</c:v>
                </c:pt>
                <c:pt idx="72">
                  <c:v>64.963069986807184</c:v>
                </c:pt>
                <c:pt idx="73">
                  <c:v>69.278122597082515</c:v>
                </c:pt>
                <c:pt idx="74">
                  <c:v>74.003439914502735</c:v>
                </c:pt>
                <c:pt idx="75">
                  <c:v>78.69162009776521</c:v>
                </c:pt>
                <c:pt idx="76">
                  <c:v>82.800497222703157</c:v>
                </c:pt>
                <c:pt idx="77">
                  <c:v>85.787572578165523</c:v>
                </c:pt>
                <c:pt idx="78">
                  <c:v>87.224150554580078</c:v>
                </c:pt>
                <c:pt idx="79">
                  <c:v>86.894994852366892</c:v>
                </c:pt>
                <c:pt idx="80">
                  <c:v>84.850763029003275</c:v>
                </c:pt>
                <c:pt idx="81">
                  <c:v>81.395153804488146</c:v>
                </c:pt>
                <c:pt idx="82">
                  <c:v>77.011007557567993</c:v>
                </c:pt>
                <c:pt idx="83">
                  <c:v>72.249998278686405</c:v>
                </c:pt>
                <c:pt idx="84">
                  <c:v>67.620488800796551</c:v>
                </c:pt>
                <c:pt idx="85">
                  <c:v>63.504344994587854</c:v>
                </c:pt>
                <c:pt idx="86">
                  <c:v>60.119275159652801</c:v>
                </c:pt>
                <c:pt idx="87">
                  <c:v>57.525947296448493</c:v>
                </c:pt>
                <c:pt idx="88">
                  <c:v>55.666043715399653</c:v>
                </c:pt>
                <c:pt idx="89">
                  <c:v>54.412413132264703</c:v>
                </c:pt>
                <c:pt idx="90">
                  <c:v>53.615109904807269</c:v>
                </c:pt>
                <c:pt idx="91">
                  <c:v>53.133993630789135</c:v>
                </c:pt>
                <c:pt idx="92">
                  <c:v>52.8557928735868</c:v>
                </c:pt>
                <c:pt idx="93">
                  <c:v>52.69850812760825</c:v>
                </c:pt>
                <c:pt idx="94">
                  <c:v>52.608014009375971</c:v>
                </c:pt>
                <c:pt idx="95">
                  <c:v>52.551391307402945</c:v>
                </c:pt>
                <c:pt idx="96">
                  <c:v>52.510067778446306</c:v>
                </c:pt>
                <c:pt idx="97">
                  <c:v>52.474282268666791</c:v>
                </c:pt>
                <c:pt idx="98">
                  <c:v>52.439246771171156</c:v>
                </c:pt>
                <c:pt idx="99">
                  <c:v>52.402775933648194</c:v>
                </c:pt>
                <c:pt idx="100">
                  <c:v>52.363958017726773</c:v>
                </c:pt>
                <c:pt idx="101">
                  <c:v>52.322471385118426</c:v>
                </c:pt>
                <c:pt idx="102">
                  <c:v>52.278261965985145</c:v>
                </c:pt>
                <c:pt idx="103">
                  <c:v>52.231411565356957</c:v>
                </c:pt>
                <c:pt idx="104">
                  <c:v>52.182119907080555</c:v>
                </c:pt>
                <c:pt idx="105">
                  <c:v>52.130803080470493</c:v>
                </c:pt>
                <c:pt idx="106">
                  <c:v>52.078399327773859</c:v>
                </c:pt>
                <c:pt idx="107">
                  <c:v>52.027085571022184</c:v>
                </c:pt>
                <c:pt idx="108">
                  <c:v>51.981722058854444</c:v>
                </c:pt>
                <c:pt idx="109">
                  <c:v>51.952350528837776</c:v>
                </c:pt>
                <c:pt idx="110">
                  <c:v>51.957754990242201</c:v>
                </c:pt>
                <c:pt idx="111">
                  <c:v>52.029205233111689</c:v>
                </c:pt>
                <c:pt idx="112">
                  <c:v>52.212037953043634</c:v>
                </c:pt>
                <c:pt idx="113">
                  <c:v>52.561334081336831</c:v>
                </c:pt>
                <c:pt idx="114">
                  <c:v>53.128073617483331</c:v>
                </c:pt>
                <c:pt idx="115">
                  <c:v>53.935389842442461</c:v>
                </c:pt>
                <c:pt idx="116">
                  <c:v>54.951042277669806</c:v>
                </c:pt>
                <c:pt idx="117">
                  <c:v>56.06911290551124</c:v>
                </c:pt>
                <c:pt idx="118">
                  <c:v>57.115787741478591</c:v>
                </c:pt>
                <c:pt idx="119">
                  <c:v>57.886508240896063</c:v>
                </c:pt>
                <c:pt idx="120">
                  <c:v>58.206103703293316</c:v>
                </c:pt>
                <c:pt idx="121">
                  <c:v>57.988280875478701</c:v>
                </c:pt>
                <c:pt idx="122">
                  <c:v>57.266919599639301</c:v>
                </c:pt>
                <c:pt idx="123">
                  <c:v>56.183689373949505</c:v>
                </c:pt>
                <c:pt idx="124">
                  <c:v>54.938181811525737</c:v>
                </c:pt>
                <c:pt idx="125">
                  <c:v>53.724546543232293</c:v>
                </c:pt>
                <c:pt idx="126">
                  <c:v>52.681931854898451</c:v>
                </c:pt>
                <c:pt idx="127">
                  <c:v>51.874703899742784</c:v>
                </c:pt>
                <c:pt idx="128">
                  <c:v>51.301564051315644</c:v>
                </c:pt>
                <c:pt idx="129">
                  <c:v>50.920841748332471</c:v>
                </c:pt>
                <c:pt idx="130">
                  <c:v>50.677159728384687</c:v>
                </c:pt>
                <c:pt idx="131">
                  <c:v>50.520020250652301</c:v>
                </c:pt>
                <c:pt idx="132">
                  <c:v>50.412086561697045</c:v>
                </c:pt>
                <c:pt idx="133">
                  <c:v>50.329777348498176</c:v>
                </c:pt>
                <c:pt idx="134">
                  <c:v>50.260159861969392</c:v>
                </c:pt>
                <c:pt idx="135">
                  <c:v>50.197196806407383</c:v>
                </c:pt>
                <c:pt idx="136">
                  <c:v>50.138834293823884</c:v>
                </c:pt>
                <c:pt idx="137">
                  <c:v>50.085235601832288</c:v>
                </c:pt>
                <c:pt idx="138">
                  <c:v>50.037907343911641</c:v>
                </c:pt>
                <c:pt idx="139">
                  <c:v>49.999345941158744</c:v>
                </c:pt>
                <c:pt idx="140">
                  <c:v>49.972901214547349</c:v>
                </c:pt>
                <c:pt idx="141">
                  <c:v>49.9626534178689</c:v>
                </c:pt>
                <c:pt idx="142">
                  <c:v>49.973175513028011</c:v>
                </c:pt>
                <c:pt idx="143">
                  <c:v>50.009105558850898</c:v>
                </c:pt>
                <c:pt idx="144">
                  <c:v>50.074502068261801</c:v>
                </c:pt>
                <c:pt idx="145">
                  <c:v>50.172010617274879</c:v>
                </c:pt>
                <c:pt idx="146">
                  <c:v>50.301934076186733</c:v>
                </c:pt>
                <c:pt idx="147">
                  <c:v>50.461361603269459</c:v>
                </c:pt>
                <c:pt idx="148">
                  <c:v>50.643555253000493</c:v>
                </c:pt>
                <c:pt idx="149">
                  <c:v>50.837798065218976</c:v>
                </c:pt>
                <c:pt idx="150">
                  <c:v>51.029859800977178</c:v>
                </c:pt>
                <c:pt idx="151">
                  <c:v>51.203134938324958</c:v>
                </c:pt>
                <c:pt idx="152">
                  <c:v>51.340368098821735</c:v>
                </c:pt>
                <c:pt idx="153">
                  <c:v>51.425736503968338</c:v>
                </c:pt>
                <c:pt idx="154">
                  <c:v>51.446947312132551</c:v>
                </c:pt>
                <c:pt idx="155">
                  <c:v>51.396965742356819</c:v>
                </c:pt>
                <c:pt idx="156">
                  <c:v>51.275037092115845</c:v>
                </c:pt>
                <c:pt idx="157">
                  <c:v>51.086796532634374</c:v>
                </c:pt>
                <c:pt idx="158">
                  <c:v>50.843444267104118</c:v>
                </c:pt>
                <c:pt idx="159">
                  <c:v>50.560153164507682</c:v>
                </c:pt>
                <c:pt idx="160">
                  <c:v>50.254022402734599</c:v>
                </c:pt>
                <c:pt idx="161">
                  <c:v>49.941958495755621</c:v>
                </c:pt>
                <c:pt idx="162">
                  <c:v>49.638842698699854</c:v>
                </c:pt>
                <c:pt idx="163">
                  <c:v>49.356245286880494</c:v>
                </c:pt>
                <c:pt idx="164">
                  <c:v>49.101805791152046</c:v>
                </c:pt>
                <c:pt idx="165">
                  <c:v>48.87925415423247</c:v>
                </c:pt>
                <c:pt idx="166">
                  <c:v>48.688935474683724</c:v>
                </c:pt>
                <c:pt idx="167">
                  <c:v>48.528640456281678</c:v>
                </c:pt>
                <c:pt idx="168">
                  <c:v>48.394537438873527</c:v>
                </c:pt>
                <c:pt idx="169">
                  <c:v>48.282038221441532</c:v>
                </c:pt>
                <c:pt idx="170">
                  <c:v>48.186489440055233</c:v>
                </c:pt>
                <c:pt idx="171">
                  <c:v>48.103644288541069</c:v>
                </c:pt>
                <c:pt idx="172">
                  <c:v>48.029921115374556</c:v>
                </c:pt>
                <c:pt idx="173">
                  <c:v>47.962488494385902</c:v>
                </c:pt>
                <c:pt idx="174">
                  <c:v>47.899230228676437</c:v>
                </c:pt>
                <c:pt idx="175">
                  <c:v>47.838642528668387</c:v>
                </c:pt>
                <c:pt idx="176">
                  <c:v>47.779705341727755</c:v>
                </c:pt>
                <c:pt idx="177">
                  <c:v>47.72175621613485</c:v>
                </c:pt>
                <c:pt idx="178">
                  <c:v>47.664382272750402</c:v>
                </c:pt>
                <c:pt idx="179">
                  <c:v>47.607336020864267</c:v>
                </c:pt>
                <c:pt idx="180">
                  <c:v>47.550474462861793</c:v>
                </c:pt>
                <c:pt idx="181">
                  <c:v>47.493717735588902</c:v>
                </c:pt>
                <c:pt idx="182">
                  <c:v>47.437022544236576</c:v>
                </c:pt>
                <c:pt idx="183">
                  <c:v>47.380365943472228</c:v>
                </c:pt>
                <c:pt idx="184">
                  <c:v>47.323735892458856</c:v>
                </c:pt>
                <c:pt idx="185">
                  <c:v>47.267125993918107</c:v>
                </c:pt>
                <c:pt idx="186">
                  <c:v>47.210532684888335</c:v>
                </c:pt>
                <c:pt idx="187">
                  <c:v>47.153953795649137</c:v>
                </c:pt>
                <c:pt idx="188">
                  <c:v>47.09738783790926</c:v>
                </c:pt>
                <c:pt idx="189">
                  <c:v>47.040833665137022</c:v>
                </c:pt>
                <c:pt idx="190">
                  <c:v>46.984290315061862</c:v>
                </c:pt>
                <c:pt idx="191">
                  <c:v>46.927756937889932</c:v>
                </c:pt>
                <c:pt idx="192">
                  <c:v>46.871232763377876</c:v>
                </c:pt>
                <c:pt idx="193">
                  <c:v>46.814717084949159</c:v>
                </c:pt>
                <c:pt idx="194">
                  <c:v>46.758209251098663</c:v>
                </c:pt>
                <c:pt idx="195">
                  <c:v>46.701708659890642</c:v>
                </c:pt>
                <c:pt idx="196">
                  <c:v>46.645214754809402</c:v>
                </c:pt>
                <c:pt idx="197">
                  <c:v>46.588727021261313</c:v>
                </c:pt>
                <c:pt idx="198">
                  <c:v>46.532244983451662</c:v>
                </c:pt>
                <c:pt idx="199">
                  <c:v>46.475768201524815</c:v>
                </c:pt>
                <c:pt idx="200">
                  <c:v>46.419296268920078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51.928299360872842</c:v>
                </c:pt>
                <c:pt idx="1">
                  <c:v>51.935960502587037</c:v>
                </c:pt>
                <c:pt idx="2">
                  <c:v>51.943625942056187</c:v>
                </c:pt>
                <c:pt idx="3">
                  <c:v>51.951296023809121</c:v>
                </c:pt>
                <c:pt idx="4">
                  <c:v>51.9589711188314</c:v>
                </c:pt>
                <c:pt idx="5">
                  <c:v>51.966651626460106</c:v>
                </c:pt>
                <c:pt idx="6">
                  <c:v>51.974337976397265</c:v>
                </c:pt>
                <c:pt idx="7">
                  <c:v>51.982030630847383</c:v>
                </c:pt>
                <c:pt idx="8">
                  <c:v>51.989730086783702</c:v>
                </c:pt>
                <c:pt idx="9">
                  <c:v>51.997436878348473</c:v>
                </c:pt>
                <c:pt idx="10">
                  <c:v>52.005151579391502</c:v>
                </c:pt>
                <c:pt idx="11">
                  <c:v>52.012874806151309</c:v>
                </c:pt>
                <c:pt idx="12">
                  <c:v>52.020607220082361</c:v>
                </c:pt>
                <c:pt idx="13">
                  <c:v>52.028349530831562</c:v>
                </c:pt>
                <c:pt idx="14">
                  <c:v>52.036102499366109</c:v>
                </c:pt>
                <c:pt idx="15">
                  <c:v>52.043866941253796</c:v>
                </c:pt>
                <c:pt idx="16">
                  <c:v>52.05164373009562</c:v>
                </c:pt>
                <c:pt idx="17">
                  <c:v>52.0594338011093</c:v>
                </c:pt>
                <c:pt idx="18">
                  <c:v>52.067238154860085</c:v>
                </c:pt>
                <c:pt idx="19">
                  <c:v>52.075057861133374</c:v>
                </c:pt>
                <c:pt idx="20">
                  <c:v>52.082894062941065</c:v>
                </c:pt>
                <c:pt idx="21">
                  <c:v>52.090747980650455</c:v>
                </c:pt>
                <c:pt idx="22">
                  <c:v>52.098620916221329</c:v>
                </c:pt>
                <c:pt idx="23">
                  <c:v>52.106514257532218</c:v>
                </c:pt>
                <c:pt idx="24">
                  <c:v>52.114429482772593</c:v>
                </c:pt>
                <c:pt idx="25">
                  <c:v>52.122368164871936</c:v>
                </c:pt>
                <c:pt idx="26">
                  <c:v>52.130331975930282</c:v>
                </c:pt>
                <c:pt idx="27">
                  <c:v>52.138322691607456</c:v>
                </c:pt>
                <c:pt idx="28">
                  <c:v>52.146342195419663</c:v>
                </c:pt>
                <c:pt idx="29">
                  <c:v>52.154392482882571</c:v>
                </c:pt>
                <c:pt idx="30">
                  <c:v>52.16247566542836</c:v>
                </c:pt>
                <c:pt idx="31">
                  <c:v>52.170593974012142</c:v>
                </c:pt>
                <c:pt idx="32">
                  <c:v>52.178749762307724</c:v>
                </c:pt>
                <c:pt idx="33">
                  <c:v>52.186945509376947</c:v>
                </c:pt>
                <c:pt idx="34">
                  <c:v>52.195183821677396</c:v>
                </c:pt>
                <c:pt idx="35">
                  <c:v>52.20346743425209</c:v>
                </c:pt>
                <c:pt idx="36">
                  <c:v>52.211799210920745</c:v>
                </c:pt>
                <c:pt idx="37">
                  <c:v>52.220182143264744</c:v>
                </c:pt>
                <c:pt idx="38">
                  <c:v>52.228619348167328</c:v>
                </c:pt>
                <c:pt idx="39">
                  <c:v>52.237114063636149</c:v>
                </c:pt>
                <c:pt idx="40">
                  <c:v>52.245669642596397</c:v>
                </c:pt>
                <c:pt idx="41">
                  <c:v>52.254289544300093</c:v>
                </c:pt>
                <c:pt idx="42">
                  <c:v>52.262977322948558</c:v>
                </c:pt>
                <c:pt idx="43">
                  <c:v>52.271736613072228</c:v>
                </c:pt>
                <c:pt idx="44">
                  <c:v>52.280571111152703</c:v>
                </c:pt>
                <c:pt idx="45">
                  <c:v>52.289484552907346</c:v>
                </c:pt>
                <c:pt idx="46">
                  <c:v>52.29848068558556</c:v>
                </c:pt>
                <c:pt idx="47">
                  <c:v>52.307563234548454</c:v>
                </c:pt>
                <c:pt idx="48">
                  <c:v>52.316735863319714</c:v>
                </c:pt>
                <c:pt idx="49">
                  <c:v>52.326002126205687</c:v>
                </c:pt>
                <c:pt idx="50">
                  <c:v>52.335365412486375</c:v>
                </c:pt>
                <c:pt idx="51">
                  <c:v>52.344828881078264</c:v>
                </c:pt>
                <c:pt idx="52">
                  <c:v>52.354395384464148</c:v>
                </c:pt>
                <c:pt idx="53">
                  <c:v>52.364067380578092</c:v>
                </c:pt>
                <c:pt idx="54">
                  <c:v>52.373846831225066</c:v>
                </c:pt>
                <c:pt idx="55">
                  <c:v>52.383735085509862</c:v>
                </c:pt>
                <c:pt idx="56">
                  <c:v>52.39373274665153</c:v>
                </c:pt>
                <c:pt idx="57">
                  <c:v>52.403839520473163</c:v>
                </c:pt>
                <c:pt idx="58">
                  <c:v>52.414054043788809</c:v>
                </c:pt>
                <c:pt idx="59">
                  <c:v>52.424373690868421</c:v>
                </c:pt>
                <c:pt idx="60">
                  <c:v>52.434794356157255</c:v>
                </c:pt>
                <c:pt idx="61">
                  <c:v>52.445310211471266</c:v>
                </c:pt>
                <c:pt idx="62">
                  <c:v>52.455913435998234</c:v>
                </c:pt>
                <c:pt idx="63">
                  <c:v>52.466593917624635</c:v>
                </c:pt>
                <c:pt idx="64">
                  <c:v>52.477338924398239</c:v>
                </c:pt>
                <c:pt idx="65">
                  <c:v>52.488132745351244</c:v>
                </c:pt>
                <c:pt idx="66">
                  <c:v>52.498956300471818</c:v>
                </c:pt>
                <c:pt idx="67">
                  <c:v>52.509786720351137</c:v>
                </c:pt>
                <c:pt idx="68">
                  <c:v>52.520596896977324</c:v>
                </c:pt>
                <c:pt idx="69">
                  <c:v>52.531355008324795</c:v>
                </c:pt>
                <c:pt idx="70">
                  <c:v>52.542024020824378</c:v>
                </c:pt>
                <c:pt idx="71">
                  <c:v>52.55256117551847</c:v>
                </c:pt>
                <c:pt idx="72">
                  <c:v>52.562917465719778</c:v>
                </c:pt>
                <c:pt idx="73">
                  <c:v>52.57303711630508</c:v>
                </c:pt>
                <c:pt idx="74">
                  <c:v>52.582857077369333</c:v>
                </c:pt>
                <c:pt idx="75">
                  <c:v>52.592306547803751</c:v>
                </c:pt>
                <c:pt idx="76">
                  <c:v>52.601306547372268</c:v>
                </c:pt>
                <c:pt idx="77">
                  <c:v>52.609769558940009</c:v>
                </c:pt>
                <c:pt idx="78">
                  <c:v>52.617599265503443</c:v>
                </c:pt>
                <c:pt idx="79">
                  <c:v>52.624690409387938</c:v>
                </c:pt>
                <c:pt idx="80">
                  <c:v>52.630928803166434</c:v>
                </c:pt>
                <c:pt idx="81">
                  <c:v>52.636191523216446</c:v>
                </c:pt>
                <c:pt idx="82">
                  <c:v>52.640347317036571</c:v>
                </c:pt>
                <c:pt idx="83">
                  <c:v>52.643257254130567</c:v>
                </c:pt>
                <c:pt idx="84">
                  <c:v>52.644775647079413</c:v>
                </c:pt>
                <c:pt idx="85">
                  <c:v>52.644751264042874</c:v>
                </c:pt>
                <c:pt idx="86">
                  <c:v>52.643028846123677</c:v>
                </c:pt>
                <c:pt idx="87">
                  <c:v>52.639450932687176</c:v>
                </c:pt>
                <c:pt idx="88">
                  <c:v>52.633859984939882</c:v>
                </c:pt>
                <c:pt idx="89">
                  <c:v>52.626100783147557</c:v>
                </c:pt>
                <c:pt idx="90">
                  <c:v>52.616023056408665</c:v>
                </c:pt>
                <c:pt idx="91">
                  <c:v>52.60348428675897</c:v>
                </c:pt>
                <c:pt idx="92">
                  <c:v>52.588352612703517</c:v>
                </c:pt>
                <c:pt idx="93">
                  <c:v>52.570509742384871</c:v>
                </c:pt>
                <c:pt idx="94">
                  <c:v>52.549853774937688</c:v>
                </c:pt>
                <c:pt idx="95">
                  <c:v>52.526301821541459</c:v>
                </c:pt>
                <c:pt idx="96">
                  <c:v>52.499792316459548</c:v>
                </c:pt>
                <c:pt idx="97">
                  <c:v>52.470286913756667</c:v>
                </c:pt>
                <c:pt idx="98">
                  <c:v>52.437771877719669</c:v>
                </c:pt>
                <c:pt idx="99">
                  <c:v>52.402258893937557</c:v>
                </c:pt>
                <c:pt idx="100">
                  <c:v>52.363785252549036</c:v>
                </c:pt>
                <c:pt idx="101">
                  <c:v>52.322413383759482</c:v>
                </c:pt>
                <c:pt idx="102">
                  <c:v>52.278229756323327</c:v>
                </c:pt>
                <c:pt idx="103">
                  <c:v>52.23134317998759</c:v>
                </c:pt>
                <c:pt idx="104">
                  <c:v>52.181882580595953</c:v>
                </c:pt>
                <c:pt idx="105">
                  <c:v>52.129994339610171</c:v>
                </c:pt>
                <c:pt idx="106">
                  <c:v>52.075839306631039</c:v>
                </c:pt>
                <c:pt idx="107">
                  <c:v>52.019589603137334</c:v>
                </c:pt>
                <c:pt idx="108">
                  <c:v>51.961425337840481</c:v>
                </c:pt>
                <c:pt idx="109">
                  <c:v>51.901531349180473</c:v>
                </c:pt>
                <c:pt idx="110">
                  <c:v>51.840094079540918</c:v>
                </c:pt>
                <c:pt idx="111">
                  <c:v>51.777298670122846</c:v>
                </c:pt>
                <c:pt idx="112">
                  <c:v>51.713326346698963</c:v>
                </c:pt>
                <c:pt idx="113">
                  <c:v>51.648352146314423</c:v>
                </c:pt>
                <c:pt idx="114">
                  <c:v>51.582543014925101</c:v>
                </c:pt>
                <c:pt idx="115">
                  <c:v>51.516056287238172</c:v>
                </c:pt>
                <c:pt idx="116">
                  <c:v>51.449038543589495</c:v>
                </c:pt>
                <c:pt idx="117">
                  <c:v>51.381624825165076</c:v>
                </c:pt>
                <c:pt idx="118">
                  <c:v>51.313938178525248</c:v>
                </c:pt>
                <c:pt idx="119">
                  <c:v>51.246089493218058</c:v>
                </c:pt>
                <c:pt idx="120">
                  <c:v>51.178177592049956</c:v>
                </c:pt>
                <c:pt idx="121">
                  <c:v>51.110289531945384</c:v>
                </c:pt>
                <c:pt idx="122">
                  <c:v>51.042501073814087</c:v>
                </c:pt>
                <c:pt idx="123">
                  <c:v>50.974877281971189</c:v>
                </c:pt>
                <c:pt idx="124">
                  <c:v>50.907473216945988</c:v>
                </c:pt>
                <c:pt idx="125">
                  <c:v>50.840334689545934</c:v>
                </c:pt>
                <c:pt idx="126">
                  <c:v>50.773499048447242</c:v>
                </c:pt>
                <c:pt idx="127">
                  <c:v>50.706995978068825</c:v>
                </c:pt>
                <c:pt idx="128">
                  <c:v>50.640848287831595</c:v>
                </c:pt>
                <c:pt idx="129">
                  <c:v>50.57507267795102</c:v>
                </c:pt>
                <c:pt idx="130">
                  <c:v>50.509680470558806</c:v>
                </c:pt>
                <c:pt idx="131">
                  <c:v>50.444678298146236</c:v>
                </c:pt>
                <c:pt idx="132">
                  <c:v>50.380068744049431</c:v>
                </c:pt>
                <c:pt idx="133">
                  <c:v>50.315850931966651</c:v>
                </c:pt>
                <c:pt idx="134">
                  <c:v>50.252021063338248</c:v>
                </c:pt>
                <c:pt idx="135">
                  <c:v>50.188572902870504</c:v>
                </c:pt>
                <c:pt idx="136">
                  <c:v>50.125498213592735</c:v>
                </c:pt>
                <c:pt idx="137">
                  <c:v>50.062787143649963</c:v>
                </c:pt>
                <c:pt idx="138">
                  <c:v>50.000428567599037</c:v>
                </c:pt>
                <c:pt idx="139">
                  <c:v>49.938410385337328</c:v>
                </c:pt>
                <c:pt idx="140">
                  <c:v>49.876719781991795</c:v>
                </c:pt>
                <c:pt idx="141">
                  <c:v>49.815343452165443</c:v>
                </c:pt>
                <c:pt idx="142">
                  <c:v>49.754267791910024</c:v>
                </c:pt>
                <c:pt idx="143">
                  <c:v>49.693479061692265</c:v>
                </c:pt>
                <c:pt idx="144">
                  <c:v>49.63296352346881</c:v>
                </c:pt>
                <c:pt idx="145">
                  <c:v>49.572707554797283</c:v>
                </c:pt>
                <c:pt idx="146">
                  <c:v>49.512697742703416</c:v>
                </c:pt>
                <c:pt idx="147">
                  <c:v>49.452920959805546</c:v>
                </c:pt>
                <c:pt idx="148">
                  <c:v>49.393364424977634</c:v>
                </c:pt>
                <c:pt idx="149">
                  <c:v>49.334015750615222</c:v>
                </c:pt>
                <c:pt idx="150">
                  <c:v>49.27486297836036</c:v>
                </c:pt>
                <c:pt idx="151">
                  <c:v>49.215894604943834</c:v>
                </c:pt>
                <c:pt idx="152">
                  <c:v>49.157099599618661</c:v>
                </c:pt>
                <c:pt idx="153">
                  <c:v>49.098467414487899</c:v>
                </c:pt>
                <c:pt idx="154">
                  <c:v>49.039987988873193</c:v>
                </c:pt>
                <c:pt idx="155">
                  <c:v>48.981651748728588</c:v>
                </c:pt>
                <c:pt idx="156">
                  <c:v>48.923449601975001</c:v>
                </c:pt>
                <c:pt idx="157">
                  <c:v>48.865372930515925</c:v>
                </c:pt>
                <c:pt idx="158">
                  <c:v>48.80741357959122</c:v>
                </c:pt>
                <c:pt idx="159">
                  <c:v>48.749563845034714</c:v>
                </c:pt>
                <c:pt idx="160">
                  <c:v>48.691816458920002</c:v>
                </c:pt>
                <c:pt idx="161">
                  <c:v>48.634164574007116</c:v>
                </c:pt>
                <c:pt idx="162">
                  <c:v>48.576601747340533</c:v>
                </c:pt>
                <c:pt idx="163">
                  <c:v>48.519121923293277</c:v>
                </c:pt>
                <c:pt idx="164">
                  <c:v>48.461719416304561</c:v>
                </c:pt>
                <c:pt idx="165">
                  <c:v>48.40438889351659</c:v>
                </c:pt>
                <c:pt idx="166">
                  <c:v>48.347125357479896</c:v>
                </c:pt>
                <c:pt idx="167">
                  <c:v>48.28992412906566</c:v>
                </c:pt>
                <c:pt idx="168">
                  <c:v>48.232780830696612</c:v>
                </c:pt>
                <c:pt idx="169">
                  <c:v>48.175691369985117</c:v>
                </c:pt>
                <c:pt idx="170">
                  <c:v>48.118651923847395</c:v>
                </c:pt>
                <c:pt idx="171">
                  <c:v>48.061658923146361</c:v>
                </c:pt>
                <c:pt idx="172">
                  <c:v>48.004709037901073</c:v>
                </c:pt>
                <c:pt idx="173">
                  <c:v>47.947799163089336</c:v>
                </c:pt>
                <c:pt idx="174">
                  <c:v>47.890926405059545</c:v>
                </c:pt>
                <c:pt idx="175">
                  <c:v>47.834088068559993</c:v>
                </c:pt>
                <c:pt idx="176">
                  <c:v>47.777281644386719</c:v>
                </c:pt>
                <c:pt idx="177">
                  <c:v>47.720504797645454</c:v>
                </c:pt>
                <c:pt idx="178">
                  <c:v>47.663755356618701</c:v>
                </c:pt>
                <c:pt idx="179">
                  <c:v>47.607031302225153</c:v>
                </c:pt>
                <c:pt idx="180">
                  <c:v>47.550330758056035</c:v>
                </c:pt>
                <c:pt idx="181">
                  <c:v>47.493651980970625</c:v>
                </c:pt>
                <c:pt idx="182">
                  <c:v>47.436993352231433</c:v>
                </c:pt>
                <c:pt idx="183">
                  <c:v>47.380353369158556</c:v>
                </c:pt>
                <c:pt idx="184">
                  <c:v>47.323730637281834</c:v>
                </c:pt>
                <c:pt idx="185">
                  <c:v>47.267123862968859</c:v>
                </c:pt>
                <c:pt idx="186">
                  <c:v>47.210531846507081</c:v>
                </c:pt>
                <c:pt idx="187">
                  <c:v>47.153953475617648</c:v>
                </c:pt>
                <c:pt idx="188">
                  <c:v>47.097387719379732</c:v>
                </c:pt>
                <c:pt idx="189">
                  <c:v>47.040833622543545</c:v>
                </c:pt>
                <c:pt idx="190">
                  <c:v>46.98429030021132</c:v>
                </c:pt>
                <c:pt idx="191">
                  <c:v>46.927756932866224</c:v>
                </c:pt>
                <c:pt idx="192">
                  <c:v>46.871232761728997</c:v>
                </c:pt>
                <c:pt idx="193">
                  <c:v>46.814717084424068</c:v>
                </c:pt>
                <c:pt idx="194">
                  <c:v>46.758209250936417</c:v>
                </c:pt>
                <c:pt idx="195">
                  <c:v>46.701708659842005</c:v>
                </c:pt>
                <c:pt idx="196">
                  <c:v>46.645214754795255</c:v>
                </c:pt>
                <c:pt idx="197">
                  <c:v>46.58872702125732</c:v>
                </c:pt>
                <c:pt idx="198">
                  <c:v>46.532244983450568</c:v>
                </c:pt>
                <c:pt idx="199">
                  <c:v>46.475768201524524</c:v>
                </c:pt>
                <c:pt idx="200">
                  <c:v>46.41929626892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918472"/>
        <c:axId val="531918864"/>
      </c:scatterChart>
      <c:valAx>
        <c:axId val="531918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1918864"/>
        <c:crosses val="autoZero"/>
        <c:crossBetween val="midCat"/>
      </c:valAx>
      <c:valAx>
        <c:axId val="531918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1918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52.897100000000002</c:v>
                </c:pt>
                <c:pt idx="1">
                  <c:v>52</c:v>
                </c:pt>
                <c:pt idx="2">
                  <c:v>50.985300000000002</c:v>
                </c:pt>
                <c:pt idx="3">
                  <c:v>51.808799999999998</c:v>
                </c:pt>
                <c:pt idx="4">
                  <c:v>50.823500000000003</c:v>
                </c:pt>
                <c:pt idx="5">
                  <c:v>51.220599999999997</c:v>
                </c:pt>
                <c:pt idx="6">
                  <c:v>50.897100000000002</c:v>
                </c:pt>
                <c:pt idx="7">
                  <c:v>49.926499999999997</c:v>
                </c:pt>
                <c:pt idx="8">
                  <c:v>50.220599999999997</c:v>
                </c:pt>
                <c:pt idx="9">
                  <c:v>49.676499999999997</c:v>
                </c:pt>
                <c:pt idx="10">
                  <c:v>49.338200000000001</c:v>
                </c:pt>
                <c:pt idx="11">
                  <c:v>50.088200000000001</c:v>
                </c:pt>
                <c:pt idx="12">
                  <c:v>49.073500000000003</c:v>
                </c:pt>
                <c:pt idx="13">
                  <c:v>51.676499999999997</c:v>
                </c:pt>
                <c:pt idx="14">
                  <c:v>51.029400000000003</c:v>
                </c:pt>
                <c:pt idx="15">
                  <c:v>50.529400000000003</c:v>
                </c:pt>
                <c:pt idx="16">
                  <c:v>49.941200000000002</c:v>
                </c:pt>
                <c:pt idx="17">
                  <c:v>49.867600000000003</c:v>
                </c:pt>
                <c:pt idx="18">
                  <c:v>50.352899999999998</c:v>
                </c:pt>
                <c:pt idx="19">
                  <c:v>50.602899999999998</c:v>
                </c:pt>
                <c:pt idx="20">
                  <c:v>51.25</c:v>
                </c:pt>
                <c:pt idx="21">
                  <c:v>49.985300000000002</c:v>
                </c:pt>
                <c:pt idx="22">
                  <c:v>51.808799999999998</c:v>
                </c:pt>
                <c:pt idx="23">
                  <c:v>50.5</c:v>
                </c:pt>
                <c:pt idx="24">
                  <c:v>51.911799999999999</c:v>
                </c:pt>
                <c:pt idx="25">
                  <c:v>51.573500000000003</c:v>
                </c:pt>
                <c:pt idx="26">
                  <c:v>51.926499999999997</c:v>
                </c:pt>
                <c:pt idx="27">
                  <c:v>52.382399999999997</c:v>
                </c:pt>
                <c:pt idx="28">
                  <c:v>53.852899999999998</c:v>
                </c:pt>
                <c:pt idx="29">
                  <c:v>53.808799999999998</c:v>
                </c:pt>
                <c:pt idx="30">
                  <c:v>54.058799999999998</c:v>
                </c:pt>
                <c:pt idx="31">
                  <c:v>54.014699999999998</c:v>
                </c:pt>
                <c:pt idx="32">
                  <c:v>54.661799999999999</c:v>
                </c:pt>
                <c:pt idx="33">
                  <c:v>54.441200000000002</c:v>
                </c:pt>
                <c:pt idx="34">
                  <c:v>55.235300000000002</c:v>
                </c:pt>
                <c:pt idx="35">
                  <c:v>56.058799999999998</c:v>
                </c:pt>
                <c:pt idx="36">
                  <c:v>56.602899999999998</c:v>
                </c:pt>
                <c:pt idx="37">
                  <c:v>57.838200000000001</c:v>
                </c:pt>
                <c:pt idx="38">
                  <c:v>58.661799999999999</c:v>
                </c:pt>
                <c:pt idx="39">
                  <c:v>60.632399999999997</c:v>
                </c:pt>
                <c:pt idx="40">
                  <c:v>62.338200000000001</c:v>
                </c:pt>
                <c:pt idx="41">
                  <c:v>65.2941</c:v>
                </c:pt>
                <c:pt idx="42">
                  <c:v>69.720600000000005</c:v>
                </c:pt>
                <c:pt idx="43">
                  <c:v>74.2059</c:v>
                </c:pt>
                <c:pt idx="44">
                  <c:v>81.220600000000005</c:v>
                </c:pt>
                <c:pt idx="45">
                  <c:v>87.7059</c:v>
                </c:pt>
                <c:pt idx="46">
                  <c:v>93.970600000000005</c:v>
                </c:pt>
                <c:pt idx="47">
                  <c:v>102.9853</c:v>
                </c:pt>
                <c:pt idx="48">
                  <c:v>110.75</c:v>
                </c:pt>
                <c:pt idx="49">
                  <c:v>118.3382</c:v>
                </c:pt>
                <c:pt idx="50">
                  <c:v>125.7941</c:v>
                </c:pt>
                <c:pt idx="51">
                  <c:v>131.88239999999999</c:v>
                </c:pt>
                <c:pt idx="52">
                  <c:v>137.45590000000001</c:v>
                </c:pt>
                <c:pt idx="53">
                  <c:v>142.04409999999999</c:v>
                </c:pt>
                <c:pt idx="54">
                  <c:v>143.63239999999999</c:v>
                </c:pt>
                <c:pt idx="55">
                  <c:v>144.0147</c:v>
                </c:pt>
                <c:pt idx="56">
                  <c:v>140.1618</c:v>
                </c:pt>
                <c:pt idx="57">
                  <c:v>133.94120000000001</c:v>
                </c:pt>
                <c:pt idx="58">
                  <c:v>117.7353</c:v>
                </c:pt>
                <c:pt idx="59">
                  <c:v>90.882400000000004</c:v>
                </c:pt>
                <c:pt idx="60">
                  <c:v>64.823499999999996</c:v>
                </c:pt>
                <c:pt idx="61">
                  <c:v>55.9559</c:v>
                </c:pt>
                <c:pt idx="62">
                  <c:v>51.838200000000001</c:v>
                </c:pt>
                <c:pt idx="63">
                  <c:v>52.720599999999997</c:v>
                </c:pt>
                <c:pt idx="64">
                  <c:v>52.279400000000003</c:v>
                </c:pt>
                <c:pt idx="65">
                  <c:v>52.720599999999997</c:v>
                </c:pt>
                <c:pt idx="66">
                  <c:v>53.867600000000003</c:v>
                </c:pt>
                <c:pt idx="67">
                  <c:v>55.647100000000002</c:v>
                </c:pt>
                <c:pt idx="68">
                  <c:v>54.911799999999999</c:v>
                </c:pt>
                <c:pt idx="69">
                  <c:v>56.985300000000002</c:v>
                </c:pt>
                <c:pt idx="70">
                  <c:v>58.867600000000003</c:v>
                </c:pt>
                <c:pt idx="71">
                  <c:v>62.088200000000001</c:v>
                </c:pt>
                <c:pt idx="72">
                  <c:v>64.235299999999995</c:v>
                </c:pt>
                <c:pt idx="73">
                  <c:v>67.220600000000005</c:v>
                </c:pt>
                <c:pt idx="74">
                  <c:v>70.75</c:v>
                </c:pt>
                <c:pt idx="75">
                  <c:v>73.970600000000005</c:v>
                </c:pt>
                <c:pt idx="76">
                  <c:v>76.397099999999995</c:v>
                </c:pt>
                <c:pt idx="77">
                  <c:v>79.735299999999995</c:v>
                </c:pt>
                <c:pt idx="78">
                  <c:v>80.985299999999995</c:v>
                </c:pt>
                <c:pt idx="79">
                  <c:v>82.558800000000005</c:v>
                </c:pt>
                <c:pt idx="80">
                  <c:v>83.779399999999995</c:v>
                </c:pt>
                <c:pt idx="81">
                  <c:v>81.220600000000005</c:v>
                </c:pt>
                <c:pt idx="82">
                  <c:v>78.014700000000005</c:v>
                </c:pt>
                <c:pt idx="83">
                  <c:v>71.264700000000005</c:v>
                </c:pt>
                <c:pt idx="84">
                  <c:v>63.102899999999998</c:v>
                </c:pt>
                <c:pt idx="85">
                  <c:v>58.5441</c:v>
                </c:pt>
                <c:pt idx="86">
                  <c:v>55.088200000000001</c:v>
                </c:pt>
                <c:pt idx="87">
                  <c:v>53.235300000000002</c:v>
                </c:pt>
                <c:pt idx="88">
                  <c:v>53.058799999999998</c:v>
                </c:pt>
                <c:pt idx="89">
                  <c:v>53.029400000000003</c:v>
                </c:pt>
                <c:pt idx="90">
                  <c:v>52.985300000000002</c:v>
                </c:pt>
                <c:pt idx="91">
                  <c:v>52.897100000000002</c:v>
                </c:pt>
                <c:pt idx="92">
                  <c:v>50.558799999999998</c:v>
                </c:pt>
                <c:pt idx="93">
                  <c:v>51.382399999999997</c:v>
                </c:pt>
                <c:pt idx="94">
                  <c:v>51.088200000000001</c:v>
                </c:pt>
                <c:pt idx="95">
                  <c:v>51.191200000000002</c:v>
                </c:pt>
                <c:pt idx="96">
                  <c:v>51.2941</c:v>
                </c:pt>
                <c:pt idx="97">
                  <c:v>50.558799999999998</c:v>
                </c:pt>
                <c:pt idx="98">
                  <c:v>50.558799999999998</c:v>
                </c:pt>
                <c:pt idx="99">
                  <c:v>51.588200000000001</c:v>
                </c:pt>
                <c:pt idx="100">
                  <c:v>50.117600000000003</c:v>
                </c:pt>
                <c:pt idx="101">
                  <c:v>51.5441</c:v>
                </c:pt>
                <c:pt idx="102">
                  <c:v>51.2941</c:v>
                </c:pt>
                <c:pt idx="103">
                  <c:v>50.9559</c:v>
                </c:pt>
                <c:pt idx="104">
                  <c:v>52.029400000000003</c:v>
                </c:pt>
                <c:pt idx="105">
                  <c:v>51.176499999999997</c:v>
                </c:pt>
                <c:pt idx="106">
                  <c:v>51.529400000000003</c:v>
                </c:pt>
                <c:pt idx="107">
                  <c:v>51.9559</c:v>
                </c:pt>
                <c:pt idx="108">
                  <c:v>50.588200000000001</c:v>
                </c:pt>
                <c:pt idx="109">
                  <c:v>51.426499999999997</c:v>
                </c:pt>
                <c:pt idx="110">
                  <c:v>51.7059</c:v>
                </c:pt>
                <c:pt idx="111">
                  <c:v>51.617600000000003</c:v>
                </c:pt>
                <c:pt idx="112">
                  <c:v>51.9559</c:v>
                </c:pt>
                <c:pt idx="113">
                  <c:v>51.647100000000002</c:v>
                </c:pt>
                <c:pt idx="114">
                  <c:v>52.308799999999998</c:v>
                </c:pt>
                <c:pt idx="115">
                  <c:v>51.764699999999998</c:v>
                </c:pt>
                <c:pt idx="116">
                  <c:v>52.926499999999997</c:v>
                </c:pt>
                <c:pt idx="117">
                  <c:v>52.661799999999999</c:v>
                </c:pt>
                <c:pt idx="118">
                  <c:v>53.676499999999997</c:v>
                </c:pt>
                <c:pt idx="119">
                  <c:v>54.073500000000003</c:v>
                </c:pt>
                <c:pt idx="120">
                  <c:v>54.308799999999998</c:v>
                </c:pt>
                <c:pt idx="121">
                  <c:v>53.323500000000003</c:v>
                </c:pt>
                <c:pt idx="122">
                  <c:v>54.2059</c:v>
                </c:pt>
                <c:pt idx="123">
                  <c:v>54.352899999999998</c:v>
                </c:pt>
                <c:pt idx="124">
                  <c:v>53.088200000000001</c:v>
                </c:pt>
                <c:pt idx="125">
                  <c:v>52.602899999999998</c:v>
                </c:pt>
                <c:pt idx="126">
                  <c:v>50.852899999999998</c:v>
                </c:pt>
                <c:pt idx="127">
                  <c:v>51.088200000000001</c:v>
                </c:pt>
                <c:pt idx="128">
                  <c:v>49.852899999999998</c:v>
                </c:pt>
                <c:pt idx="129">
                  <c:v>50.102899999999998</c:v>
                </c:pt>
                <c:pt idx="130">
                  <c:v>48.2059</c:v>
                </c:pt>
                <c:pt idx="131">
                  <c:v>48.529400000000003</c:v>
                </c:pt>
                <c:pt idx="132">
                  <c:v>49.117600000000003</c:v>
                </c:pt>
                <c:pt idx="133">
                  <c:v>49</c:v>
                </c:pt>
                <c:pt idx="134">
                  <c:v>49.132399999999997</c:v>
                </c:pt>
                <c:pt idx="135">
                  <c:v>49.176499999999997</c:v>
                </c:pt>
                <c:pt idx="136">
                  <c:v>48.4559</c:v>
                </c:pt>
                <c:pt idx="137">
                  <c:v>48.382399999999997</c:v>
                </c:pt>
                <c:pt idx="138">
                  <c:v>49.397100000000002</c:v>
                </c:pt>
                <c:pt idx="139">
                  <c:v>50.485300000000002</c:v>
                </c:pt>
                <c:pt idx="140">
                  <c:v>50.764699999999998</c:v>
                </c:pt>
                <c:pt idx="141">
                  <c:v>51.852899999999998</c:v>
                </c:pt>
                <c:pt idx="142">
                  <c:v>49.632399999999997</c:v>
                </c:pt>
                <c:pt idx="143">
                  <c:v>48.161799999999999</c:v>
                </c:pt>
                <c:pt idx="144">
                  <c:v>48.073500000000003</c:v>
                </c:pt>
                <c:pt idx="145">
                  <c:v>48.4559</c:v>
                </c:pt>
                <c:pt idx="146">
                  <c:v>49.176499999999997</c:v>
                </c:pt>
                <c:pt idx="147">
                  <c:v>48.514699999999998</c:v>
                </c:pt>
                <c:pt idx="148">
                  <c:v>49</c:v>
                </c:pt>
                <c:pt idx="149">
                  <c:v>48.426499999999997</c:v>
                </c:pt>
                <c:pt idx="150">
                  <c:v>50.632399999999997</c:v>
                </c:pt>
                <c:pt idx="151">
                  <c:v>50.441200000000002</c:v>
                </c:pt>
                <c:pt idx="152">
                  <c:v>50.588200000000001</c:v>
                </c:pt>
                <c:pt idx="153">
                  <c:v>51.367600000000003</c:v>
                </c:pt>
                <c:pt idx="154">
                  <c:v>51.264699999999998</c:v>
                </c:pt>
                <c:pt idx="155">
                  <c:v>50.338200000000001</c:v>
                </c:pt>
                <c:pt idx="156">
                  <c:v>51.485300000000002</c:v>
                </c:pt>
                <c:pt idx="157">
                  <c:v>50.897100000000002</c:v>
                </c:pt>
                <c:pt idx="158">
                  <c:v>50.088200000000001</c:v>
                </c:pt>
                <c:pt idx="159">
                  <c:v>49.088200000000001</c:v>
                </c:pt>
                <c:pt idx="160">
                  <c:v>48.7941</c:v>
                </c:pt>
                <c:pt idx="161">
                  <c:v>49.117600000000003</c:v>
                </c:pt>
                <c:pt idx="162">
                  <c:v>48.779400000000003</c:v>
                </c:pt>
                <c:pt idx="163">
                  <c:v>48.5441</c:v>
                </c:pt>
                <c:pt idx="164">
                  <c:v>47.7941</c:v>
                </c:pt>
                <c:pt idx="165">
                  <c:v>48.264699999999998</c:v>
                </c:pt>
                <c:pt idx="166">
                  <c:v>48.058799999999998</c:v>
                </c:pt>
                <c:pt idx="167">
                  <c:v>48.7059</c:v>
                </c:pt>
                <c:pt idx="168">
                  <c:v>48.676499999999997</c:v>
                </c:pt>
                <c:pt idx="169">
                  <c:v>47.411799999999999</c:v>
                </c:pt>
                <c:pt idx="170">
                  <c:v>47.161799999999999</c:v>
                </c:pt>
                <c:pt idx="171">
                  <c:v>48.558799999999998</c:v>
                </c:pt>
                <c:pt idx="172">
                  <c:v>47.279400000000003</c:v>
                </c:pt>
                <c:pt idx="173">
                  <c:v>47.823500000000003</c:v>
                </c:pt>
                <c:pt idx="174">
                  <c:v>48.2059</c:v>
                </c:pt>
                <c:pt idx="175">
                  <c:v>48.4559</c:v>
                </c:pt>
                <c:pt idx="176">
                  <c:v>47.176499999999997</c:v>
                </c:pt>
                <c:pt idx="177">
                  <c:v>46.676499999999997</c:v>
                </c:pt>
                <c:pt idx="178">
                  <c:v>48.338200000000001</c:v>
                </c:pt>
                <c:pt idx="179">
                  <c:v>47.147100000000002</c:v>
                </c:pt>
                <c:pt idx="180">
                  <c:v>48.088200000000001</c:v>
                </c:pt>
                <c:pt idx="181">
                  <c:v>47.602899999999998</c:v>
                </c:pt>
                <c:pt idx="182">
                  <c:v>47.573500000000003</c:v>
                </c:pt>
                <c:pt idx="183">
                  <c:v>46.235300000000002</c:v>
                </c:pt>
                <c:pt idx="184">
                  <c:v>46.602899999999998</c:v>
                </c:pt>
                <c:pt idx="185">
                  <c:v>48.323500000000003</c:v>
                </c:pt>
                <c:pt idx="186">
                  <c:v>47.029400000000003</c:v>
                </c:pt>
                <c:pt idx="187">
                  <c:v>46.926499999999997</c:v>
                </c:pt>
                <c:pt idx="188">
                  <c:v>47.176499999999997</c:v>
                </c:pt>
                <c:pt idx="189">
                  <c:v>47.823500000000003</c:v>
                </c:pt>
                <c:pt idx="190">
                  <c:v>46.529400000000003</c:v>
                </c:pt>
                <c:pt idx="191">
                  <c:v>47.75</c:v>
                </c:pt>
                <c:pt idx="192">
                  <c:v>48.029400000000003</c:v>
                </c:pt>
                <c:pt idx="193">
                  <c:v>49.117600000000003</c:v>
                </c:pt>
                <c:pt idx="194">
                  <c:v>47.058799999999998</c:v>
                </c:pt>
                <c:pt idx="195">
                  <c:v>47.573500000000003</c:v>
                </c:pt>
                <c:pt idx="196">
                  <c:v>48.235300000000002</c:v>
                </c:pt>
                <c:pt idx="197">
                  <c:v>47.2941</c:v>
                </c:pt>
                <c:pt idx="198">
                  <c:v>48.147100000000002</c:v>
                </c:pt>
                <c:pt idx="199">
                  <c:v>48.088200000000001</c:v>
                </c:pt>
                <c:pt idx="200">
                  <c:v>47.676499999999997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51.792934757493782</c:v>
                </c:pt>
                <c:pt idx="1">
                  <c:v>51.79114633333289</c:v>
                </c:pt>
                <c:pt idx="2">
                  <c:v>51.789360311919424</c:v>
                </c:pt>
                <c:pt idx="3">
                  <c:v>51.787576884581355</c:v>
                </c:pt>
                <c:pt idx="4">
                  <c:v>51.785796257189851</c:v>
                </c:pt>
                <c:pt idx="5">
                  <c:v>51.78401865118277</c:v>
                </c:pt>
                <c:pt idx="6">
                  <c:v>51.782244304649964</c:v>
                </c:pt>
                <c:pt idx="7">
                  <c:v>51.780473473482814</c:v>
                </c:pt>
                <c:pt idx="8">
                  <c:v>51.778706432590106</c:v>
                </c:pt>
                <c:pt idx="9">
                  <c:v>51.776943477182293</c:v>
                </c:pt>
                <c:pt idx="10">
                  <c:v>51.775184924125924</c:v>
                </c:pt>
                <c:pt idx="11">
                  <c:v>51.773431113369917</c:v>
                </c:pt>
                <c:pt idx="12">
                  <c:v>51.771682409444637</c:v>
                </c:pt>
                <c:pt idx="13">
                  <c:v>51.769939203034909</c:v>
                </c:pt>
                <c:pt idx="14">
                  <c:v>51.76820191262896</c:v>
                </c:pt>
                <c:pt idx="15">
                  <c:v>51.766470986250106</c:v>
                </c:pt>
                <c:pt idx="16">
                  <c:v>51.764746903300839</c:v>
                </c:pt>
                <c:pt idx="17">
                  <c:v>51.763030176637308</c:v>
                </c:pt>
                <c:pt idx="18">
                  <c:v>51.761321355316063</c:v>
                </c:pt>
                <c:pt idx="19">
                  <c:v>51.759621029583819</c:v>
                </c:pt>
                <c:pt idx="20">
                  <c:v>51.757929843419326</c:v>
                </c:pt>
                <c:pt idx="21">
                  <c:v>51.756248531718477</c:v>
                </c:pt>
                <c:pt idx="22">
                  <c:v>51.754578034524123</c:v>
                </c:pt>
                <c:pt idx="23">
                  <c:v>51.752919841223992</c:v>
                </c:pt>
                <c:pt idx="24">
                  <c:v>51.751276989092354</c:v>
                </c:pt>
                <c:pt idx="25">
                  <c:v>51.749656834713321</c:v>
                </c:pt>
                <c:pt idx="26">
                  <c:v>51.748078394210175</c:v>
                </c:pt>
                <c:pt idx="27">
                  <c:v>51.746590867847921</c:v>
                </c:pt>
                <c:pt idx="28">
                  <c:v>51.745318131830246</c:v>
                </c:pt>
                <c:pt idx="29">
                  <c:v>51.744560298580289</c:v>
                </c:pt>
                <c:pt idx="30">
                  <c:v>51.745013703437998</c:v>
                </c:pt>
                <c:pt idx="31">
                  <c:v>51.74822218973069</c:v>
                </c:pt>
                <c:pt idx="32">
                  <c:v>51.757451703913347</c:v>
                </c:pt>
                <c:pt idx="33">
                  <c:v>51.779286329608091</c:v>
                </c:pt>
                <c:pt idx="34">
                  <c:v>51.826358604241982</c:v>
                </c:pt>
                <c:pt idx="35">
                  <c:v>51.921700006832772</c:v>
                </c:pt>
                <c:pt idx="36">
                  <c:v>52.105135057010528</c:v>
                </c:pt>
                <c:pt idx="37">
                  <c:v>52.441810291072997</c:v>
                </c:pt>
                <c:pt idx="38">
                  <c:v>53.03220762158783</c:v>
                </c:pt>
                <c:pt idx="39">
                  <c:v>54.02177403175515</c:v>
                </c:pt>
                <c:pt idx="40">
                  <c:v>55.606730915143245</c:v>
                </c:pt>
                <c:pt idx="41">
                  <c:v>58.03113542014593</c:v>
                </c:pt>
                <c:pt idx="42">
                  <c:v>61.569613514091564</c:v>
                </c:pt>
                <c:pt idx="43">
                  <c:v>66.491310253052831</c:v>
                </c:pt>
                <c:pt idx="44">
                  <c:v>73.004245757365936</c:v>
                </c:pt>
                <c:pt idx="45">
                  <c:v>81.18542594876071</c:v>
                </c:pt>
                <c:pt idx="46">
                  <c:v>90.909532764323188</c:v>
                </c:pt>
                <c:pt idx="47">
                  <c:v>101.79534362652349</c:v>
                </c:pt>
                <c:pt idx="48">
                  <c:v>113.19108189202713</c:v>
                </c:pt>
                <c:pt idx="49">
                  <c:v>124.21515100857748</c:v>
                </c:pt>
                <c:pt idx="50">
                  <c:v>133.85668408322772</c:v>
                </c:pt>
                <c:pt idx="51">
                  <c:v>141.12356095186863</c:v>
                </c:pt>
                <c:pt idx="52">
                  <c:v>145.20920244081481</c:v>
                </c:pt>
                <c:pt idx="53">
                  <c:v>145.63970092645178</c:v>
                </c:pt>
                <c:pt idx="54">
                  <c:v>142.36423221842523</c:v>
                </c:pt>
                <c:pt idx="55">
                  <c:v>135.76491479672492</c:v>
                </c:pt>
                <c:pt idx="56">
                  <c:v>126.58348190670674</c:v>
                </c:pt>
                <c:pt idx="57">
                  <c:v>115.78423364203886</c:v>
                </c:pt>
                <c:pt idx="58">
                  <c:v>104.38829732867394</c:v>
                </c:pt>
                <c:pt idx="59">
                  <c:v>93.318465700037677</c:v>
                </c:pt>
                <c:pt idx="60">
                  <c:v>83.28645323197216</c:v>
                </c:pt>
                <c:pt idx="61">
                  <c:v>74.739135195712663</c:v>
                </c:pt>
                <c:pt idx="62">
                  <c:v>67.863220280933874</c:v>
                </c:pt>
                <c:pt idx="63">
                  <c:v>62.634423573373361</c:v>
                </c:pt>
                <c:pt idx="64">
                  <c:v>58.890665653125694</c:v>
                </c:pt>
                <c:pt idx="65">
                  <c:v>56.409150803322753</c:v>
                </c:pt>
                <c:pt idx="66">
                  <c:v>54.972056043439032</c:v>
                </c:pt>
                <c:pt idx="67">
                  <c:v>54.411860927660932</c:v>
                </c:pt>
                <c:pt idx="68">
                  <c:v>54.632630740849685</c:v>
                </c:pt>
                <c:pt idx="69">
                  <c:v>55.606975840200519</c:v>
                </c:pt>
                <c:pt idx="70">
                  <c:v>57.350656661009097</c:v>
                </c:pt>
                <c:pt idx="71">
                  <c:v>59.879353102695006</c:v>
                </c:pt>
                <c:pt idx="72">
                  <c:v>63.15596803403313</c:v>
                </c:pt>
                <c:pt idx="73">
                  <c:v>67.041475952101507</c:v>
                </c:pt>
                <c:pt idx="74">
                  <c:v>71.265506736079615</c:v>
                </c:pt>
                <c:pt idx="75">
                  <c:v>75.431533473016245</c:v>
                </c:pt>
                <c:pt idx="76">
                  <c:v>79.063782577242591</c:v>
                </c:pt>
                <c:pt idx="77">
                  <c:v>81.689826243595036</c:v>
                </c:pt>
                <c:pt idx="78">
                  <c:v>82.938721092673873</c:v>
                </c:pt>
                <c:pt idx="79">
                  <c:v>82.625823071820989</c:v>
                </c:pt>
                <c:pt idx="80">
                  <c:v>80.796970320552418</c:v>
                </c:pt>
                <c:pt idx="81">
                  <c:v>77.717137911378771</c:v>
                </c:pt>
                <c:pt idx="82">
                  <c:v>73.807259758405863</c:v>
                </c:pt>
                <c:pt idx="83">
                  <c:v>69.5498827500506</c:v>
                </c:pt>
                <c:pt idx="84">
                  <c:v>65.392683559200933</c:v>
                </c:pt>
                <c:pt idx="85">
                  <c:v>61.675941780647825</c:v>
                </c:pt>
                <c:pt idx="86">
                  <c:v>58.598392305128222</c:v>
                </c:pt>
                <c:pt idx="87">
                  <c:v>56.221440722717006</c:v>
                </c:pt>
                <c:pt idx="88">
                  <c:v>54.500545705479439</c:v>
                </c:pt>
                <c:pt idx="89">
                  <c:v>53.327987099608492</c:v>
                </c:pt>
                <c:pt idx="90">
                  <c:v>52.573059011990068</c:v>
                </c:pt>
                <c:pt idx="91">
                  <c:v>52.111300776991818</c:v>
                </c:pt>
                <c:pt idx="92">
                  <c:v>51.840483454290954</c:v>
                </c:pt>
                <c:pt idx="93">
                  <c:v>51.685448016643868</c:v>
                </c:pt>
                <c:pt idx="94">
                  <c:v>51.595804959419077</c:v>
                </c:pt>
                <c:pt idx="95">
                  <c:v>51.540411834015401</c:v>
                </c:pt>
                <c:pt idx="96">
                  <c:v>51.501403623560449</c:v>
                </c:pt>
                <c:pt idx="97">
                  <c:v>51.469225268691041</c:v>
                </c:pt>
                <c:pt idx="98">
                  <c:v>51.439100522536243</c:v>
                </c:pt>
                <c:pt idx="99">
                  <c:v>51.408800031510346</c:v>
                </c:pt>
                <c:pt idx="100">
                  <c:v>51.377361443871365</c:v>
                </c:pt>
                <c:pt idx="101">
                  <c:v>51.344415651185074</c:v>
                </c:pt>
                <c:pt idx="102">
                  <c:v>51.309859076449143</c:v>
                </c:pt>
                <c:pt idx="103">
                  <c:v>51.273707432236527</c:v>
                </c:pt>
                <c:pt idx="104">
                  <c:v>51.236042247937043</c:v>
                </c:pt>
                <c:pt idx="105">
                  <c:v>51.197016309649612</c:v>
                </c:pt>
                <c:pt idx="106">
                  <c:v>51.156929548033936</c:v>
                </c:pt>
                <c:pt idx="107">
                  <c:v>51.116437048022206</c:v>
                </c:pt>
                <c:pt idx="108">
                  <c:v>51.077011631657449</c:v>
                </c:pt>
                <c:pt idx="109">
                  <c:v>51.041834629686541</c:v>
                </c:pt>
                <c:pt idx="110">
                  <c:v>51.01726121380964</c:v>
                </c:pt>
                <c:pt idx="111">
                  <c:v>51.014780427132322</c:v>
                </c:pt>
                <c:pt idx="112">
                  <c:v>51.052854705256927</c:v>
                </c:pt>
                <c:pt idx="113">
                  <c:v>51.157239078756625</c:v>
                </c:pt>
                <c:pt idx="114">
                  <c:v>51.357768223485955</c:v>
                </c:pt>
                <c:pt idx="115">
                  <c:v>51.679950562764922</c:v>
                </c:pt>
                <c:pt idx="116">
                  <c:v>52.13174393534976</c:v>
                </c:pt>
                <c:pt idx="117">
                  <c:v>52.689409966484618</c:v>
                </c:pt>
                <c:pt idx="118">
                  <c:v>53.289599990740484</c:v>
                </c:pt>
                <c:pt idx="119">
                  <c:v>53.835021622903248</c:v>
                </c:pt>
                <c:pt idx="120">
                  <c:v>54.216319802826064</c:v>
                </c:pt>
                <c:pt idx="121">
                  <c:v>54.344483567057097</c:v>
                </c:pt>
                <c:pt idx="122">
                  <c:v>54.180857767176931</c:v>
                </c:pt>
                <c:pt idx="123">
                  <c:v>53.750947697173643</c:v>
                </c:pt>
                <c:pt idx="124">
                  <c:v>53.135288952245304</c:v>
                </c:pt>
                <c:pt idx="125">
                  <c:v>52.441854978254511</c:v>
                </c:pt>
                <c:pt idx="126">
                  <c:v>51.772925220280719</c:v>
                </c:pt>
                <c:pt idx="127">
                  <c:v>51.200189870383383</c:v>
                </c:pt>
                <c:pt idx="128">
                  <c:v>50.755606967032584</c:v>
                </c:pt>
                <c:pt idx="129">
                  <c:v>50.43696336799843</c:v>
                </c:pt>
                <c:pt idx="130">
                  <c:v>50.221367894654982</c:v>
                </c:pt>
                <c:pt idx="131">
                  <c:v>50.07913263755632</c:v>
                </c:pt>
                <c:pt idx="132">
                  <c:v>49.983343598233873</c:v>
                </c:pt>
                <c:pt idx="133">
                  <c:v>49.914088674640055</c:v>
                </c:pt>
                <c:pt idx="134">
                  <c:v>49.858727461303076</c:v>
                </c:pt>
                <c:pt idx="135">
                  <c:v>49.810253294621383</c:v>
                </c:pt>
                <c:pt idx="136">
                  <c:v>49.765316638345105</c:v>
                </c:pt>
                <c:pt idx="137">
                  <c:v>49.722680140297257</c:v>
                </c:pt>
                <c:pt idx="138">
                  <c:v>49.682270465909596</c:v>
                </c:pt>
                <c:pt idx="139">
                  <c:v>49.644702587924073</c:v>
                </c:pt>
                <c:pt idx="140">
                  <c:v>49.611087816940973</c:v>
                </c:pt>
                <c:pt idx="141">
                  <c:v>49.582970551876542</c:v>
                </c:pt>
                <c:pt idx="142">
                  <c:v>49.562289305556035</c:v>
                </c:pt>
                <c:pt idx="143">
                  <c:v>49.55129532472133</c:v>
                </c:pt>
                <c:pt idx="144">
                  <c:v>49.552386713243671</c:v>
                </c:pt>
                <c:pt idx="145">
                  <c:v>49.567836188114633</c:v>
                </c:pt>
                <c:pt idx="146">
                  <c:v>49.599413904128951</c:v>
                </c:pt>
                <c:pt idx="147">
                  <c:v>49.647935674641495</c:v>
                </c:pt>
                <c:pt idx="148">
                  <c:v>49.712798522821039</c:v>
                </c:pt>
                <c:pt idx="149">
                  <c:v>49.791592594865911</c:v>
                </c:pt>
                <c:pt idx="150">
                  <c:v>49.879891587894498</c:v>
                </c:pt>
                <c:pt idx="151">
                  <c:v>49.971314412851804</c:v>
                </c:pt>
                <c:pt idx="152">
                  <c:v>50.057914704118176</c:v>
                </c:pt>
                <c:pt idx="153">
                  <c:v>50.13089520350843</c:v>
                </c:pt>
                <c:pt idx="154">
                  <c:v>50.181572373595479</c:v>
                </c:pt>
                <c:pt idx="155">
                  <c:v>50.202450408338557</c:v>
                </c:pt>
                <c:pt idx="156">
                  <c:v>50.188222163636631</c:v>
                </c:pt>
                <c:pt idx="157">
                  <c:v>50.136511877182684</c:v>
                </c:pt>
                <c:pt idx="158">
                  <c:v>50.048215407394309</c:v>
                </c:pt>
                <c:pt idx="159">
                  <c:v>49.927370263544738</c:v>
                </c:pt>
                <c:pt idx="160">
                  <c:v>49.780581409421927</c:v>
                </c:pt>
                <c:pt idx="161">
                  <c:v>49.616115918585386</c:v>
                </c:pt>
                <c:pt idx="162">
                  <c:v>49.442838296726791</c:v>
                </c:pt>
                <c:pt idx="163">
                  <c:v>49.269175531686443</c:v>
                </c:pt>
                <c:pt idx="164">
                  <c:v>49.102275671206307</c:v>
                </c:pt>
                <c:pt idx="165">
                  <c:v>48.947466439940143</c:v>
                </c:pt>
                <c:pt idx="166">
                  <c:v>48.808048821125922</c:v>
                </c:pt>
                <c:pt idx="167">
                  <c:v>48.685393599976571</c:v>
                </c:pt>
                <c:pt idx="168">
                  <c:v>48.579261214441537</c:v>
                </c:pt>
                <c:pt idx="169">
                  <c:v>48.488243848905277</c:v>
                </c:pt>
                <c:pt idx="170">
                  <c:v>48.410232461864361</c:v>
                </c:pt>
                <c:pt idx="171">
                  <c:v>48.342833330697786</c:v>
                </c:pt>
                <c:pt idx="172">
                  <c:v>48.283689088216143</c:v>
                </c:pt>
                <c:pt idx="173">
                  <c:v>48.230689116573799</c:v>
                </c:pt>
                <c:pt idx="174">
                  <c:v>48.18207735697149</c:v>
                </c:pt>
                <c:pt idx="175">
                  <c:v>48.136479427129082</c:v>
                </c:pt>
                <c:pt idx="176">
                  <c:v>48.092875806267088</c:v>
                </c:pt>
                <c:pt idx="177">
                  <c:v>48.05054604068571</c:v>
                </c:pt>
                <c:pt idx="178">
                  <c:v>48.009003371820626</c:v>
                </c:pt>
                <c:pt idx="179">
                  <c:v>47.967932501531969</c:v>
                </c:pt>
                <c:pt idx="180">
                  <c:v>47.927137174043374</c:v>
                </c:pt>
                <c:pt idx="181">
                  <c:v>47.886499754864111</c:v>
                </c:pt>
                <c:pt idx="182">
                  <c:v>47.845952189949443</c:v>
                </c:pt>
                <c:pt idx="183">
                  <c:v>47.805456365416738</c:v>
                </c:pt>
                <c:pt idx="184">
                  <c:v>47.764991521066854</c:v>
                </c:pt>
                <c:pt idx="185">
                  <c:v>47.724546571972446</c:v>
                </c:pt>
                <c:pt idx="186">
                  <c:v>47.684115634336706</c:v>
                </c:pt>
                <c:pt idx="187">
                  <c:v>47.643695528863788</c:v>
                </c:pt>
                <c:pt idx="188">
                  <c:v>47.603284443675022</c:v>
                </c:pt>
                <c:pt idx="189">
                  <c:v>47.562881245602966</c:v>
                </c:pt>
                <c:pt idx="190">
                  <c:v>47.522485138181018</c:v>
                </c:pt>
                <c:pt idx="191">
                  <c:v>47.482095497305416</c:v>
                </c:pt>
                <c:pt idx="192">
                  <c:v>47.441711794334672</c:v>
                </c:pt>
                <c:pt idx="193">
                  <c:v>47.401333560594139</c:v>
                </c:pt>
                <c:pt idx="194">
                  <c:v>47.360960370797287</c:v>
                </c:pt>
                <c:pt idx="195">
                  <c:v>47.320591834841856</c:v>
                </c:pt>
                <c:pt idx="196">
                  <c:v>47.280227593231601</c:v>
                </c:pt>
                <c:pt idx="197">
                  <c:v>47.239867314062742</c:v>
                </c:pt>
                <c:pt idx="198">
                  <c:v>47.199510690710923</c:v>
                </c:pt>
                <c:pt idx="199">
                  <c:v>47.159157439866746</c:v>
                </c:pt>
                <c:pt idx="200">
                  <c:v>47.118807299777984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51.792934757493782</c:v>
                </c:pt>
                <c:pt idx="1">
                  <c:v>51.79114633333289</c:v>
                </c:pt>
                <c:pt idx="2">
                  <c:v>51.789360311919424</c:v>
                </c:pt>
                <c:pt idx="3">
                  <c:v>51.787576884581355</c:v>
                </c:pt>
                <c:pt idx="4">
                  <c:v>51.785796257189851</c:v>
                </c:pt>
                <c:pt idx="5">
                  <c:v>51.78401865118277</c:v>
                </c:pt>
                <c:pt idx="6">
                  <c:v>51.782244304649964</c:v>
                </c:pt>
                <c:pt idx="7">
                  <c:v>51.780473473482814</c:v>
                </c:pt>
                <c:pt idx="8">
                  <c:v>51.778706432590106</c:v>
                </c:pt>
                <c:pt idx="9">
                  <c:v>51.776943477182293</c:v>
                </c:pt>
                <c:pt idx="10">
                  <c:v>51.775184924125909</c:v>
                </c:pt>
                <c:pt idx="11">
                  <c:v>51.773431113369838</c:v>
                </c:pt>
                <c:pt idx="12">
                  <c:v>51.771682409444225</c:v>
                </c:pt>
                <c:pt idx="13">
                  <c:v>51.769939203032855</c:v>
                </c:pt>
                <c:pt idx="14">
                  <c:v>51.768201912619112</c:v>
                </c:pt>
                <c:pt idx="15">
                  <c:v>51.766470986204709</c:v>
                </c:pt>
                <c:pt idx="16">
                  <c:v>51.764746903099834</c:v>
                </c:pt>
                <c:pt idx="17">
                  <c:v>51.763030175782255</c:v>
                </c:pt>
                <c:pt idx="18">
                  <c:v>51.761321351821671</c:v>
                </c:pt>
                <c:pt idx="19">
                  <c:v>51.759621015864283</c:v>
                </c:pt>
                <c:pt idx="20">
                  <c:v>51.757929791670996</c:v>
                </c:pt>
                <c:pt idx="21">
                  <c:v>51.756248344200657</c:v>
                </c:pt>
                <c:pt idx="22">
                  <c:v>51.754577381727529</c:v>
                </c:pt>
                <c:pt idx="23">
                  <c:v>51.752917657979694</c:v>
                </c:pt>
                <c:pt idx="24">
                  <c:v>51.751269974282131</c:v>
                </c:pt>
                <c:pt idx="25">
                  <c:v>51.749635181684653</c:v>
                </c:pt>
                <c:pt idx="26">
                  <c:v>51.748014183051126</c:v>
                </c:pt>
                <c:pt idx="27">
                  <c:v>51.746407935081834</c:v>
                </c:pt>
                <c:pt idx="28">
                  <c:v>51.744817450235416</c:v>
                </c:pt>
                <c:pt idx="29">
                  <c:v>51.743243798511415</c:v>
                </c:pt>
                <c:pt idx="30">
                  <c:v>51.74168810904704</c:v>
                </c:pt>
                <c:pt idx="31">
                  <c:v>51.740151571474875</c:v>
                </c:pt>
                <c:pt idx="32">
                  <c:v>51.738635436978498</c:v>
                </c:pt>
                <c:pt idx="33">
                  <c:v>51.73714101897415</c:v>
                </c:pt>
                <c:pt idx="34">
                  <c:v>51.735669693334522</c:v>
                </c:pt>
                <c:pt idx="35">
                  <c:v>51.734222898058462</c:v>
                </c:pt>
                <c:pt idx="36">
                  <c:v>51.732802132276049</c:v>
                </c:pt>
                <c:pt idx="37">
                  <c:v>51.73140895446236</c:v>
                </c:pt>
                <c:pt idx="38">
                  <c:v>51.730044979715032</c:v>
                </c:pt>
                <c:pt idx="39">
                  <c:v>51.728711875931019</c:v>
                </c:pt>
                <c:pt idx="40">
                  <c:v>51.727411358694596</c:v>
                </c:pt>
                <c:pt idx="41">
                  <c:v>51.726145184664446</c:v>
                </c:pt>
                <c:pt idx="42">
                  <c:v>51.724915143218759</c:v>
                </c:pt>
                <c:pt idx="43">
                  <c:v>51.723723046087237</c:v>
                </c:pt>
                <c:pt idx="44">
                  <c:v>51.722570714664457</c:v>
                </c:pt>
                <c:pt idx="45">
                  <c:v>51.721459964661676</c:v>
                </c:pt>
                <c:pt idx="46">
                  <c:v>51.720392587713455</c:v>
                </c:pt>
                <c:pt idx="47">
                  <c:v>51.719370329511399</c:v>
                </c:pt>
                <c:pt idx="48">
                  <c:v>51.718394863989019</c:v>
                </c:pt>
                <c:pt idx="49">
                  <c:v>51.717467763031159</c:v>
                </c:pt>
                <c:pt idx="50">
                  <c:v>51.716590461126593</c:v>
                </c:pt>
                <c:pt idx="51">
                  <c:v>51.715764214326086</c:v>
                </c:pt>
                <c:pt idx="52">
                  <c:v>51.714990052808531</c:v>
                </c:pt>
                <c:pt idx="53">
                  <c:v>51.714268726298386</c:v>
                </c:pt>
                <c:pt idx="54">
                  <c:v>51.713600641517935</c:v>
                </c:pt>
                <c:pt idx="55">
                  <c:v>51.71298579079992</c:v>
                </c:pt>
                <c:pt idx="56">
                  <c:v>51.71242367093361</c:v>
                </c:pt>
                <c:pt idx="57">
                  <c:v>51.71191319127157</c:v>
                </c:pt>
                <c:pt idx="58">
                  <c:v>51.711452570090117</c:v>
                </c:pt>
                <c:pt idx="59">
                  <c:v>51.711039218178612</c:v>
                </c:pt>
                <c:pt idx="60">
                  <c:v>51.710669608636159</c:v>
                </c:pt>
                <c:pt idx="61">
                  <c:v>51.710339131887586</c:v>
                </c:pt>
                <c:pt idx="62">
                  <c:v>51.710041935000213</c:v>
                </c:pt>
                <c:pt idx="63">
                  <c:v>51.709770744500702</c:v>
                </c:pt>
                <c:pt idx="64">
                  <c:v>51.709516672067586</c:v>
                </c:pt>
                <c:pt idx="65">
                  <c:v>51.709269002722436</c:v>
                </c:pt>
                <c:pt idx="66">
                  <c:v>51.709014965476982</c:v>
                </c:pt>
                <c:pt idx="67">
                  <c:v>51.70873948682879</c:v>
                </c:pt>
                <c:pt idx="68">
                  <c:v>51.708424928051571</c:v>
                </c:pt>
                <c:pt idx="69">
                  <c:v>51.708050807913622</c:v>
                </c:pt>
                <c:pt idx="70">
                  <c:v>51.707593513295095</c:v>
                </c:pt>
                <c:pt idx="71">
                  <c:v>51.707026001173602</c:v>
                </c:pt>
                <c:pt idx="72">
                  <c:v>51.70631749661716</c:v>
                </c:pt>
                <c:pt idx="73">
                  <c:v>51.705433192764524</c:v>
                </c:pt>
                <c:pt idx="74">
                  <c:v>51.704333960277616</c:v>
                </c:pt>
                <c:pt idx="75">
                  <c:v>51.702976075396585</c:v>
                </c:pt>
                <c:pt idx="76">
                  <c:v>51.701310977477299</c:v>
                </c:pt>
                <c:pt idx="77">
                  <c:v>51.699285068682585</c:v>
                </c:pt>
                <c:pt idx="78">
                  <c:v>51.696839570248713</c:v>
                </c:pt>
                <c:pt idx="79">
                  <c:v>51.693910451344216</c:v>
                </c:pt>
                <c:pt idx="80">
                  <c:v>51.690428447837625</c:v>
                </c:pt>
                <c:pt idx="81">
                  <c:v>51.686319189124291</c:v>
                </c:pt>
                <c:pt idx="82">
                  <c:v>51.681503451334706</c:v>
                </c:pt>
                <c:pt idx="83">
                  <c:v>51.675897554550318</c:v>
                </c:pt>
                <c:pt idx="84">
                  <c:v>51.66941391987374</c:v>
                </c:pt>
                <c:pt idx="85">
                  <c:v>51.661961799148436</c:v>
                </c:pt>
                <c:pt idx="86">
                  <c:v>51.653448185646738</c:v>
                </c:pt>
                <c:pt idx="87">
                  <c:v>51.64377890806977</c:v>
                </c:pt>
                <c:pt idx="88">
                  <c:v>51.632859902755058</c:v>
                </c:pt>
                <c:pt idx="89">
                  <c:v>51.620598650231607</c:v>
                </c:pt>
                <c:pt idx="90">
                  <c:v>51.606905752517328</c:v>
                </c:pt>
                <c:pt idx="91">
                  <c:v>51.591696617310021</c:v>
                </c:pt>
                <c:pt idx="92">
                  <c:v>51.574893205129811</c:v>
                </c:pt>
                <c:pt idx="93">
                  <c:v>51.556425786310449</c:v>
                </c:pt>
                <c:pt idx="94">
                  <c:v>51.53623464736431</c:v>
                </c:pt>
                <c:pt idx="95">
                  <c:v>51.51427168151416</c:v>
                </c:pt>
                <c:pt idx="96">
                  <c:v>51.49050179684675</c:v>
                </c:pt>
                <c:pt idx="97">
                  <c:v>51.46490407814828</c:v>
                </c:pt>
                <c:pt idx="98">
                  <c:v>51.437472645281872</c:v>
                </c:pt>
                <c:pt idx="99">
                  <c:v>51.408217161849173</c:v>
                </c:pt>
                <c:pt idx="100">
                  <c:v>51.377162962329599</c:v>
                </c:pt>
                <c:pt idx="101">
                  <c:v>51.344350783022549</c:v>
                </c:pt>
                <c:pt idx="102">
                  <c:v>51.30983610073617</c:v>
                </c:pt>
                <c:pt idx="103">
                  <c:v>51.273688101885888</c:v>
                </c:pt>
                <c:pt idx="104">
                  <c:v>51.235988322064067</c:v>
                </c:pt>
                <c:pt idx="105">
                  <c:v>51.196829010910733</c:v>
                </c:pt>
                <c:pt idx="106">
                  <c:v>51.156311288206524</c:v>
                </c:pt>
                <c:pt idx="107">
                  <c:v>51.11454316384129</c:v>
                </c:pt>
                <c:pt idx="108">
                  <c:v>51.071637496426533</c:v>
                </c:pt>
                <c:pt idx="109">
                  <c:v>51.027709962982556</c:v>
                </c:pt>
                <c:pt idx="110">
                  <c:v>50.982877105878984</c:v>
                </c:pt>
                <c:pt idx="111">
                  <c:v>50.937254513857596</c:v>
                </c:pt>
                <c:pt idx="112">
                  <c:v>50.890955182503859</c:v>
                </c:pt>
                <c:pt idx="113">
                  <c:v>50.844088086988805</c:v>
                </c:pt>
                <c:pt idx="114">
                  <c:v>50.79675698724926</c:v>
                </c:pt>
                <c:pt idx="115">
                  <c:v>50.749059473841811</c:v>
                </c:pt>
                <c:pt idx="116">
                  <c:v>50.701086252134033</c:v>
                </c:pt>
                <c:pt idx="117">
                  <c:v>50.652920653704101</c:v>
                </c:pt>
                <c:pt idx="118">
                  <c:v>50.604638357022814</c:v>
                </c:pt>
                <c:pt idx="119">
                  <c:v>50.556307294713989</c:v>
                </c:pt>
                <c:pt idx="120">
                  <c:v>50.5079877218134</c:v>
                </c:pt>
                <c:pt idx="121">
                  <c:v>50.459732418248215</c:v>
                </c:pt>
                <c:pt idx="122">
                  <c:v>50.411586998953943</c:v>
                </c:pt>
                <c:pt idx="123">
                  <c:v>50.363590306325925</c:v>
                </c:pt>
                <c:pt idx="124">
                  <c:v>50.315774861761213</c:v>
                </c:pt>
                <c:pt idx="125">
                  <c:v>50.268167355608107</c:v>
                </c:pt>
                <c:pt idx="126">
                  <c:v>50.220789157663326</c:v>
                </c:pt>
                <c:pt idx="127">
                  <c:v>50.173656833247421</c:v>
                </c:pt>
                <c:pt idx="128">
                  <c:v>50.126782652698836</c:v>
                </c:pt>
                <c:pt idx="129">
                  <c:v>50.080175084749769</c:v>
                </c:pt>
                <c:pt idx="130">
                  <c:v>50.033839266615317</c:v>
                </c:pt>
                <c:pt idx="131">
                  <c:v>49.987777445703877</c:v>
                </c:pt>
                <c:pt idx="132">
                  <c:v>49.941989389628652</c:v>
                </c:pt>
                <c:pt idx="133">
                  <c:v>49.89647276267349</c:v>
                </c:pt>
                <c:pt idx="134">
                  <c:v>49.851223468058713</c:v>
                </c:pt>
                <c:pt idx="135">
                  <c:v>49.806235956290443</c:v>
                </c:pt>
                <c:pt idx="136">
                  <c:v>49.761503500590109</c:v>
                </c:pt>
                <c:pt idx="137">
                  <c:v>49.717018440921244</c:v>
                </c:pt>
                <c:pt idx="138">
                  <c:v>49.672772398488839</c:v>
                </c:pt>
                <c:pt idx="139">
                  <c:v>49.628756462812333</c:v>
                </c:pt>
                <c:pt idx="140">
                  <c:v>49.584961353591915</c:v>
                </c:pt>
                <c:pt idx="141">
                  <c:v>49.541377559623783</c:v>
                </c:pt>
                <c:pt idx="142">
                  <c:v>49.497995456991994</c:v>
                </c:pt>
                <c:pt idx="143">
                  <c:v>49.454805408690234</c:v>
                </c:pt>
                <c:pt idx="144">
                  <c:v>49.411797847719619</c:v>
                </c:pt>
                <c:pt idx="145">
                  <c:v>49.368963345580205</c:v>
                </c:pt>
                <c:pt idx="146">
                  <c:v>49.326292667931739</c:v>
                </c:pt>
                <c:pt idx="147">
                  <c:v>49.283776819052996</c:v>
                </c:pt>
                <c:pt idx="148">
                  <c:v>49.241407076580195</c:v>
                </c:pt>
                <c:pt idx="149">
                  <c:v>49.199175017861279</c:v>
                </c:pt>
                <c:pt idx="150">
                  <c:v>49.157072539123675</c:v>
                </c:pt>
                <c:pt idx="151">
                  <c:v>49.115091868522896</c:v>
                </c:pt>
                <c:pt idx="152">
                  <c:v>49.073225574017108</c:v>
                </c:pt>
                <c:pt idx="153">
                  <c:v>49.031466566900832</c:v>
                </c:pt>
                <c:pt idx="154">
                  <c:v>48.989808101728151</c:v>
                </c:pt>
                <c:pt idx="155">
                  <c:v>48.948243773262853</c:v>
                </c:pt>
                <c:pt idx="156">
                  <c:v>48.906767511009321</c:v>
                </c:pt>
                <c:pt idx="157">
                  <c:v>48.865373571802721</c:v>
                </c:pt>
                <c:pt idx="158">
                  <c:v>48.824056530870521</c:v>
                </c:pt>
                <c:pt idx="159">
                  <c:v>48.782811271718245</c:v>
                </c:pt>
                <c:pt idx="160">
                  <c:v>48.741632975139865</c:v>
                </c:pt>
                <c:pt idx="161">
                  <c:v>48.700517107607808</c:v>
                </c:pt>
                <c:pt idx="162">
                  <c:v>48.659459409257089</c:v>
                </c:pt>
                <c:pt idx="163">
                  <c:v>48.618455881643136</c:v>
                </c:pt>
                <c:pt idx="164">
                  <c:v>48.577502775422758</c:v>
                </c:pt>
                <c:pt idx="165">
                  <c:v>48.536596578080896</c:v>
                </c:pt>
                <c:pt idx="166">
                  <c:v>48.495734001803491</c:v>
                </c:pt>
                <c:pt idx="167">
                  <c:v>48.454911971577161</c:v>
                </c:pt>
                <c:pt idx="168">
                  <c:v>48.414127613579574</c:v>
                </c:pt>
                <c:pt idx="169">
                  <c:v>48.373378243910238</c:v>
                </c:pt>
                <c:pt idx="170">
                  <c:v>48.332661357699273</c:v>
                </c:pt>
                <c:pt idx="171">
                  <c:v>48.291974618621602</c:v>
                </c:pt>
                <c:pt idx="172">
                  <c:v>48.251315848835191</c:v>
                </c:pt>
                <c:pt idx="173">
                  <c:v>48.210683019354896</c:v>
                </c:pt>
                <c:pt idx="174">
                  <c:v>48.1700742408675</c:v>
                </c:pt>
                <c:pt idx="175">
                  <c:v>48.129487754988524</c:v>
                </c:pt>
                <c:pt idx="176">
                  <c:v>48.088921925957351</c:v>
                </c:pt>
                <c:pt idx="177">
                  <c:v>48.048375232763938</c:v>
                </c:pt>
                <c:pt idx="178">
                  <c:v>48.007846261698056</c:v>
                </c:pt>
                <c:pt idx="179">
                  <c:v>47.967333699309222</c:v>
                </c:pt>
                <c:pt idx="180">
                  <c:v>47.926836325765088</c:v>
                </c:pt>
                <c:pt idx="181">
                  <c:v>47.886353008593538</c:v>
                </c:pt>
                <c:pt idx="182">
                  <c:v>47.845882696794142</c:v>
                </c:pt>
                <c:pt idx="183">
                  <c:v>47.805424415303257</c:v>
                </c:pt>
                <c:pt idx="184">
                  <c:v>47.764977259797099</c:v>
                </c:pt>
                <c:pt idx="185">
                  <c:v>47.72454039181698</c:v>
                </c:pt>
                <c:pt idx="186">
                  <c:v>47.684113034200962</c:v>
                </c:pt>
                <c:pt idx="187">
                  <c:v>47.643694466806217</c:v>
                </c:pt>
                <c:pt idx="188">
                  <c:v>47.603284022506884</c:v>
                </c:pt>
                <c:pt idx="189">
                  <c:v>47.562881083452432</c:v>
                </c:pt>
                <c:pt idx="190">
                  <c:v>47.522485077572078</c:v>
                </c:pt>
                <c:pt idx="191">
                  <c:v>47.482095475311105</c:v>
                </c:pt>
                <c:pt idx="192">
                  <c:v>47.441711786585785</c:v>
                </c:pt>
                <c:pt idx="193">
                  <c:v>47.401333557943666</c:v>
                </c:pt>
                <c:pt idx="194">
                  <c:v>47.360960369917123</c:v>
                </c:pt>
                <c:pt idx="195">
                  <c:v>47.320591834558094</c:v>
                </c:pt>
                <c:pt idx="196">
                  <c:v>47.280227593142783</c:v>
                </c:pt>
                <c:pt idx="197">
                  <c:v>47.239867314035749</c:v>
                </c:pt>
                <c:pt idx="198">
                  <c:v>47.199510690702958</c:v>
                </c:pt>
                <c:pt idx="199">
                  <c:v>47.159157439864465</c:v>
                </c:pt>
                <c:pt idx="200">
                  <c:v>47.118807299777352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919648"/>
        <c:axId val="531920040"/>
      </c:scatterChart>
      <c:valAx>
        <c:axId val="53191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1920040"/>
        <c:crosses val="autoZero"/>
        <c:crossBetween val="midCat"/>
      </c:valAx>
      <c:valAx>
        <c:axId val="53192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191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49.309899999999999</c:v>
                </c:pt>
                <c:pt idx="1">
                  <c:v>49.464799999999997</c:v>
                </c:pt>
                <c:pt idx="2">
                  <c:v>49.2254</c:v>
                </c:pt>
                <c:pt idx="3">
                  <c:v>49.394399999999997</c:v>
                </c:pt>
                <c:pt idx="4">
                  <c:v>49.422499999999999</c:v>
                </c:pt>
                <c:pt idx="5">
                  <c:v>49.690100000000001</c:v>
                </c:pt>
                <c:pt idx="6">
                  <c:v>49.309899999999999</c:v>
                </c:pt>
                <c:pt idx="7">
                  <c:v>49.112699999999997</c:v>
                </c:pt>
                <c:pt idx="8">
                  <c:v>49.535200000000003</c:v>
                </c:pt>
                <c:pt idx="9">
                  <c:v>49.619700000000002</c:v>
                </c:pt>
                <c:pt idx="10">
                  <c:v>49.338000000000001</c:v>
                </c:pt>
                <c:pt idx="11">
                  <c:v>49.661999999999999</c:v>
                </c:pt>
                <c:pt idx="12">
                  <c:v>49.521099999999997</c:v>
                </c:pt>
                <c:pt idx="13">
                  <c:v>50.253500000000003</c:v>
                </c:pt>
                <c:pt idx="14">
                  <c:v>49.366199999999999</c:v>
                </c:pt>
                <c:pt idx="15">
                  <c:v>49.521099999999997</c:v>
                </c:pt>
                <c:pt idx="16">
                  <c:v>49.760599999999997</c:v>
                </c:pt>
                <c:pt idx="17">
                  <c:v>49.464799999999997</c:v>
                </c:pt>
                <c:pt idx="18">
                  <c:v>50.816899999999997</c:v>
                </c:pt>
                <c:pt idx="19">
                  <c:v>50.338000000000001</c:v>
                </c:pt>
                <c:pt idx="20">
                  <c:v>50.633800000000001</c:v>
                </c:pt>
                <c:pt idx="21">
                  <c:v>50.7746</c:v>
                </c:pt>
                <c:pt idx="22">
                  <c:v>50.563400000000001</c:v>
                </c:pt>
                <c:pt idx="23">
                  <c:v>51.267600000000002</c:v>
                </c:pt>
                <c:pt idx="24">
                  <c:v>51.2958</c:v>
                </c:pt>
                <c:pt idx="25">
                  <c:v>50.845100000000002</c:v>
                </c:pt>
                <c:pt idx="26">
                  <c:v>51.521099999999997</c:v>
                </c:pt>
                <c:pt idx="27">
                  <c:v>50.718299999999999</c:v>
                </c:pt>
                <c:pt idx="28">
                  <c:v>51.366199999999999</c:v>
                </c:pt>
                <c:pt idx="29">
                  <c:v>51.422499999999999</c:v>
                </c:pt>
                <c:pt idx="30">
                  <c:v>52.3521</c:v>
                </c:pt>
                <c:pt idx="31">
                  <c:v>52.154899999999998</c:v>
                </c:pt>
                <c:pt idx="32">
                  <c:v>52.084499999999998</c:v>
                </c:pt>
                <c:pt idx="33">
                  <c:v>52.239400000000003</c:v>
                </c:pt>
                <c:pt idx="34">
                  <c:v>52.732399999999998</c:v>
                </c:pt>
                <c:pt idx="35">
                  <c:v>53.253500000000003</c:v>
                </c:pt>
                <c:pt idx="36">
                  <c:v>55.535200000000003</c:v>
                </c:pt>
                <c:pt idx="37">
                  <c:v>56.2254</c:v>
                </c:pt>
                <c:pt idx="38">
                  <c:v>58.661999999999999</c:v>
                </c:pt>
                <c:pt idx="39">
                  <c:v>61.746499999999997</c:v>
                </c:pt>
                <c:pt idx="40">
                  <c:v>63.845100000000002</c:v>
                </c:pt>
                <c:pt idx="41">
                  <c:v>68.436599999999999</c:v>
                </c:pt>
                <c:pt idx="42">
                  <c:v>72.690100000000001</c:v>
                </c:pt>
                <c:pt idx="43">
                  <c:v>78.676100000000005</c:v>
                </c:pt>
                <c:pt idx="44">
                  <c:v>85.563400000000001</c:v>
                </c:pt>
                <c:pt idx="45">
                  <c:v>92.211299999999994</c:v>
                </c:pt>
                <c:pt idx="46">
                  <c:v>98.154899999999998</c:v>
                </c:pt>
                <c:pt idx="47">
                  <c:v>105.49299999999999</c:v>
                </c:pt>
                <c:pt idx="48">
                  <c:v>111.64790000000001</c:v>
                </c:pt>
                <c:pt idx="49">
                  <c:v>116.1408</c:v>
                </c:pt>
                <c:pt idx="50">
                  <c:v>120.9859</c:v>
                </c:pt>
                <c:pt idx="51">
                  <c:v>126.08450000000001</c:v>
                </c:pt>
                <c:pt idx="52">
                  <c:v>127.4648</c:v>
                </c:pt>
                <c:pt idx="53">
                  <c:v>128.07040000000001</c:v>
                </c:pt>
                <c:pt idx="54">
                  <c:v>127.35209999999999</c:v>
                </c:pt>
                <c:pt idx="55">
                  <c:v>122.4648</c:v>
                </c:pt>
                <c:pt idx="56">
                  <c:v>114.1127</c:v>
                </c:pt>
                <c:pt idx="57">
                  <c:v>98.563400000000001</c:v>
                </c:pt>
                <c:pt idx="58">
                  <c:v>77.084500000000006</c:v>
                </c:pt>
                <c:pt idx="59">
                  <c:v>60.563400000000001</c:v>
                </c:pt>
                <c:pt idx="60">
                  <c:v>53.690100000000001</c:v>
                </c:pt>
                <c:pt idx="61">
                  <c:v>51.746499999999997</c:v>
                </c:pt>
                <c:pt idx="62">
                  <c:v>51.619700000000002</c:v>
                </c:pt>
                <c:pt idx="63">
                  <c:v>51.239400000000003</c:v>
                </c:pt>
                <c:pt idx="64">
                  <c:v>51.901400000000002</c:v>
                </c:pt>
                <c:pt idx="65">
                  <c:v>52.478900000000003</c:v>
                </c:pt>
                <c:pt idx="66">
                  <c:v>54</c:v>
                </c:pt>
                <c:pt idx="67">
                  <c:v>54.802799999999998</c:v>
                </c:pt>
                <c:pt idx="68">
                  <c:v>55.929600000000001</c:v>
                </c:pt>
                <c:pt idx="69">
                  <c:v>57.450699999999998</c:v>
                </c:pt>
                <c:pt idx="70">
                  <c:v>59.098599999999998</c:v>
                </c:pt>
                <c:pt idx="71">
                  <c:v>61.591500000000003</c:v>
                </c:pt>
                <c:pt idx="72">
                  <c:v>65.028199999999998</c:v>
                </c:pt>
                <c:pt idx="73">
                  <c:v>66.380300000000005</c:v>
                </c:pt>
                <c:pt idx="74">
                  <c:v>69.802800000000005</c:v>
                </c:pt>
                <c:pt idx="75">
                  <c:v>71.056299999999993</c:v>
                </c:pt>
                <c:pt idx="76">
                  <c:v>73.774699999999996</c:v>
                </c:pt>
                <c:pt idx="77">
                  <c:v>75.225300000000004</c:v>
                </c:pt>
                <c:pt idx="78">
                  <c:v>76.7042</c:v>
                </c:pt>
                <c:pt idx="79">
                  <c:v>77.197199999999995</c:v>
                </c:pt>
                <c:pt idx="80">
                  <c:v>76.281700000000001</c:v>
                </c:pt>
                <c:pt idx="81">
                  <c:v>72.788700000000006</c:v>
                </c:pt>
                <c:pt idx="82">
                  <c:v>67.746499999999997</c:v>
                </c:pt>
                <c:pt idx="83">
                  <c:v>62.014099999999999</c:v>
                </c:pt>
                <c:pt idx="84">
                  <c:v>56.788699999999999</c:v>
                </c:pt>
                <c:pt idx="85">
                  <c:v>54.633800000000001</c:v>
                </c:pt>
                <c:pt idx="86">
                  <c:v>53.746499999999997</c:v>
                </c:pt>
                <c:pt idx="87">
                  <c:v>52</c:v>
                </c:pt>
                <c:pt idx="88">
                  <c:v>51.9437</c:v>
                </c:pt>
                <c:pt idx="89">
                  <c:v>50.676099999999998</c:v>
                </c:pt>
                <c:pt idx="90">
                  <c:v>51.239400000000003</c:v>
                </c:pt>
                <c:pt idx="91">
                  <c:v>51.535200000000003</c:v>
                </c:pt>
                <c:pt idx="92">
                  <c:v>49.9437</c:v>
                </c:pt>
                <c:pt idx="93">
                  <c:v>50.154899999999998</c:v>
                </c:pt>
                <c:pt idx="94">
                  <c:v>49.985900000000001</c:v>
                </c:pt>
                <c:pt idx="95">
                  <c:v>50.901400000000002</c:v>
                </c:pt>
                <c:pt idx="96">
                  <c:v>49.661999999999999</c:v>
                </c:pt>
                <c:pt idx="97">
                  <c:v>51.338000000000001</c:v>
                </c:pt>
                <c:pt idx="98">
                  <c:v>49.394399999999997</c:v>
                </c:pt>
                <c:pt idx="99">
                  <c:v>49.887300000000003</c:v>
                </c:pt>
                <c:pt idx="100">
                  <c:v>51.464799999999997</c:v>
                </c:pt>
                <c:pt idx="101">
                  <c:v>50.493000000000002</c:v>
                </c:pt>
                <c:pt idx="102">
                  <c:v>50.859200000000001</c:v>
                </c:pt>
                <c:pt idx="103">
                  <c:v>50.929600000000001</c:v>
                </c:pt>
                <c:pt idx="104">
                  <c:v>51.690100000000001</c:v>
                </c:pt>
                <c:pt idx="105">
                  <c:v>51.831000000000003</c:v>
                </c:pt>
                <c:pt idx="106">
                  <c:v>51.816899999999997</c:v>
                </c:pt>
                <c:pt idx="107">
                  <c:v>51.690100000000001</c:v>
                </c:pt>
                <c:pt idx="108">
                  <c:v>51.493000000000002</c:v>
                </c:pt>
                <c:pt idx="109">
                  <c:v>51.788699999999999</c:v>
                </c:pt>
                <c:pt idx="110">
                  <c:v>51.267600000000002</c:v>
                </c:pt>
                <c:pt idx="111">
                  <c:v>51.676099999999998</c:v>
                </c:pt>
                <c:pt idx="112">
                  <c:v>50.831000000000003</c:v>
                </c:pt>
                <c:pt idx="113">
                  <c:v>52.380299999999998</c:v>
                </c:pt>
                <c:pt idx="114">
                  <c:v>52.6479</c:v>
                </c:pt>
                <c:pt idx="115">
                  <c:v>52.3521</c:v>
                </c:pt>
                <c:pt idx="116">
                  <c:v>53.676099999999998</c:v>
                </c:pt>
                <c:pt idx="117">
                  <c:v>52.9437</c:v>
                </c:pt>
                <c:pt idx="118">
                  <c:v>54.0563</c:v>
                </c:pt>
                <c:pt idx="119">
                  <c:v>53.873199999999997</c:v>
                </c:pt>
                <c:pt idx="120">
                  <c:v>53.450699999999998</c:v>
                </c:pt>
                <c:pt idx="121">
                  <c:v>53.718299999999999</c:v>
                </c:pt>
                <c:pt idx="122">
                  <c:v>53.9437</c:v>
                </c:pt>
                <c:pt idx="123">
                  <c:v>53.211300000000001</c:v>
                </c:pt>
                <c:pt idx="124">
                  <c:v>52.788699999999999</c:v>
                </c:pt>
                <c:pt idx="125">
                  <c:v>51.887300000000003</c:v>
                </c:pt>
                <c:pt idx="126">
                  <c:v>52.183100000000003</c:v>
                </c:pt>
                <c:pt idx="127">
                  <c:v>50.535200000000003</c:v>
                </c:pt>
                <c:pt idx="128">
                  <c:v>50.521099999999997</c:v>
                </c:pt>
                <c:pt idx="129">
                  <c:v>49.577500000000001</c:v>
                </c:pt>
                <c:pt idx="130">
                  <c:v>48.957700000000003</c:v>
                </c:pt>
                <c:pt idx="131">
                  <c:v>48.915500000000002</c:v>
                </c:pt>
                <c:pt idx="132">
                  <c:v>49.2958</c:v>
                </c:pt>
                <c:pt idx="133">
                  <c:v>49.042299999999997</c:v>
                </c:pt>
                <c:pt idx="134">
                  <c:v>48.760599999999997</c:v>
                </c:pt>
                <c:pt idx="135">
                  <c:v>49</c:v>
                </c:pt>
                <c:pt idx="136">
                  <c:v>49.126800000000003</c:v>
                </c:pt>
                <c:pt idx="137">
                  <c:v>48.746499999999997</c:v>
                </c:pt>
                <c:pt idx="138">
                  <c:v>48.478900000000003</c:v>
                </c:pt>
                <c:pt idx="139">
                  <c:v>48.732399999999998</c:v>
                </c:pt>
                <c:pt idx="140">
                  <c:v>48.478900000000003</c:v>
                </c:pt>
                <c:pt idx="141">
                  <c:v>47.929600000000001</c:v>
                </c:pt>
                <c:pt idx="142">
                  <c:v>49.493000000000002</c:v>
                </c:pt>
                <c:pt idx="143">
                  <c:v>49.323900000000002</c:v>
                </c:pt>
                <c:pt idx="144">
                  <c:v>48.661999999999999</c:v>
                </c:pt>
                <c:pt idx="145">
                  <c:v>48.126800000000003</c:v>
                </c:pt>
                <c:pt idx="146">
                  <c:v>49.619700000000002</c:v>
                </c:pt>
                <c:pt idx="147">
                  <c:v>49.2254</c:v>
                </c:pt>
                <c:pt idx="148">
                  <c:v>49</c:v>
                </c:pt>
                <c:pt idx="149">
                  <c:v>50.436599999999999</c:v>
                </c:pt>
                <c:pt idx="150">
                  <c:v>50.549300000000002</c:v>
                </c:pt>
                <c:pt idx="151">
                  <c:v>50.211300000000001</c:v>
                </c:pt>
                <c:pt idx="152">
                  <c:v>51.957700000000003</c:v>
                </c:pt>
                <c:pt idx="153">
                  <c:v>51.661999999999999</c:v>
                </c:pt>
                <c:pt idx="154">
                  <c:v>51.211300000000001</c:v>
                </c:pt>
                <c:pt idx="155">
                  <c:v>52.816899999999997</c:v>
                </c:pt>
                <c:pt idx="156">
                  <c:v>51.915500000000002</c:v>
                </c:pt>
                <c:pt idx="157">
                  <c:v>51.788699999999999</c:v>
                </c:pt>
                <c:pt idx="158">
                  <c:v>51.042299999999997</c:v>
                </c:pt>
                <c:pt idx="159">
                  <c:v>50.971800000000002</c:v>
                </c:pt>
                <c:pt idx="160">
                  <c:v>50.253500000000003</c:v>
                </c:pt>
                <c:pt idx="161">
                  <c:v>50.732399999999998</c:v>
                </c:pt>
                <c:pt idx="162">
                  <c:v>48.746499999999997</c:v>
                </c:pt>
                <c:pt idx="163">
                  <c:v>48.971800000000002</c:v>
                </c:pt>
                <c:pt idx="164">
                  <c:v>49.070399999999999</c:v>
                </c:pt>
                <c:pt idx="165">
                  <c:v>48.788699999999999</c:v>
                </c:pt>
                <c:pt idx="166">
                  <c:v>48.436599999999999</c:v>
                </c:pt>
                <c:pt idx="167">
                  <c:v>47.957700000000003</c:v>
                </c:pt>
                <c:pt idx="168">
                  <c:v>47.802799999999998</c:v>
                </c:pt>
                <c:pt idx="169">
                  <c:v>47.464799999999997</c:v>
                </c:pt>
                <c:pt idx="170">
                  <c:v>47.873199999999997</c:v>
                </c:pt>
                <c:pt idx="171">
                  <c:v>47.676099999999998</c:v>
                </c:pt>
                <c:pt idx="172">
                  <c:v>48.563400000000001</c:v>
                </c:pt>
                <c:pt idx="173">
                  <c:v>48.521099999999997</c:v>
                </c:pt>
                <c:pt idx="174">
                  <c:v>47.957700000000003</c:v>
                </c:pt>
                <c:pt idx="175">
                  <c:v>47.464799999999997</c:v>
                </c:pt>
                <c:pt idx="176">
                  <c:v>46.760599999999997</c:v>
                </c:pt>
                <c:pt idx="177">
                  <c:v>47.309899999999999</c:v>
                </c:pt>
                <c:pt idx="178">
                  <c:v>47.633800000000001</c:v>
                </c:pt>
                <c:pt idx="179">
                  <c:v>47.563400000000001</c:v>
                </c:pt>
                <c:pt idx="180">
                  <c:v>46.267600000000002</c:v>
                </c:pt>
                <c:pt idx="181">
                  <c:v>46.577500000000001</c:v>
                </c:pt>
                <c:pt idx="182">
                  <c:v>47.267600000000002</c:v>
                </c:pt>
                <c:pt idx="183">
                  <c:v>47.676099999999998</c:v>
                </c:pt>
                <c:pt idx="184">
                  <c:v>47.211300000000001</c:v>
                </c:pt>
                <c:pt idx="185">
                  <c:v>47.605600000000003</c:v>
                </c:pt>
                <c:pt idx="186">
                  <c:v>46.9437</c:v>
                </c:pt>
                <c:pt idx="187">
                  <c:v>48.197200000000002</c:v>
                </c:pt>
                <c:pt idx="188">
                  <c:v>48.126800000000003</c:v>
                </c:pt>
                <c:pt idx="189">
                  <c:v>47.506999999999998</c:v>
                </c:pt>
                <c:pt idx="190">
                  <c:v>47.464799999999997</c:v>
                </c:pt>
                <c:pt idx="191">
                  <c:v>48.183100000000003</c:v>
                </c:pt>
                <c:pt idx="192">
                  <c:v>47.084499999999998</c:v>
                </c:pt>
                <c:pt idx="193">
                  <c:v>47.605600000000003</c:v>
                </c:pt>
                <c:pt idx="194">
                  <c:v>48.028199999999998</c:v>
                </c:pt>
                <c:pt idx="195">
                  <c:v>47.183100000000003</c:v>
                </c:pt>
                <c:pt idx="196">
                  <c:v>47.478900000000003</c:v>
                </c:pt>
                <c:pt idx="197">
                  <c:v>48.197200000000002</c:v>
                </c:pt>
                <c:pt idx="198">
                  <c:v>47.7042</c:v>
                </c:pt>
                <c:pt idx="199">
                  <c:v>47.366199999999999</c:v>
                </c:pt>
                <c:pt idx="200">
                  <c:v>48.197200000000002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50.176240508651262</c:v>
                </c:pt>
                <c:pt idx="1">
                  <c:v>50.185991027960718</c:v>
                </c:pt>
                <c:pt idx="2">
                  <c:v>50.195744868439434</c:v>
                </c:pt>
                <c:pt idx="3">
                  <c:v>50.205502298556425</c:v>
                </c:pt>
                <c:pt idx="4">
                  <c:v>50.215263607655274</c:v>
                </c:pt>
                <c:pt idx="5">
                  <c:v>50.225029107480438</c:v>
                </c:pt>
                <c:pt idx="6">
                  <c:v>50.234799133803257</c:v>
                </c:pt>
                <c:pt idx="7">
                  <c:v>50.244574048152707</c:v>
                </c:pt>
                <c:pt idx="8">
                  <c:v>50.254354239655754</c:v>
                </c:pt>
                <c:pt idx="9">
                  <c:v>50.264140126992302</c:v>
                </c:pt>
                <c:pt idx="10">
                  <c:v>50.273932160469741</c:v>
                </c:pt>
                <c:pt idx="11">
                  <c:v>50.28373082422182</c:v>
                </c:pt>
                <c:pt idx="12">
                  <c:v>50.29353663853788</c:v>
                </c:pt>
                <c:pt idx="13">
                  <c:v>50.303350162331661</c:v>
                </c:pt>
                <c:pt idx="14">
                  <c:v>50.313171995774717</c:v>
                </c:pt>
                <c:pt idx="15">
                  <c:v>50.323002783179774</c:v>
                </c:pt>
                <c:pt idx="16">
                  <c:v>50.332843216437375</c:v>
                </c:pt>
                <c:pt idx="17">
                  <c:v>50.342694040066789</c:v>
                </c:pt>
                <c:pt idx="18">
                  <c:v>50.352556061434306</c:v>
                </c:pt>
                <c:pt idx="19">
                  <c:v>50.362430177519819</c:v>
                </c:pt>
                <c:pt idx="20">
                  <c:v>50.372317453002687</c:v>
                </c:pt>
                <c:pt idx="21">
                  <c:v>50.38221935091768</c:v>
                </c:pt>
                <c:pt idx="22">
                  <c:v>50.392138396591541</c:v>
                </c:pt>
                <c:pt idx="23">
                  <c:v>50.402080014959324</c:v>
                </c:pt>
                <c:pt idx="24">
                  <c:v>50.412057394281383</c:v>
                </c:pt>
                <c:pt idx="25">
                  <c:v>50.422103774483347</c:v>
                </c:pt>
                <c:pt idx="26">
                  <c:v>50.432302035170906</c:v>
                </c:pt>
                <c:pt idx="27">
                  <c:v>50.442852498424145</c:v>
                </c:pt>
                <c:pt idx="28">
                  <c:v>50.454220580066455</c:v>
                </c:pt>
                <c:pt idx="29">
                  <c:v>50.46744179024558</c:v>
                </c:pt>
                <c:pt idx="30">
                  <c:v>50.484718016832289</c:v>
                </c:pt>
                <c:pt idx="31">
                  <c:v>50.510517576215548</c:v>
                </c:pt>
                <c:pt idx="32">
                  <c:v>50.553482677571118</c:v>
                </c:pt>
                <c:pt idx="33">
                  <c:v>50.629520854297731</c:v>
                </c:pt>
                <c:pt idx="34">
                  <c:v>50.766449238731397</c:v>
                </c:pt>
                <c:pt idx="35">
                  <c:v>51.010376391945691</c:v>
                </c:pt>
                <c:pt idx="36">
                  <c:v>51.433534139853634</c:v>
                </c:pt>
                <c:pt idx="37">
                  <c:v>52.142433490522507</c:v>
                </c:pt>
                <c:pt idx="38">
                  <c:v>53.284051573688473</c:v>
                </c:pt>
                <c:pt idx="39">
                  <c:v>55.046505755812085</c:v>
                </c:pt>
                <c:pt idx="40">
                  <c:v>57.649840676433435</c:v>
                </c:pt>
                <c:pt idx="41">
                  <c:v>61.322845881752919</c:v>
                </c:pt>
                <c:pt idx="42">
                  <c:v>66.263908339771845</c:v>
                </c:pt>
                <c:pt idx="43">
                  <c:v>72.588050027728329</c:v>
                </c:pt>
                <c:pt idx="44">
                  <c:v>80.267962529216973</c:v>
                </c:pt>
                <c:pt idx="45">
                  <c:v>89.082482532546507</c:v>
                </c:pt>
                <c:pt idx="46">
                  <c:v>98.589253231311133</c:v>
                </c:pt>
                <c:pt idx="47">
                  <c:v>108.13700361749946</c:v>
                </c:pt>
                <c:pt idx="48">
                  <c:v>116.925787677907</c:v>
                </c:pt>
                <c:pt idx="49">
                  <c:v>124.11156655564545</c:v>
                </c:pt>
                <c:pt idx="50">
                  <c:v>128.93789038544699</c:v>
                </c:pt>
                <c:pt idx="51">
                  <c:v>130.8667895221904</c:v>
                </c:pt>
                <c:pt idx="52">
                  <c:v>129.67765947567409</c:v>
                </c:pt>
                <c:pt idx="53">
                  <c:v>125.50901943979412</c:v>
                </c:pt>
                <c:pt idx="54">
                  <c:v>118.83222168053703</c:v>
                </c:pt>
                <c:pt idx="55">
                  <c:v>110.36401694400391</c:v>
                </c:pt>
                <c:pt idx="56">
                  <c:v>100.94041460951443</c:v>
                </c:pt>
                <c:pt idx="57">
                  <c:v>91.382516304033985</c:v>
                </c:pt>
                <c:pt idx="58">
                  <c:v>82.383819653684284</c:v>
                </c:pt>
                <c:pt idx="59">
                  <c:v>74.439254795272376</c:v>
                </c:pt>
                <c:pt idx="60">
                  <c:v>67.822912695388894</c:v>
                </c:pt>
                <c:pt idx="61">
                  <c:v>62.608791745207384</c:v>
                </c:pt>
                <c:pt idx="62">
                  <c:v>58.720539518744744</c:v>
                </c:pt>
                <c:pt idx="63">
                  <c:v>55.993478087399936</c:v>
                </c:pt>
                <c:pt idx="64">
                  <c:v>54.234314197919851</c:v>
                </c:pt>
                <c:pt idx="65">
                  <c:v>53.268627002160912</c:v>
                </c:pt>
                <c:pt idx="66">
                  <c:v>52.971120495362591</c:v>
                </c:pt>
                <c:pt idx="67">
                  <c:v>53.277194850798224</c:v>
                </c:pt>
                <c:pt idx="68">
                  <c:v>54.176384895043093</c:v>
                </c:pt>
                <c:pt idx="69">
                  <c:v>55.689475105801066</c:v>
                </c:pt>
                <c:pt idx="70">
                  <c:v>57.832850317290017</c:v>
                </c:pt>
                <c:pt idx="71">
                  <c:v>60.576572038163974</c:v>
                </c:pt>
                <c:pt idx="72">
                  <c:v>63.806242056167591</c:v>
                </c:pt>
                <c:pt idx="73">
                  <c:v>67.301089572192268</c:v>
                </c:pt>
                <c:pt idx="74">
                  <c:v>70.739556036044178</c:v>
                </c:pt>
                <c:pt idx="75">
                  <c:v>73.737549546482413</c:v>
                </c:pt>
                <c:pt idx="76">
                  <c:v>75.914369356314268</c:v>
                </c:pt>
                <c:pt idx="77">
                  <c:v>76.970509430866755</c:v>
                </c:pt>
                <c:pt idx="78">
                  <c:v>76.754910975843359</c:v>
                </c:pt>
                <c:pt idx="79">
                  <c:v>75.30045397063202</c:v>
                </c:pt>
                <c:pt idx="80">
                  <c:v>72.815972753762665</c:v>
                </c:pt>
                <c:pt idx="81">
                  <c:v>69.637350044271855</c:v>
                </c:pt>
                <c:pt idx="82">
                  <c:v>66.15341199442409</c:v>
                </c:pt>
                <c:pt idx="83">
                  <c:v>62.729082919127279</c:v>
                </c:pt>
                <c:pt idx="84">
                  <c:v>59.646380466333397</c:v>
                </c:pt>
                <c:pt idx="85">
                  <c:v>57.075115521277503</c:v>
                </c:pt>
                <c:pt idx="86">
                  <c:v>55.074033665904778</c:v>
                </c:pt>
                <c:pt idx="87">
                  <c:v>53.614221978125279</c:v>
                </c:pt>
                <c:pt idx="88">
                  <c:v>52.612618792961982</c:v>
                </c:pt>
                <c:pt idx="89">
                  <c:v>51.964470037525359</c:v>
                </c:pt>
                <c:pt idx="90">
                  <c:v>51.567685250416837</c:v>
                </c:pt>
                <c:pt idx="91">
                  <c:v>51.336805779405395</c:v>
                </c:pt>
                <c:pt idx="92">
                  <c:v>51.207884028636343</c:v>
                </c:pt>
                <c:pt idx="93">
                  <c:v>51.137290903171184</c:v>
                </c:pt>
                <c:pt idx="94">
                  <c:v>51.097574232787075</c:v>
                </c:pt>
                <c:pt idx="95">
                  <c:v>51.072686486697904</c:v>
                </c:pt>
                <c:pt idx="96">
                  <c:v>51.053868826553646</c:v>
                </c:pt>
                <c:pt idx="97">
                  <c:v>51.036642746196861</c:v>
                </c:pt>
                <c:pt idx="98">
                  <c:v>51.018860848496054</c:v>
                </c:pt>
                <c:pt idx="99">
                  <c:v>50.999562367980438</c:v>
                </c:pt>
                <c:pt idx="100">
                  <c:v>50.978356483548716</c:v>
                </c:pt>
                <c:pt idx="101">
                  <c:v>50.955114967535494</c:v>
                </c:pt>
                <c:pt idx="102">
                  <c:v>50.929830362868273</c:v>
                </c:pt>
                <c:pt idx="103">
                  <c:v>50.902557959268748</c:v>
                </c:pt>
                <c:pt idx="104">
                  <c:v>50.873404443174344</c:v>
                </c:pt>
                <c:pt idx="105">
                  <c:v>50.842560441951591</c:v>
                </c:pt>
                <c:pt idx="106">
                  <c:v>50.810410132084264</c:v>
                </c:pt>
                <c:pt idx="107">
                  <c:v>50.777799124943932</c:v>
                </c:pt>
                <c:pt idx="108">
                  <c:v>50.746600722534943</c:v>
                </c:pt>
                <c:pt idx="109">
                  <c:v>50.720758581677728</c:v>
                </c:pt>
                <c:pt idx="110">
                  <c:v>50.707918762495375</c:v>
                </c:pt>
                <c:pt idx="111">
                  <c:v>50.721472071518768</c:v>
                </c:pt>
                <c:pt idx="112">
                  <c:v>50.782224538656088</c:v>
                </c:pt>
                <c:pt idx="113">
                  <c:v>50.91812633354634</c:v>
                </c:pt>
                <c:pt idx="114">
                  <c:v>51.160019405811795</c:v>
                </c:pt>
                <c:pt idx="115">
                  <c:v>51.532017282979794</c:v>
                </c:pt>
                <c:pt idx="116">
                  <c:v>52.037494113955418</c:v>
                </c:pt>
                <c:pt idx="117">
                  <c:v>52.645268123832665</c:v>
                </c:pt>
                <c:pt idx="118">
                  <c:v>53.283439201465832</c:v>
                </c:pt>
                <c:pt idx="119">
                  <c:v>53.8477650097701</c:v>
                </c:pt>
                <c:pt idx="120">
                  <c:v>54.226037245793847</c:v>
                </c:pt>
                <c:pt idx="121">
                  <c:v>54.331510417630007</c:v>
                </c:pt>
                <c:pt idx="122">
                  <c:v>54.131921155742823</c:v>
                </c:pt>
                <c:pt idx="123">
                  <c:v>53.660839541331846</c:v>
                </c:pt>
                <c:pt idx="124">
                  <c:v>53.005903686897959</c:v>
                </c:pt>
                <c:pt idx="125">
                  <c:v>52.279583036894593</c:v>
                </c:pt>
                <c:pt idx="126">
                  <c:v>51.585808509843673</c:v>
                </c:pt>
                <c:pt idx="127">
                  <c:v>50.995860157282742</c:v>
                </c:pt>
                <c:pt idx="128">
                  <c:v>50.540302112668797</c:v>
                </c:pt>
                <c:pt idx="129">
                  <c:v>50.21536278562165</c:v>
                </c:pt>
                <c:pt idx="130">
                  <c:v>49.996821264581129</c:v>
                </c:pt>
                <c:pt idx="131">
                  <c:v>49.853971408744059</c:v>
                </c:pt>
                <c:pt idx="132">
                  <c:v>49.759149352076776</c:v>
                </c:pt>
                <c:pt idx="133">
                  <c:v>49.691909406359045</c:v>
                </c:pt>
                <c:pt idx="134">
                  <c:v>49.639265601856721</c:v>
                </c:pt>
                <c:pt idx="135">
                  <c:v>49.594041657776422</c:v>
                </c:pt>
                <c:pt idx="136">
                  <c:v>49.552889475904941</c:v>
                </c:pt>
                <c:pt idx="137">
                  <c:v>49.514747887805484</c:v>
                </c:pt>
                <c:pt idx="138">
                  <c:v>49.479912956514461</c:v>
                </c:pt>
                <c:pt idx="139">
                  <c:v>49.449598573196511</c:v>
                </c:pt>
                <c:pt idx="140">
                  <c:v>49.425794751250891</c:v>
                </c:pt>
                <c:pt idx="141">
                  <c:v>49.4112573413706</c:v>
                </c:pt>
                <c:pt idx="142">
                  <c:v>49.409506824228473</c:v>
                </c:pt>
                <c:pt idx="143">
                  <c:v>49.42474617125275</c:v>
                </c:pt>
                <c:pt idx="144">
                  <c:v>49.461629381789493</c:v>
                </c:pt>
                <c:pt idx="145">
                  <c:v>49.524834256393277</c:v>
                </c:pt>
                <c:pt idx="146">
                  <c:v>49.618425193610612</c:v>
                </c:pt>
                <c:pt idx="147">
                  <c:v>49.745038297602534</c:v>
                </c:pt>
                <c:pt idx="148">
                  <c:v>49.904978213545128</c:v>
                </c:pt>
                <c:pt idx="149">
                  <c:v>50.09537272145716</c:v>
                </c:pt>
                <c:pt idx="150">
                  <c:v>50.309570687198359</c:v>
                </c:pt>
                <c:pt idx="151">
                  <c:v>50.536973949678071</c:v>
                </c:pt>
                <c:pt idx="152">
                  <c:v>50.763451606645795</c:v>
                </c:pt>
                <c:pt idx="153">
                  <c:v>50.972394499635186</c:v>
                </c:pt>
                <c:pt idx="154">
                  <c:v>51.146341747515265</c:v>
                </c:pt>
                <c:pt idx="155">
                  <c:v>51.26897705618007</c:v>
                </c:pt>
                <c:pt idx="156">
                  <c:v>51.327185135769192</c:v>
                </c:pt>
                <c:pt idx="157">
                  <c:v>51.312810499257473</c:v>
                </c:pt>
                <c:pt idx="158">
                  <c:v>51.22379164560251</c:v>
                </c:pt>
                <c:pt idx="159">
                  <c:v>51.064451731495183</c:v>
                </c:pt>
                <c:pt idx="160">
                  <c:v>50.84488874483975</c:v>
                </c:pt>
                <c:pt idx="161">
                  <c:v>50.57958433149328</c:v>
                </c:pt>
                <c:pt idx="162">
                  <c:v>50.285496913727982</c:v>
                </c:pt>
                <c:pt idx="163">
                  <c:v>49.97998662812995</c:v>
                </c:pt>
                <c:pt idx="164">
                  <c:v>49.678920974911577</c:v>
                </c:pt>
                <c:pt idx="165">
                  <c:v>49.395237530139987</c:v>
                </c:pt>
                <c:pt idx="166">
                  <c:v>49.138118947417944</c:v>
                </c:pt>
                <c:pt idx="167">
                  <c:v>48.912800494123836</c:v>
                </c:pt>
                <c:pt idx="168">
                  <c:v>48.720914630851517</c:v>
                </c:pt>
                <c:pt idx="169">
                  <c:v>48.561203215568213</c:v>
                </c:pt>
                <c:pt idx="170">
                  <c:v>48.430403590109165</c:v>
                </c:pt>
                <c:pt idx="171">
                  <c:v>48.32413405378346</c:v>
                </c:pt>
                <c:pt idx="172">
                  <c:v>48.237651949776414</c:v>
                </c:pt>
                <c:pt idx="173">
                  <c:v>48.166415848481392</c:v>
                </c:pt>
                <c:pt idx="174">
                  <c:v>48.106436745420773</c:v>
                </c:pt>
                <c:pt idx="175">
                  <c:v>48.054442187627266</c:v>
                </c:pt>
                <c:pt idx="176">
                  <c:v>48.007898575972199</c:v>
                </c:pt>
                <c:pt idx="177">
                  <c:v>47.964942419227569</c:v>
                </c:pt>
                <c:pt idx="178">
                  <c:v>47.924265750761492</c:v>
                </c:pt>
                <c:pt idx="179">
                  <c:v>47.884989638567589</c:v>
                </c:pt>
                <c:pt idx="180">
                  <c:v>47.846547224769189</c:v>
                </c:pt>
                <c:pt idx="181">
                  <c:v>47.808586934773224</c:v>
                </c:pt>
                <c:pt idx="182">
                  <c:v>47.770898708577889</c:v>
                </c:pt>
                <c:pt idx="183">
                  <c:v>47.733361428651541</c:v>
                </c:pt>
                <c:pt idx="184">
                  <c:v>47.695907564055233</c:v>
                </c:pt>
                <c:pt idx="185">
                  <c:v>47.658500596865366</c:v>
                </c:pt>
                <c:pt idx="186">
                  <c:v>47.62112128186395</c:v>
                </c:pt>
                <c:pt idx="187">
                  <c:v>47.583759648329469</c:v>
                </c:pt>
                <c:pt idx="188">
                  <c:v>47.546410537049056</c:v>
                </c:pt>
                <c:pt idx="189">
                  <c:v>47.509071208417417</c:v>
                </c:pt>
                <c:pt idx="190">
                  <c:v>47.471740109037903</c:v>
                </c:pt>
                <c:pt idx="191">
                  <c:v>47.434416258672528</c:v>
                </c:pt>
                <c:pt idx="192">
                  <c:v>47.397098955837954</c:v>
                </c:pt>
                <c:pt idx="193">
                  <c:v>47.359787640679329</c:v>
                </c:pt>
                <c:pt idx="194">
                  <c:v>47.322481832561465</c:v>
                </c:pt>
                <c:pt idx="195">
                  <c:v>47.28518110188751</c:v>
                </c:pt>
                <c:pt idx="196">
                  <c:v>47.247885057078143</c:v>
                </c:pt>
                <c:pt idx="197">
                  <c:v>47.210593338076379</c:v>
                </c:pt>
                <c:pt idx="198">
                  <c:v>47.173305612612296</c:v>
                </c:pt>
                <c:pt idx="199">
                  <c:v>47.136021573641933</c:v>
                </c:pt>
                <c:pt idx="200">
                  <c:v>47.098740937314453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50.176240508651262</c:v>
                </c:pt>
                <c:pt idx="1">
                  <c:v>50.185991027960718</c:v>
                </c:pt>
                <c:pt idx="2">
                  <c:v>50.195744868439434</c:v>
                </c:pt>
                <c:pt idx="3">
                  <c:v>50.205502298556425</c:v>
                </c:pt>
                <c:pt idx="4">
                  <c:v>50.215263607655274</c:v>
                </c:pt>
                <c:pt idx="5">
                  <c:v>50.225029107480438</c:v>
                </c:pt>
                <c:pt idx="6">
                  <c:v>50.234799133803257</c:v>
                </c:pt>
                <c:pt idx="7">
                  <c:v>50.244574048152707</c:v>
                </c:pt>
                <c:pt idx="8">
                  <c:v>50.25435423965574</c:v>
                </c:pt>
                <c:pt idx="9">
                  <c:v>50.264140126992245</c:v>
                </c:pt>
                <c:pt idx="10">
                  <c:v>50.273932160469442</c:v>
                </c:pt>
                <c:pt idx="11">
                  <c:v>50.283730824220335</c:v>
                </c:pt>
                <c:pt idx="12">
                  <c:v>50.293536638530838</c:v>
                </c:pt>
                <c:pt idx="13">
                  <c:v>50.30335016229953</c:v>
                </c:pt>
                <c:pt idx="14">
                  <c:v>50.31317199563383</c:v>
                </c:pt>
                <c:pt idx="15">
                  <c:v>50.323002782585796</c:v>
                </c:pt>
                <c:pt idx="16">
                  <c:v>50.332843214029673</c:v>
                </c:pt>
                <c:pt idx="17">
                  <c:v>50.342694030683191</c:v>
                </c:pt>
                <c:pt idx="18">
                  <c:v>50.352556026272588</c:v>
                </c:pt>
                <c:pt idx="19">
                  <c:v>50.3624300508408</c:v>
                </c:pt>
                <c:pt idx="20">
                  <c:v>50.372317014196234</c:v>
                </c:pt>
                <c:pt idx="21">
                  <c:v>50.382217889497653</c:v>
                </c:pt>
                <c:pt idx="22">
                  <c:v>50.392133716968772</c:v>
                </c:pt>
                <c:pt idx="23">
                  <c:v>50.40206560773305</c:v>
                </c:pt>
                <c:pt idx="24">
                  <c:v>50.412014747756309</c:v>
                </c:pt>
                <c:pt idx="25">
                  <c:v>50.421982401881031</c:v>
                </c:pt>
                <c:pt idx="26">
                  <c:v>50.431969917932001</c:v>
                </c:pt>
                <c:pt idx="27">
                  <c:v>50.441978730867739</c:v>
                </c:pt>
                <c:pt idx="28">
                  <c:v>50.452010366946638</c:v>
                </c:pt>
                <c:pt idx="29">
                  <c:v>50.462066447869873</c:v>
                </c:pt>
                <c:pt idx="30">
                  <c:v>50.472148694855576</c:v>
                </c:pt>
                <c:pt idx="31">
                  <c:v>50.48225893258963</c:v>
                </c:pt>
                <c:pt idx="32">
                  <c:v>50.492399092988727</c:v>
                </c:pt>
                <c:pt idx="33">
                  <c:v>50.502571218699188</c:v>
                </c:pt>
                <c:pt idx="34">
                  <c:v>50.512777466242198</c:v>
                </c:pt>
                <c:pt idx="35">
                  <c:v>50.523020108700564</c:v>
                </c:pt>
                <c:pt idx="36">
                  <c:v>50.533301537825338</c:v>
                </c:pt>
                <c:pt idx="37">
                  <c:v>50.543624265420704</c:v>
                </c:pt>
                <c:pt idx="38">
                  <c:v>50.553990923843791</c:v>
                </c:pt>
                <c:pt idx="39">
                  <c:v>50.564404265430959</c:v>
                </c:pt>
                <c:pt idx="40">
                  <c:v>50.574867160634106</c:v>
                </c:pt>
                <c:pt idx="41">
                  <c:v>50.585382594619205</c:v>
                </c:pt>
                <c:pt idx="42">
                  <c:v>50.595953662043854</c:v>
                </c:pt>
                <c:pt idx="43">
                  <c:v>50.606583559691494</c:v>
                </c:pt>
                <c:pt idx="44">
                  <c:v>50.617275576596214</c:v>
                </c:pt>
                <c:pt idx="45">
                  <c:v>50.628033081243885</c:v>
                </c:pt>
                <c:pt idx="46">
                  <c:v>50.638859505381802</c:v>
                </c:pt>
                <c:pt idx="47">
                  <c:v>50.649758323911072</c:v>
                </c:pt>
                <c:pt idx="48">
                  <c:v>50.660733030271928</c:v>
                </c:pt>
                <c:pt idx="49">
                  <c:v>50.671787106663487</c:v>
                </c:pt>
                <c:pt idx="50">
                  <c:v>50.682923988365481</c:v>
                </c:pt>
                <c:pt idx="51">
                  <c:v>50.694147021350389</c:v>
                </c:pt>
                <c:pt idx="52">
                  <c:v>50.705459412292036</c:v>
                </c:pt>
                <c:pt idx="53">
                  <c:v>50.716864169990068</c:v>
                </c:pt>
                <c:pt idx="54">
                  <c:v>50.728364037142519</c:v>
                </c:pt>
                <c:pt idx="55">
                  <c:v>50.739961411311036</c:v>
                </c:pt>
                <c:pt idx="56">
                  <c:v>50.751658253838897</c:v>
                </c:pt>
                <c:pt idx="57">
                  <c:v>50.76345598540437</c:v>
                </c:pt>
                <c:pt idx="58">
                  <c:v>50.775355366825046</c:v>
                </c:pt>
                <c:pt idx="59">
                  <c:v>50.787356363679251</c:v>
                </c:pt>
                <c:pt idx="60">
                  <c:v>50.799457993284761</c:v>
                </c:pt>
                <c:pt idx="61">
                  <c:v>50.811658152582474</c:v>
                </c:pt>
                <c:pt idx="62">
                  <c:v>50.823953425523449</c:v>
                </c:pt>
                <c:pt idx="63">
                  <c:v>50.836338868664541</c:v>
                </c:pt>
                <c:pt idx="64">
                  <c:v>50.848807773855931</c:v>
                </c:pt>
                <c:pt idx="65">
                  <c:v>50.861351407169408</c:v>
                </c:pt>
                <c:pt idx="66">
                  <c:v>50.873958723588743</c:v>
                </c:pt>
                <c:pt idx="67">
                  <c:v>50.88661605748414</c:v>
                </c:pt>
                <c:pt idx="68">
                  <c:v>50.899306789542109</c:v>
                </c:pt>
                <c:pt idx="69">
                  <c:v>50.912010991645012</c:v>
                </c:pt>
                <c:pt idx="70">
                  <c:v>50.924705052210385</c:v>
                </c:pt>
                <c:pt idx="71">
                  <c:v>50.93736128572953</c:v>
                </c:pt>
                <c:pt idx="72">
                  <c:v>50.949947531700133</c:v>
                </c:pt>
                <c:pt idx="73">
                  <c:v>50.962426749835714</c:v>
                </c:pt>
                <c:pt idx="74">
                  <c:v>50.9747566203473</c:v>
                </c:pt>
                <c:pt idx="75">
                  <c:v>50.986889160207426</c:v>
                </c:pt>
                <c:pt idx="76">
                  <c:v>50.998770368577716</c:v>
                </c:pt>
                <c:pt idx="77">
                  <c:v>51.010339916936829</c:v>
                </c:pt>
                <c:pt idx="78">
                  <c:v>51.021530901780785</c:v>
                </c:pt>
                <c:pt idx="79">
                  <c:v>51.032269679942758</c:v>
                </c:pt>
                <c:pt idx="80">
                  <c:v>51.042475808415013</c:v>
                </c:pt>
                <c:pt idx="81">
                  <c:v>51.052062111836399</c:v>
                </c:pt>
                <c:pt idx="82">
                  <c:v>51.060934901286672</c:v>
                </c:pt>
                <c:pt idx="83">
                  <c:v>51.068994367434328</c:v>
                </c:pt>
                <c:pt idx="84">
                  <c:v>51.076135169147534</c:v>
                </c:pt>
                <c:pt idx="85">
                  <c:v>51.082247235145971</c:v>
                </c:pt>
                <c:pt idx="86">
                  <c:v>51.087216790952908</c:v>
                </c:pt>
                <c:pt idx="87">
                  <c:v>51.090927616194996</c:v>
                </c:pt>
                <c:pt idx="88">
                  <c:v>51.093262528225075</c:v>
                </c:pt>
                <c:pt idx="89">
                  <c:v>51.094105077306992</c:v>
                </c:pt>
                <c:pt idx="90">
                  <c:v>51.093341426599622</c:v>
                </c:pt>
                <c:pt idx="91">
                  <c:v>51.090862377516878</c:v>
                </c:pt>
                <c:pt idx="92">
                  <c:v>51.086565488528095</c:v>
                </c:pt>
                <c:pt idx="93">
                  <c:v>51.080357224063249</c:v>
                </c:pt>
                <c:pt idx="94">
                  <c:v>51.072155060952696</c:v>
                </c:pt>
                <c:pt idx="95">
                  <c:v>51.061889473801223</c:v>
                </c:pt>
                <c:pt idx="96">
                  <c:v>51.049505718778896</c:v>
                </c:pt>
                <c:pt idx="97">
                  <c:v>51.034965338159637</c:v>
                </c:pt>
                <c:pt idx="98">
                  <c:v>51.018247315834948</c:v>
                </c:pt>
                <c:pt idx="99">
                  <c:v>50.999348826813019</c:v>
                </c:pt>
                <c:pt idx="100">
                  <c:v>50.978285540742931</c:v>
                </c:pt>
                <c:pt idx="101">
                  <c:v>50.955091459696476</c:v>
                </c:pt>
                <c:pt idx="102">
                  <c:v>50.929818292361752</c:v>
                </c:pt>
                <c:pt idx="103">
                  <c:v>50.902534388812683</c:v>
                </c:pt>
                <c:pt idx="104">
                  <c:v>50.873323280448901</c:v>
                </c:pt>
                <c:pt idx="105">
                  <c:v>50.842281887037572</c:v>
                </c:pt>
                <c:pt idx="106">
                  <c:v>50.809518465838174</c:v>
                </c:pt>
                <c:pt idx="107">
                  <c:v>50.775150385793516</c:v>
                </c:pt>
                <c:pt idx="108">
                  <c:v>50.739301812457782</c:v>
                </c:pt>
                <c:pt idx="109">
                  <c:v>50.702101386921605</c:v>
                </c:pt>
                <c:pt idx="110">
                  <c:v>50.663679975120374</c:v>
                </c:pt>
                <c:pt idx="111">
                  <c:v>50.624168553517762</c:v>
                </c:pt>
                <c:pt idx="112">
                  <c:v>50.583696284361551</c:v>
                </c:pt>
                <c:pt idx="113">
                  <c:v>50.542388819677811</c:v>
                </c:pt>
                <c:pt idx="114">
                  <c:v>50.500366858989288</c:v>
                </c:pt>
                <c:pt idx="115">
                  <c:v>50.457744972340386</c:v>
                </c:pt>
                <c:pt idx="116">
                  <c:v>50.41463068829151</c:v>
                </c:pt>
                <c:pt idx="117">
                  <c:v>50.37112383657508</c:v>
                </c:pt>
                <c:pt idx="118">
                  <c:v>50.327316127321538</c:v>
                </c:pt>
                <c:pt idx="119">
                  <c:v>50.283290943197365</c:v>
                </c:pt>
                <c:pt idx="120">
                  <c:v>50.239123317324164</c:v>
                </c:pt>
                <c:pt idx="121">
                  <c:v>50.194880068227334</c:v>
                </c:pt>
                <c:pt idx="122">
                  <c:v>50.150620062989638</c:v>
                </c:pt>
                <c:pt idx="123">
                  <c:v>50.10639458092659</c:v>
                </c:pt>
                <c:pt idx="124">
                  <c:v>50.062247752127263</c:v>
                </c:pt>
                <c:pt idx="125">
                  <c:v>50.01821704781625</c:v>
                </c:pt>
                <c:pt idx="126">
                  <c:v>49.974333802428049</c:v>
                </c:pt>
                <c:pt idx="127">
                  <c:v>49.930623750332686</c:v>
                </c:pt>
                <c:pt idx="128">
                  <c:v>49.88710756314569</c:v>
                </c:pt>
                <c:pt idx="129">
                  <c:v>49.843801376378757</c:v>
                </c:pt>
                <c:pt idx="130">
                  <c:v>49.800717296761235</c:v>
                </c:pt>
                <c:pt idx="131">
                  <c:v>49.757863883841253</c:v>
                </c:pt>
                <c:pt idx="132">
                  <c:v>49.715246601441429</c:v>
                </c:pt>
                <c:pt idx="133">
                  <c:v>49.672868236198738</c:v>
                </c:pt>
                <c:pt idx="134">
                  <c:v>49.630729281776517</c:v>
                </c:pt>
                <c:pt idx="135">
                  <c:v>49.588828288423684</c:v>
                </c:pt>
                <c:pt idx="136">
                  <c:v>49.547162178401699</c:v>
                </c:pt>
                <c:pt idx="137">
                  <c:v>49.505726528435162</c:v>
                </c:pt>
                <c:pt idx="138">
                  <c:v>49.464515820799193</c:v>
                </c:pt>
                <c:pt idx="139">
                  <c:v>49.423523664965892</c:v>
                </c:pt>
                <c:pt idx="140">
                  <c:v>49.382742991920921</c:v>
                </c:pt>
                <c:pt idx="141">
                  <c:v>49.342166223353992</c:v>
                </c:pt>
                <c:pt idx="142">
                  <c:v>49.301785417945553</c:v>
                </c:pt>
                <c:pt idx="143">
                  <c:v>49.261592396933665</c:v>
                </c:pt>
                <c:pt idx="144">
                  <c:v>49.221578851066667</c:v>
                </c:pt>
                <c:pt idx="145">
                  <c:v>49.18173643093872</c:v>
                </c:pt>
                <c:pt idx="146">
                  <c:v>49.14205682257942</c:v>
                </c:pt>
                <c:pt idx="147">
                  <c:v>49.102531810031643</c:v>
                </c:pt>
                <c:pt idx="148">
                  <c:v>49.063153326509671</c:v>
                </c:pt>
                <c:pt idx="149">
                  <c:v>49.023913495588225</c:v>
                </c:pt>
                <c:pt idx="150">
                  <c:v>48.984804663734813</c:v>
                </c:pt>
                <c:pt idx="151">
                  <c:v>48.945819425364938</c:v>
                </c:pt>
                <c:pt idx="152">
                  <c:v>48.906950641475177</c:v>
                </c:pt>
                <c:pt idx="153">
                  <c:v>48.868191452791933</c:v>
                </c:pt>
                <c:pt idx="154">
                  <c:v>48.829535288266548</c:v>
                </c:pt>
                <c:pt idx="155">
                  <c:v>48.790975869648285</c:v>
                </c:pt>
                <c:pt idx="156">
                  <c:v>48.752507212777353</c:v>
                </c:pt>
                <c:pt idx="157">
                  <c:v>48.71412362615898</c:v>
                </c:pt>
                <c:pt idx="158">
                  <c:v>48.675819707306879</c:v>
                </c:pt>
                <c:pt idx="159">
                  <c:v>48.637590337279143</c:v>
                </c:pt>
                <c:pt idx="160">
                  <c:v>48.599430673772119</c:v>
                </c:pt>
                <c:pt idx="161">
                  <c:v>48.561336143085946</c:v>
                </c:pt>
                <c:pt idx="162">
                  <c:v>48.523302431230555</c:v>
                </c:pt>
                <c:pt idx="163">
                  <c:v>48.485325474400916</c:v>
                </c:pt>
                <c:pt idx="164">
                  <c:v>48.447401449015196</c:v>
                </c:pt>
                <c:pt idx="165">
                  <c:v>48.409526761479128</c:v>
                </c:pt>
                <c:pt idx="166">
                  <c:v>48.371698037813196</c:v>
                </c:pt>
                <c:pt idx="167">
                  <c:v>48.333912113256005</c:v>
                </c:pt>
                <c:pt idx="168">
                  <c:v>48.296166021937296</c:v>
                </c:pt>
                <c:pt idx="169">
                  <c:v>48.25845698669675</c:v>
                </c:pt>
                <c:pt idx="170">
                  <c:v>48.220782409109688</c:v>
                </c:pt>
                <c:pt idx="171">
                  <c:v>48.183139859768289</c:v>
                </c:pt>
                <c:pt idx="172">
                  <c:v>48.145527068855749</c:v>
                </c:pt>
                <c:pt idx="173">
                  <c:v>48.10794191704192</c:v>
                </c:pt>
                <c:pt idx="174">
                  <c:v>48.070382426720528</c:v>
                </c:pt>
                <c:pt idx="175">
                  <c:v>48.032846753602193</c:v>
                </c:pt>
                <c:pt idx="176">
                  <c:v>47.995333178671203</c:v>
                </c:pt>
                <c:pt idx="177">
                  <c:v>47.957840100509962</c:v>
                </c:pt>
                <c:pt idx="178">
                  <c:v>47.920366027990745</c:v>
                </c:pt>
                <c:pt idx="179">
                  <c:v>47.882909573331595</c:v>
                </c:pt>
                <c:pt idx="180">
                  <c:v>47.845469445510552</c:v>
                </c:pt>
                <c:pt idx="181">
                  <c:v>47.808044444030259</c:v>
                </c:pt>
                <c:pt idx="182">
                  <c:v>47.770633453023606</c:v>
                </c:pt>
                <c:pt idx="183">
                  <c:v>47.733235435689636</c:v>
                </c:pt>
                <c:pt idx="184">
                  <c:v>47.695849429048209</c:v>
                </c:pt>
                <c:pt idx="185">
                  <c:v>47.658474539001112</c:v>
                </c:pt>
                <c:pt idx="186">
                  <c:v>47.621109935687066</c:v>
                </c:pt>
                <c:pt idx="187">
                  <c:v>47.583754849117561</c:v>
                </c:pt>
                <c:pt idx="188">
                  <c:v>47.546408565080668</c:v>
                </c:pt>
                <c:pt idx="189">
                  <c:v>47.509070421299832</c:v>
                </c:pt>
                <c:pt idx="190">
                  <c:v>47.471739803834815</c:v>
                </c:pt>
                <c:pt idx="191">
                  <c:v>47.434416143712227</c:v>
                </c:pt>
                <c:pt idx="192">
                  <c:v>47.397098913773384</c:v>
                </c:pt>
                <c:pt idx="193">
                  <c:v>47.359787625727485</c:v>
                </c:pt>
                <c:pt idx="194">
                  <c:v>47.322481827398697</c:v>
                </c:pt>
                <c:pt idx="195">
                  <c:v>47.285181100155782</c:v>
                </c:pt>
                <c:pt idx="196">
                  <c:v>47.247885056513873</c:v>
                </c:pt>
                <c:pt idx="197">
                  <c:v>47.21059333789777</c:v>
                </c:pt>
                <c:pt idx="198">
                  <c:v>47.173305612557378</c:v>
                </c:pt>
                <c:pt idx="199">
                  <c:v>47.136021573625527</c:v>
                </c:pt>
                <c:pt idx="200">
                  <c:v>47.098740937309692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000608"/>
        <c:axId val="601001000"/>
      </c:scatterChart>
      <c:valAx>
        <c:axId val="601000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1001000"/>
        <c:crosses val="autoZero"/>
        <c:crossBetween val="midCat"/>
      </c:valAx>
      <c:valAx>
        <c:axId val="601001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10006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8.9956954088800146E-3</c:v>
                </c:pt>
                <c:pt idx="4">
                  <c:v>1.1585297558429075E-2</c:v>
                </c:pt>
                <c:pt idx="5">
                  <c:v>2.0001701200228421E-2</c:v>
                </c:pt>
                <c:pt idx="6">
                  <c:v>7.7922882946590407E-3</c:v>
                </c:pt>
                <c:pt idx="7">
                  <c:v>3.9389419342275127E-2</c:v>
                </c:pt>
                <c:pt idx="8">
                  <c:v>3.8838491939282002E-2</c:v>
                </c:pt>
                <c:pt idx="9">
                  <c:v>3.483822657439388E-2</c:v>
                </c:pt>
                <c:pt idx="10">
                  <c:v>6.0457362219710625E-2</c:v>
                </c:pt>
                <c:pt idx="11">
                  <c:v>3.7395001902900023E-2</c:v>
                </c:pt>
                <c:pt idx="12">
                  <c:v>4.6323070980862358E-2</c:v>
                </c:pt>
              </c:numCache>
            </c:numRef>
          </c:yVal>
          <c:smooth val="0"/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3.4994255285233561E-8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2.6924377995413928E-2</c:v>
                </c:pt>
                <c:pt idx="5">
                  <c:v>5.6374198151329859E-2</c:v>
                </c:pt>
                <c:pt idx="6">
                  <c:v>2.7413640373364927E-6</c:v>
                </c:pt>
                <c:pt idx="7">
                  <c:v>9.5669468988916498E-2</c:v>
                </c:pt>
                <c:pt idx="8">
                  <c:v>0.11477872590554708</c:v>
                </c:pt>
                <c:pt idx="9">
                  <c:v>8.5664112701467066E-2</c:v>
                </c:pt>
                <c:pt idx="10">
                  <c:v>0.10645339180719299</c:v>
                </c:pt>
                <c:pt idx="11">
                  <c:v>6.5354208369440045E-2</c:v>
                </c:pt>
                <c:pt idx="12">
                  <c:v>0.14570419300051013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5960"/>
        <c:axId val="5896744"/>
      </c:scatterChart>
      <c:valAx>
        <c:axId val="5895960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96744"/>
        <c:crosses val="autoZero"/>
        <c:crossBetween val="midCat"/>
        <c:majorUnit val="30"/>
      </c:valAx>
      <c:valAx>
        <c:axId val="5896744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895960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41.731999999999999</c:v>
                </c:pt>
                <c:pt idx="1">
                  <c:v>42.62</c:v>
                </c:pt>
                <c:pt idx="2">
                  <c:v>42.366</c:v>
                </c:pt>
                <c:pt idx="3">
                  <c:v>41.718000000000004</c:v>
                </c:pt>
                <c:pt idx="4">
                  <c:v>42.859000000000002</c:v>
                </c:pt>
                <c:pt idx="5">
                  <c:v>42.62</c:v>
                </c:pt>
                <c:pt idx="6">
                  <c:v>43.802999999999997</c:v>
                </c:pt>
                <c:pt idx="7">
                  <c:v>43.113</c:v>
                </c:pt>
                <c:pt idx="8">
                  <c:v>42.210999999999999</c:v>
                </c:pt>
                <c:pt idx="9">
                  <c:v>43.225000000000001</c:v>
                </c:pt>
                <c:pt idx="10">
                  <c:v>43.238999999999997</c:v>
                </c:pt>
                <c:pt idx="11">
                  <c:v>43.506999999999998</c:v>
                </c:pt>
                <c:pt idx="12">
                  <c:v>43.591999999999999</c:v>
                </c:pt>
                <c:pt idx="13">
                  <c:v>41.985999999999997</c:v>
                </c:pt>
                <c:pt idx="14">
                  <c:v>42.295999999999999</c:v>
                </c:pt>
                <c:pt idx="15">
                  <c:v>42.07</c:v>
                </c:pt>
                <c:pt idx="16">
                  <c:v>43.351999999999997</c:v>
                </c:pt>
                <c:pt idx="17">
                  <c:v>43.718000000000004</c:v>
                </c:pt>
                <c:pt idx="18">
                  <c:v>41.93</c:v>
                </c:pt>
                <c:pt idx="19">
                  <c:v>42.393999999999998</c:v>
                </c:pt>
                <c:pt idx="20">
                  <c:v>43.323999999999998</c:v>
                </c:pt>
                <c:pt idx="21">
                  <c:v>42.38</c:v>
                </c:pt>
                <c:pt idx="22">
                  <c:v>43.014000000000003</c:v>
                </c:pt>
                <c:pt idx="23">
                  <c:v>43.155000000000001</c:v>
                </c:pt>
                <c:pt idx="24">
                  <c:v>42.238999999999997</c:v>
                </c:pt>
                <c:pt idx="25">
                  <c:v>44</c:v>
                </c:pt>
                <c:pt idx="26">
                  <c:v>43.155000000000001</c:v>
                </c:pt>
                <c:pt idx="27">
                  <c:v>44.07</c:v>
                </c:pt>
                <c:pt idx="28">
                  <c:v>44.534999999999997</c:v>
                </c:pt>
                <c:pt idx="29">
                  <c:v>44.042000000000002</c:v>
                </c:pt>
                <c:pt idx="30">
                  <c:v>43.859000000000002</c:v>
                </c:pt>
                <c:pt idx="31">
                  <c:v>43.563000000000002</c:v>
                </c:pt>
                <c:pt idx="32">
                  <c:v>44.38</c:v>
                </c:pt>
                <c:pt idx="33">
                  <c:v>45.393999999999998</c:v>
                </c:pt>
                <c:pt idx="34">
                  <c:v>44.548999999999999</c:v>
                </c:pt>
                <c:pt idx="35">
                  <c:v>45.253999999999998</c:v>
                </c:pt>
                <c:pt idx="36">
                  <c:v>44.210999999999999</c:v>
                </c:pt>
                <c:pt idx="37">
                  <c:v>44.93</c:v>
                </c:pt>
                <c:pt idx="38">
                  <c:v>45.281999999999996</c:v>
                </c:pt>
                <c:pt idx="39">
                  <c:v>46.210999999999999</c:v>
                </c:pt>
                <c:pt idx="40">
                  <c:v>45.802999999999997</c:v>
                </c:pt>
                <c:pt idx="41">
                  <c:v>45.140999999999998</c:v>
                </c:pt>
                <c:pt idx="42">
                  <c:v>46.183</c:v>
                </c:pt>
                <c:pt idx="43">
                  <c:v>45.027999999999999</c:v>
                </c:pt>
                <c:pt idx="44">
                  <c:v>45.704000000000001</c:v>
                </c:pt>
                <c:pt idx="45">
                  <c:v>45.338000000000001</c:v>
                </c:pt>
                <c:pt idx="46">
                  <c:v>45.436999999999998</c:v>
                </c:pt>
                <c:pt idx="47">
                  <c:v>47.140999999999998</c:v>
                </c:pt>
                <c:pt idx="48">
                  <c:v>49.408000000000001</c:v>
                </c:pt>
                <c:pt idx="49">
                  <c:v>50.661999999999999</c:v>
                </c:pt>
                <c:pt idx="50">
                  <c:v>53.731999999999999</c:v>
                </c:pt>
                <c:pt idx="51">
                  <c:v>57.478999999999999</c:v>
                </c:pt>
                <c:pt idx="52">
                  <c:v>60.085000000000001</c:v>
                </c:pt>
                <c:pt idx="53">
                  <c:v>65.210999999999999</c:v>
                </c:pt>
                <c:pt idx="54">
                  <c:v>71.69</c:v>
                </c:pt>
                <c:pt idx="55">
                  <c:v>79.408000000000001</c:v>
                </c:pt>
                <c:pt idx="56">
                  <c:v>87.576999999999998</c:v>
                </c:pt>
                <c:pt idx="57">
                  <c:v>96.549000000000007</c:v>
                </c:pt>
                <c:pt idx="58">
                  <c:v>106.39400000000001</c:v>
                </c:pt>
                <c:pt idx="59">
                  <c:v>115.211</c:v>
                </c:pt>
                <c:pt idx="60">
                  <c:v>125.479</c:v>
                </c:pt>
                <c:pt idx="61">
                  <c:v>132.155</c:v>
                </c:pt>
                <c:pt idx="62">
                  <c:v>139</c:v>
                </c:pt>
                <c:pt idx="63">
                  <c:v>144.40799999999999</c:v>
                </c:pt>
                <c:pt idx="64">
                  <c:v>145.70400000000001</c:v>
                </c:pt>
                <c:pt idx="65">
                  <c:v>146.93</c:v>
                </c:pt>
                <c:pt idx="66">
                  <c:v>145.81700000000001</c:v>
                </c:pt>
                <c:pt idx="67">
                  <c:v>139.67599999999999</c:v>
                </c:pt>
                <c:pt idx="68">
                  <c:v>132.33799999999999</c:v>
                </c:pt>
                <c:pt idx="69">
                  <c:v>118.39400000000001</c:v>
                </c:pt>
                <c:pt idx="70">
                  <c:v>98.450999999999993</c:v>
                </c:pt>
                <c:pt idx="71">
                  <c:v>78.084999999999994</c:v>
                </c:pt>
                <c:pt idx="72">
                  <c:v>60.168999999999997</c:v>
                </c:pt>
                <c:pt idx="73">
                  <c:v>51.521000000000001</c:v>
                </c:pt>
                <c:pt idx="74">
                  <c:v>47.914999999999999</c:v>
                </c:pt>
                <c:pt idx="75">
                  <c:v>47.042000000000002</c:v>
                </c:pt>
                <c:pt idx="76">
                  <c:v>48.436999999999998</c:v>
                </c:pt>
                <c:pt idx="77">
                  <c:v>48.901000000000003</c:v>
                </c:pt>
                <c:pt idx="78">
                  <c:v>50.07</c:v>
                </c:pt>
                <c:pt idx="79">
                  <c:v>52.281999999999996</c:v>
                </c:pt>
                <c:pt idx="80">
                  <c:v>52.183</c:v>
                </c:pt>
                <c:pt idx="81">
                  <c:v>56.548999999999999</c:v>
                </c:pt>
                <c:pt idx="82">
                  <c:v>57.493000000000002</c:v>
                </c:pt>
                <c:pt idx="83">
                  <c:v>60.436999999999998</c:v>
                </c:pt>
                <c:pt idx="84">
                  <c:v>63.901000000000003</c:v>
                </c:pt>
                <c:pt idx="85">
                  <c:v>66.944000000000003</c:v>
                </c:pt>
                <c:pt idx="86">
                  <c:v>69.055999999999997</c:v>
                </c:pt>
                <c:pt idx="87">
                  <c:v>73.394000000000005</c:v>
                </c:pt>
                <c:pt idx="88">
                  <c:v>75.507000000000005</c:v>
                </c:pt>
                <c:pt idx="89">
                  <c:v>77.69</c:v>
                </c:pt>
                <c:pt idx="90">
                  <c:v>79.168999999999997</c:v>
                </c:pt>
                <c:pt idx="91">
                  <c:v>78.254000000000005</c:v>
                </c:pt>
                <c:pt idx="92">
                  <c:v>77.155000000000001</c:v>
                </c:pt>
                <c:pt idx="93">
                  <c:v>75.858999999999995</c:v>
                </c:pt>
                <c:pt idx="94">
                  <c:v>70.576999999999998</c:v>
                </c:pt>
                <c:pt idx="95">
                  <c:v>65.069999999999993</c:v>
                </c:pt>
                <c:pt idx="96">
                  <c:v>59.69</c:v>
                </c:pt>
                <c:pt idx="97">
                  <c:v>55.731999999999999</c:v>
                </c:pt>
                <c:pt idx="98">
                  <c:v>52.548999999999999</c:v>
                </c:pt>
                <c:pt idx="99">
                  <c:v>51.493000000000002</c:v>
                </c:pt>
                <c:pt idx="100">
                  <c:v>50.493000000000002</c:v>
                </c:pt>
                <c:pt idx="101">
                  <c:v>49.576999999999998</c:v>
                </c:pt>
                <c:pt idx="102">
                  <c:v>49.323999999999998</c:v>
                </c:pt>
                <c:pt idx="103">
                  <c:v>47.634</c:v>
                </c:pt>
                <c:pt idx="104">
                  <c:v>47.761000000000003</c:v>
                </c:pt>
                <c:pt idx="105">
                  <c:v>48.676000000000002</c:v>
                </c:pt>
                <c:pt idx="106">
                  <c:v>48.168999999999997</c:v>
                </c:pt>
                <c:pt idx="107">
                  <c:v>47.831000000000003</c:v>
                </c:pt>
                <c:pt idx="108">
                  <c:v>47.478999999999999</c:v>
                </c:pt>
                <c:pt idx="109">
                  <c:v>47.548999999999999</c:v>
                </c:pt>
                <c:pt idx="110">
                  <c:v>47.718000000000004</c:v>
                </c:pt>
                <c:pt idx="111">
                  <c:v>47.831000000000003</c:v>
                </c:pt>
                <c:pt idx="112">
                  <c:v>47.859000000000002</c:v>
                </c:pt>
                <c:pt idx="113">
                  <c:v>48.168999999999997</c:v>
                </c:pt>
                <c:pt idx="114">
                  <c:v>47.238999999999997</c:v>
                </c:pt>
                <c:pt idx="115">
                  <c:v>47.887</c:v>
                </c:pt>
                <c:pt idx="116">
                  <c:v>47.366</c:v>
                </c:pt>
                <c:pt idx="117">
                  <c:v>46.423000000000002</c:v>
                </c:pt>
                <c:pt idx="118">
                  <c:v>47.366</c:v>
                </c:pt>
                <c:pt idx="119">
                  <c:v>48.985999999999997</c:v>
                </c:pt>
                <c:pt idx="120">
                  <c:v>48.042000000000002</c:v>
                </c:pt>
                <c:pt idx="121">
                  <c:v>47.31</c:v>
                </c:pt>
                <c:pt idx="122">
                  <c:v>45.93</c:v>
                </c:pt>
                <c:pt idx="123">
                  <c:v>46.465000000000003</c:v>
                </c:pt>
                <c:pt idx="124">
                  <c:v>47.268000000000001</c:v>
                </c:pt>
                <c:pt idx="125">
                  <c:v>47.238999999999997</c:v>
                </c:pt>
                <c:pt idx="126">
                  <c:v>46.521000000000001</c:v>
                </c:pt>
                <c:pt idx="127">
                  <c:v>45.887</c:v>
                </c:pt>
                <c:pt idx="128">
                  <c:v>45.534999999999997</c:v>
                </c:pt>
                <c:pt idx="129">
                  <c:v>45.718000000000004</c:v>
                </c:pt>
                <c:pt idx="130">
                  <c:v>45.098999999999997</c:v>
                </c:pt>
                <c:pt idx="131">
                  <c:v>44.831000000000003</c:v>
                </c:pt>
                <c:pt idx="132">
                  <c:v>45.140999999999998</c:v>
                </c:pt>
                <c:pt idx="133">
                  <c:v>45.027999999999999</c:v>
                </c:pt>
                <c:pt idx="134">
                  <c:v>45.844999999999999</c:v>
                </c:pt>
                <c:pt idx="135">
                  <c:v>45.802999999999997</c:v>
                </c:pt>
                <c:pt idx="136">
                  <c:v>45.31</c:v>
                </c:pt>
                <c:pt idx="137">
                  <c:v>44.140999999999998</c:v>
                </c:pt>
                <c:pt idx="138">
                  <c:v>44.972000000000001</c:v>
                </c:pt>
                <c:pt idx="139">
                  <c:v>44.548999999999999</c:v>
                </c:pt>
                <c:pt idx="140">
                  <c:v>45.07</c:v>
                </c:pt>
                <c:pt idx="141">
                  <c:v>44.31</c:v>
                </c:pt>
                <c:pt idx="142">
                  <c:v>44.563000000000002</c:v>
                </c:pt>
                <c:pt idx="143">
                  <c:v>44.366</c:v>
                </c:pt>
                <c:pt idx="144">
                  <c:v>45.661999999999999</c:v>
                </c:pt>
                <c:pt idx="145">
                  <c:v>46.548999999999999</c:v>
                </c:pt>
                <c:pt idx="146">
                  <c:v>45.746000000000002</c:v>
                </c:pt>
                <c:pt idx="147">
                  <c:v>44.268000000000001</c:v>
                </c:pt>
                <c:pt idx="148">
                  <c:v>45.817</c:v>
                </c:pt>
                <c:pt idx="149">
                  <c:v>43.872999999999998</c:v>
                </c:pt>
                <c:pt idx="150">
                  <c:v>43.634</c:v>
                </c:pt>
                <c:pt idx="151">
                  <c:v>44.253999999999998</c:v>
                </c:pt>
                <c:pt idx="152">
                  <c:v>44.393999999999998</c:v>
                </c:pt>
                <c:pt idx="153">
                  <c:v>44.268000000000001</c:v>
                </c:pt>
                <c:pt idx="154">
                  <c:v>44.042000000000002</c:v>
                </c:pt>
                <c:pt idx="155">
                  <c:v>43.478999999999999</c:v>
                </c:pt>
                <c:pt idx="156">
                  <c:v>44.210999999999999</c:v>
                </c:pt>
                <c:pt idx="157">
                  <c:v>44.451000000000001</c:v>
                </c:pt>
                <c:pt idx="158">
                  <c:v>45.408000000000001</c:v>
                </c:pt>
                <c:pt idx="159">
                  <c:v>44.085000000000001</c:v>
                </c:pt>
                <c:pt idx="160">
                  <c:v>42.944000000000003</c:v>
                </c:pt>
                <c:pt idx="161">
                  <c:v>44.014000000000003</c:v>
                </c:pt>
                <c:pt idx="162">
                  <c:v>43.548999999999999</c:v>
                </c:pt>
                <c:pt idx="163">
                  <c:v>43.648000000000003</c:v>
                </c:pt>
                <c:pt idx="164">
                  <c:v>44.31</c:v>
                </c:pt>
                <c:pt idx="165">
                  <c:v>43.548999999999999</c:v>
                </c:pt>
                <c:pt idx="166">
                  <c:v>43.281999999999996</c:v>
                </c:pt>
                <c:pt idx="167">
                  <c:v>43.844999999999999</c:v>
                </c:pt>
                <c:pt idx="168">
                  <c:v>44.802999999999997</c:v>
                </c:pt>
                <c:pt idx="169">
                  <c:v>44.31</c:v>
                </c:pt>
                <c:pt idx="170">
                  <c:v>43.408000000000001</c:v>
                </c:pt>
                <c:pt idx="171">
                  <c:v>43.93</c:v>
                </c:pt>
                <c:pt idx="172">
                  <c:v>44.661999999999999</c:v>
                </c:pt>
                <c:pt idx="173">
                  <c:v>44.07</c:v>
                </c:pt>
                <c:pt idx="174">
                  <c:v>44.07</c:v>
                </c:pt>
                <c:pt idx="175">
                  <c:v>44.07</c:v>
                </c:pt>
                <c:pt idx="176">
                  <c:v>44.648000000000003</c:v>
                </c:pt>
                <c:pt idx="177">
                  <c:v>43.901000000000003</c:v>
                </c:pt>
                <c:pt idx="178">
                  <c:v>44.521000000000001</c:v>
                </c:pt>
                <c:pt idx="179">
                  <c:v>45.055999999999997</c:v>
                </c:pt>
                <c:pt idx="180">
                  <c:v>44.338000000000001</c:v>
                </c:pt>
                <c:pt idx="181">
                  <c:v>43.268000000000001</c:v>
                </c:pt>
                <c:pt idx="182">
                  <c:v>42.872999999999998</c:v>
                </c:pt>
                <c:pt idx="183">
                  <c:v>42.901000000000003</c:v>
                </c:pt>
                <c:pt idx="184">
                  <c:v>42.197000000000003</c:v>
                </c:pt>
                <c:pt idx="185">
                  <c:v>42.268000000000001</c:v>
                </c:pt>
                <c:pt idx="186">
                  <c:v>43.506999999999998</c:v>
                </c:pt>
                <c:pt idx="187">
                  <c:v>42.534999999999997</c:v>
                </c:pt>
                <c:pt idx="188">
                  <c:v>42.69</c:v>
                </c:pt>
                <c:pt idx="189">
                  <c:v>43.268000000000001</c:v>
                </c:pt>
                <c:pt idx="190">
                  <c:v>42.140999999999998</c:v>
                </c:pt>
                <c:pt idx="191">
                  <c:v>43.718000000000004</c:v>
                </c:pt>
                <c:pt idx="192">
                  <c:v>43.451000000000001</c:v>
                </c:pt>
                <c:pt idx="193">
                  <c:v>43.168999999999997</c:v>
                </c:pt>
                <c:pt idx="194">
                  <c:v>43.62</c:v>
                </c:pt>
                <c:pt idx="195">
                  <c:v>43.93</c:v>
                </c:pt>
                <c:pt idx="196">
                  <c:v>44.183</c:v>
                </c:pt>
                <c:pt idx="197">
                  <c:v>43.253999999999998</c:v>
                </c:pt>
                <c:pt idx="198">
                  <c:v>44.155000000000001</c:v>
                </c:pt>
                <c:pt idx="199">
                  <c:v>43.295999999999999</c:v>
                </c:pt>
                <c:pt idx="200">
                  <c:v>43.789000000000001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42.670158929209094</c:v>
                </c:pt>
                <c:pt idx="1">
                  <c:v>42.717636579073769</c:v>
                </c:pt>
                <c:pt idx="2">
                  <c:v>42.765117117604319</c:v>
                </c:pt>
                <c:pt idx="3">
                  <c:v>42.81260078702487</c:v>
                </c:pt>
                <c:pt idx="4">
                  <c:v>42.860087849406021</c:v>
                </c:pt>
                <c:pt idx="5">
                  <c:v>42.907578588239005</c:v>
                </c:pt>
                <c:pt idx="6">
                  <c:v>42.955073310128533</c:v>
                </c:pt>
                <c:pt idx="7">
                  <c:v>43.002572346612858</c:v>
                </c:pt>
                <c:pt idx="8">
                  <c:v>43.0500760561196</c:v>
                </c:pt>
                <c:pt idx="9">
                  <c:v>43.097584826066644</c:v>
                </c:pt>
                <c:pt idx="10">
                  <c:v>43.145099075117891</c:v>
                </c:pt>
                <c:pt idx="11">
                  <c:v>43.192619255604001</c:v>
                </c:pt>
                <c:pt idx="12">
                  <c:v>43.240145856119057</c:v>
                </c:pt>
                <c:pt idx="13">
                  <c:v>43.287679404304399</c:v>
                </c:pt>
                <c:pt idx="14">
                  <c:v>43.335220469831462</c:v>
                </c:pt>
                <c:pt idx="15">
                  <c:v>43.382769667596122</c:v>
                </c:pt>
                <c:pt idx="16">
                  <c:v>43.430327661137298</c:v>
                </c:pt>
                <c:pt idx="17">
                  <c:v>43.47789516629345</c:v>
                </c:pt>
                <c:pt idx="18">
                  <c:v>43.525472955110615</c:v>
                </c:pt>
                <c:pt idx="19">
                  <c:v>43.573061860016487</c:v>
                </c:pt>
                <c:pt idx="20">
                  <c:v>43.620662778275189</c:v>
                </c:pt>
                <c:pt idx="21">
                  <c:v>43.668276676737818</c:v>
                </c:pt>
                <c:pt idx="22">
                  <c:v>43.715904596903918</c:v>
                </c:pt>
                <c:pt idx="23">
                  <c:v>43.763547660309698</c:v>
                </c:pt>
                <c:pt idx="24">
                  <c:v>43.811207074258498</c:v>
                </c:pt>
                <c:pt idx="25">
                  <c:v>43.858884137910813</c:v>
                </c:pt>
                <c:pt idx="26">
                  <c:v>43.906580248756626</c:v>
                </c:pt>
                <c:pt idx="27">
                  <c:v>43.954296909516529</c:v>
                </c:pt>
                <c:pt idx="28">
                  <c:v>44.002035735610441</c:v>
                </c:pt>
                <c:pt idx="29">
                  <c:v>44.049798463675252</c:v>
                </c:pt>
                <c:pt idx="30">
                  <c:v>44.097586962815711</c:v>
                </c:pt>
                <c:pt idx="31">
                  <c:v>44.145403254295495</c:v>
                </c:pt>
                <c:pt idx="32">
                  <c:v>44.193249558170649</c:v>
                </c:pt>
                <c:pt idx="33">
                  <c:v>44.24112842405161</c:v>
                </c:pt>
                <c:pt idx="34">
                  <c:v>44.289043114233664</c:v>
                </c:pt>
                <c:pt idx="35">
                  <c:v>44.336998709743746</c:v>
                </c:pt>
                <c:pt idx="36">
                  <c:v>44.385005188845</c:v>
                </c:pt>
                <c:pt idx="37">
                  <c:v>44.433085623636515</c:v>
                </c:pt>
                <c:pt idx="38">
                  <c:v>44.481296987909602</c:v>
                </c:pt>
                <c:pt idx="39">
                  <c:v>44.529780426211836</c:v>
                </c:pt>
                <c:pt idx="40">
                  <c:v>44.578876644767192</c:v>
                </c:pt>
                <c:pt idx="41">
                  <c:v>44.629377165872313</c:v>
                </c:pt>
                <c:pt idx="42">
                  <c:v>44.683042244990851</c:v>
                </c:pt>
                <c:pt idx="43">
                  <c:v>44.743609003535482</c:v>
                </c:pt>
                <c:pt idx="44">
                  <c:v>44.818638361238207</c:v>
                </c:pt>
                <c:pt idx="45">
                  <c:v>44.922685338960491</c:v>
                </c:pt>
                <c:pt idx="46">
                  <c:v>45.082365010804644</c:v>
                </c:pt>
                <c:pt idx="47">
                  <c:v>45.343814466030267</c:v>
                </c:pt>
                <c:pt idx="48">
                  <c:v>45.782659600682692</c:v>
                </c:pt>
                <c:pt idx="49">
                  <c:v>46.515717289779367</c:v>
                </c:pt>
                <c:pt idx="50">
                  <c:v>47.712219591952014</c:v>
                </c:pt>
                <c:pt idx="51">
                  <c:v>49.600487697500711</c:v>
                </c:pt>
                <c:pt idx="52">
                  <c:v>52.464225400962803</c:v>
                </c:pt>
                <c:pt idx="53">
                  <c:v>56.621858223769713</c:v>
                </c:pt>
                <c:pt idx="54">
                  <c:v>62.383737969691694</c:v>
                </c:pt>
                <c:pt idx="55">
                  <c:v>69.986432605957148</c:v>
                </c:pt>
                <c:pt idx="56">
                  <c:v>79.510694283134214</c:v>
                </c:pt>
                <c:pt idx="57">
                  <c:v>90.798556653522169</c:v>
                </c:pt>
                <c:pt idx="58">
                  <c:v>103.39236495667373</c:v>
                </c:pt>
                <c:pt idx="59">
                  <c:v>116.52065578168065</c:v>
                </c:pt>
                <c:pt idx="60">
                  <c:v>129.1497356346182</c:v>
                </c:pt>
                <c:pt idx="61">
                  <c:v>140.10515890274127</c:v>
                </c:pt>
                <c:pt idx="62">
                  <c:v>148.24727927343429</c:v>
                </c:pt>
                <c:pt idx="63">
                  <c:v>152.66598890690517</c:v>
                </c:pt>
                <c:pt idx="64">
                  <c:v>152.84898816494311</c:v>
                </c:pt>
                <c:pt idx="65">
                  <c:v>148.78062848797592</c:v>
                </c:pt>
                <c:pt idx="66">
                  <c:v>140.94497862901389</c:v>
                </c:pt>
                <c:pt idx="67">
                  <c:v>130.23228880920254</c:v>
                </c:pt>
                <c:pt idx="68">
                  <c:v>117.77383855492832</c:v>
                </c:pt>
                <c:pt idx="69">
                  <c:v>104.74750604922779</c:v>
                </c:pt>
                <c:pt idx="70">
                  <c:v>92.200007357105918</c:v>
                </c:pt>
                <c:pt idx="71">
                  <c:v>80.921731545957726</c:v>
                </c:pt>
                <c:pt idx="72">
                  <c:v>71.391405649056537</c:v>
                </c:pt>
                <c:pt idx="73">
                  <c:v>63.787745628161353</c:v>
                </c:pt>
                <c:pt idx="74">
                  <c:v>58.050246626402128</c:v>
                </c:pt>
                <c:pt idx="75">
                  <c:v>53.964701221979681</c:v>
                </c:pt>
                <c:pt idx="76">
                  <c:v>51.250591906631279</c:v>
                </c:pt>
                <c:pt idx="77">
                  <c:v>49.634188241956586</c:v>
                </c:pt>
                <c:pt idx="78">
                  <c:v>48.899124836781908</c:v>
                </c:pt>
                <c:pt idx="79">
                  <c:v>48.912415620138297</c:v>
                </c:pt>
                <c:pt idx="80">
                  <c:v>49.627068878527822</c:v>
                </c:pt>
                <c:pt idx="81">
                  <c:v>51.063400334097395</c:v>
                </c:pt>
                <c:pt idx="82">
                  <c:v>53.271684477104941</c:v>
                </c:pt>
                <c:pt idx="83">
                  <c:v>56.280833982370268</c:v>
                </c:pt>
                <c:pt idx="84">
                  <c:v>60.042021863250802</c:v>
                </c:pt>
                <c:pt idx="85">
                  <c:v>64.381238750539396</c:v>
                </c:pt>
                <c:pt idx="86">
                  <c:v>68.977635829233492</c:v>
                </c:pt>
                <c:pt idx="87">
                  <c:v>73.381767666483839</c:v>
                </c:pt>
                <c:pt idx="88">
                  <c:v>77.078016357762351</c:v>
                </c:pt>
                <c:pt idx="89">
                  <c:v>79.580635369630045</c:v>
                </c:pt>
                <c:pt idx="90">
                  <c:v>80.538609001786426</c:v>
                </c:pt>
                <c:pt idx="91">
                  <c:v>79.81767993052965</c:v>
                </c:pt>
                <c:pt idx="92">
                  <c:v>77.532806671430407</c:v>
                </c:pt>
                <c:pt idx="93">
                  <c:v>74.020066788152207</c:v>
                </c:pt>
                <c:pt idx="94">
                  <c:v>69.757372129243663</c:v>
                </c:pt>
                <c:pt idx="95">
                  <c:v>65.259707642423464</c:v>
                </c:pt>
                <c:pt idx="96">
                  <c:v>60.980376411109233</c:v>
                </c:pt>
                <c:pt idx="97">
                  <c:v>57.24357583623059</c:v>
                </c:pt>
                <c:pt idx="98">
                  <c:v>54.21958965954525</c:v>
                </c:pt>
                <c:pt idx="99">
                  <c:v>51.938760949870883</c:v>
                </c:pt>
                <c:pt idx="100">
                  <c:v>50.33013530525583</c:v>
                </c:pt>
                <c:pt idx="101">
                  <c:v>49.267780512957629</c:v>
                </c:pt>
                <c:pt idx="102">
                  <c:v>48.611195374707648</c:v>
                </c:pt>
                <c:pt idx="103">
                  <c:v>48.232687071566396</c:v>
                </c:pt>
                <c:pt idx="104">
                  <c:v>48.030816108807201</c:v>
                </c:pt>
                <c:pt idx="105">
                  <c:v>47.932989904451659</c:v>
                </c:pt>
                <c:pt idx="106">
                  <c:v>47.891655252655553</c:v>
                </c:pt>
                <c:pt idx="107">
                  <c:v>47.878016999399179</c:v>
                </c:pt>
                <c:pt idx="108">
                  <c:v>47.875849808200776</c:v>
                </c:pt>
                <c:pt idx="109">
                  <c:v>47.87660500528694</c:v>
                </c:pt>
                <c:pt idx="110">
                  <c:v>47.87605762901422</c:v>
                </c:pt>
                <c:pt idx="111">
                  <c:v>47.87224982262147</c:v>
                </c:pt>
                <c:pt idx="112">
                  <c:v>47.864342069831935</c:v>
                </c:pt>
                <c:pt idx="113">
                  <c:v>47.852022538343142</c:v>
                </c:pt>
                <c:pt idx="114">
                  <c:v>47.835225180911024</c:v>
                </c:pt>
                <c:pt idx="115">
                  <c:v>47.81400361100259</c:v>
                </c:pt>
                <c:pt idx="116">
                  <c:v>47.788477165726839</c:v>
                </c:pt>
                <c:pt idx="117">
                  <c:v>47.758807767493707</c:v>
                </c:pt>
                <c:pt idx="118">
                  <c:v>47.72518884427933</c:v>
                </c:pt>
                <c:pt idx="119">
                  <c:v>47.6878385352287</c:v>
                </c:pt>
                <c:pt idx="120">
                  <c:v>47.646994259138125</c:v>
                </c:pt>
                <c:pt idx="121">
                  <c:v>47.602907695488284</c:v>
                </c:pt>
                <c:pt idx="122">
                  <c:v>47.555839962735014</c:v>
                </c:pt>
                <c:pt idx="123">
                  <c:v>47.50605702259233</c:v>
                </c:pt>
                <c:pt idx="124">
                  <c:v>47.453825401243527</c:v>
                </c:pt>
                <c:pt idx="125">
                  <c:v>47.399408317379319</c:v>
                </c:pt>
                <c:pt idx="126">
                  <c:v>47.343062285653154</c:v>
                </c:pt>
                <c:pt idx="127">
                  <c:v>47.285034237832015</c:v>
                </c:pt>
                <c:pt idx="128">
                  <c:v>47.225559178277592</c:v>
                </c:pt>
                <c:pt idx="129">
                  <c:v>47.164858367759884</c:v>
                </c:pt>
                <c:pt idx="130">
                  <c:v>47.103138011014117</c:v>
                </c:pt>
                <c:pt idx="131">
                  <c:v>47.040588409270825</c:v>
                </c:pt>
                <c:pt idx="132">
                  <c:v>46.977383529160399</c:v>
                </c:pt>
                <c:pt idx="133">
                  <c:v>46.913680933569999</c:v>
                </c:pt>
                <c:pt idx="134">
                  <c:v>46.849622017680041</c:v>
                </c:pt>
                <c:pt idx="135">
                  <c:v>46.785332493897712</c:v>
                </c:pt>
                <c:pt idx="136">
                  <c:v>46.720923072079437</c:v>
                </c:pt>
                <c:pt idx="137">
                  <c:v>46.656490285665889</c:v>
                </c:pt>
                <c:pt idx="138">
                  <c:v>46.592117419576809</c:v>
                </c:pt>
                <c:pt idx="139">
                  <c:v>46.527875501453664</c:v>
                </c:pt>
                <c:pt idx="140">
                  <c:v>46.46382432371152</c:v>
                </c:pt>
                <c:pt idx="141">
                  <c:v>46.400013469577374</c:v>
                </c:pt>
                <c:pt idx="142">
                  <c:v>46.336483321645282</c:v>
                </c:pt>
                <c:pt idx="143">
                  <c:v>46.273266036335706</c:v>
                </c:pt>
                <c:pt idx="144">
                  <c:v>46.21038647193506</c:v>
                </c:pt>
                <c:pt idx="145">
                  <c:v>46.147863061586222</c:v>
                </c:pt>
                <c:pt idx="146">
                  <c:v>46.085708625708726</c:v>
                </c:pt>
                <c:pt idx="147">
                  <c:v>46.023931120884029</c:v>
                </c:pt>
                <c:pt idx="148">
                  <c:v>45.962534324291092</c:v>
                </c:pt>
                <c:pt idx="149">
                  <c:v>45.901518454379449</c:v>
                </c:pt>
                <c:pt idx="150">
                  <c:v>45.840880729678545</c:v>
                </c:pt>
                <c:pt idx="151">
                  <c:v>45.780615868522617</c:v>
                </c:pt>
                <c:pt idx="152">
                  <c:v>45.720716533074835</c:v>
                </c:pt>
                <c:pt idx="153">
                  <c:v>45.661173721413732</c:v>
                </c:pt>
                <c:pt idx="154">
                  <c:v>45.601977111645368</c:v>
                </c:pt>
                <c:pt idx="155">
                  <c:v>45.543115362065777</c:v>
                </c:pt>
                <c:pt idx="156">
                  <c:v>45.484576371355111</c:v>
                </c:pt>
                <c:pt idx="157">
                  <c:v>45.426347502666822</c:v>
                </c:pt>
                <c:pt idx="158">
                  <c:v>45.368415775306332</c:v>
                </c:pt>
                <c:pt idx="159">
                  <c:v>45.310768027490738</c:v>
                </c:pt>
                <c:pt idx="160">
                  <c:v>45.253391053458977</c:v>
                </c:pt>
                <c:pt idx="161">
                  <c:v>45.196271717965615</c:v>
                </c:pt>
                <c:pt idx="162">
                  <c:v>45.139397050948034</c:v>
                </c:pt>
                <c:pt idx="163">
                  <c:v>45.082754324904741</c:v>
                </c:pt>
                <c:pt idx="164">
                  <c:v>45.026331117267723</c:v>
                </c:pt>
                <c:pt idx="165">
                  <c:v>44.97011535979501</c:v>
                </c:pt>
                <c:pt idx="166">
                  <c:v>44.914095376760216</c:v>
                </c:pt>
                <c:pt idx="167">
                  <c:v>44.858259913481717</c:v>
                </c:pt>
                <c:pt idx="168">
                  <c:v>44.802598156526926</c:v>
                </c:pt>
                <c:pt idx="169">
                  <c:v>44.747099746753115</c:v>
                </c:pt>
                <c:pt idx="170">
                  <c:v>44.691754786209927</c:v>
                </c:pt>
                <c:pt idx="171">
                  <c:v>44.636553839827215</c:v>
                </c:pt>
                <c:pt idx="172">
                  <c:v>44.581487932734781</c:v>
                </c:pt>
                <c:pt idx="173">
                  <c:v>44.526548543997713</c:v>
                </c:pt>
                <c:pt idx="174">
                  <c:v>44.471727597488155</c:v>
                </c:pt>
                <c:pt idx="175">
                  <c:v>44.417017450543085</c:v>
                </c:pt>
                <c:pt idx="176">
                  <c:v>44.362410880974323</c:v>
                </c:pt>
                <c:pt idx="177">
                  <c:v>44.307901072904571</c:v>
                </c:pt>
                <c:pt idx="178">
                  <c:v>44.253481601807913</c:v>
                </c:pt>
                <c:pt idx="179">
                  <c:v>44.199146419044688</c:v>
                </c:pt>
                <c:pt idx="180">
                  <c:v>44.144889836105946</c:v>
                </c:pt>
                <c:pt idx="181">
                  <c:v>44.090706508725958</c:v>
                </c:pt>
                <c:pt idx="182">
                  <c:v>44.036591420983754</c:v>
                </c:pt>
                <c:pt idx="183">
                  <c:v>43.982539869492079</c:v>
                </c:pt>
                <c:pt idx="184">
                  <c:v>43.928547447760558</c:v>
                </c:pt>
                <c:pt idx="185">
                  <c:v>43.874610030812917</c:v>
                </c:pt>
                <c:pt idx="186">
                  <c:v>43.820723760132793</c:v>
                </c:pt>
                <c:pt idx="187">
                  <c:v>43.766885029005529</c:v>
                </c:pt>
                <c:pt idx="188">
                  <c:v>43.713090468313354</c:v>
                </c:pt>
                <c:pt idx="189">
                  <c:v>43.659336932830541</c:v>
                </c:pt>
                <c:pt idx="190">
                  <c:v>43.605621488052655</c:v>
                </c:pt>
                <c:pt idx="191">
                  <c:v>43.551941397581736</c:v>
                </c:pt>
                <c:pt idx="192">
                  <c:v>43.498294111079844</c:v>
                </c:pt>
                <c:pt idx="193">
                  <c:v>43.44467725279361</c:v>
                </c:pt>
                <c:pt idx="194">
                  <c:v>43.391088610646207</c:v>
                </c:pt>
                <c:pt idx="195">
                  <c:v>43.337526125888068</c:v>
                </c:pt>
                <c:pt idx="196">
                  <c:v>43.283987883293754</c:v>
                </c:pt>
                <c:pt idx="197">
                  <c:v>43.230472101890079</c:v>
                </c:pt>
                <c:pt idx="198">
                  <c:v>43.176977126198537</c:v>
                </c:pt>
                <c:pt idx="199">
                  <c:v>43.123501417974076</c:v>
                </c:pt>
                <c:pt idx="200">
                  <c:v>43.070043548421232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42.670158929209094</c:v>
                </c:pt>
                <c:pt idx="1">
                  <c:v>42.717636579073769</c:v>
                </c:pt>
                <c:pt idx="2">
                  <c:v>42.765117117604319</c:v>
                </c:pt>
                <c:pt idx="3">
                  <c:v>42.81260078702487</c:v>
                </c:pt>
                <c:pt idx="4">
                  <c:v>42.860087849406021</c:v>
                </c:pt>
                <c:pt idx="5">
                  <c:v>42.907578588239005</c:v>
                </c:pt>
                <c:pt idx="6">
                  <c:v>42.955073310128533</c:v>
                </c:pt>
                <c:pt idx="7">
                  <c:v>43.002572346612858</c:v>
                </c:pt>
                <c:pt idx="8">
                  <c:v>43.0500760561196</c:v>
                </c:pt>
                <c:pt idx="9">
                  <c:v>43.097584826066644</c:v>
                </c:pt>
                <c:pt idx="10">
                  <c:v>43.145099075117891</c:v>
                </c:pt>
                <c:pt idx="11">
                  <c:v>43.192619255604001</c:v>
                </c:pt>
                <c:pt idx="12">
                  <c:v>43.240145856119057</c:v>
                </c:pt>
                <c:pt idx="13">
                  <c:v>43.287679404304399</c:v>
                </c:pt>
                <c:pt idx="14">
                  <c:v>43.335220469831462</c:v>
                </c:pt>
                <c:pt idx="15">
                  <c:v>43.382769667596122</c:v>
                </c:pt>
                <c:pt idx="16">
                  <c:v>43.430327661137298</c:v>
                </c:pt>
                <c:pt idx="17">
                  <c:v>43.47789516629345</c:v>
                </c:pt>
                <c:pt idx="18">
                  <c:v>43.525472955110615</c:v>
                </c:pt>
                <c:pt idx="19">
                  <c:v>43.573061860016487</c:v>
                </c:pt>
                <c:pt idx="20">
                  <c:v>43.620662778275189</c:v>
                </c:pt>
                <c:pt idx="21">
                  <c:v>43.668276676737804</c:v>
                </c:pt>
                <c:pt idx="22">
                  <c:v>43.71590459690384</c:v>
                </c:pt>
                <c:pt idx="23">
                  <c:v>43.7635476603093</c:v>
                </c:pt>
                <c:pt idx="24">
                  <c:v>43.811207074256494</c:v>
                </c:pt>
                <c:pt idx="25">
                  <c:v>43.858884137901107</c:v>
                </c:pt>
                <c:pt idx="26">
                  <c:v>43.906580248711393</c:v>
                </c:pt>
                <c:pt idx="27">
                  <c:v>43.954296909314124</c:v>
                </c:pt>
                <c:pt idx="28">
                  <c:v>44.002035734740709</c:v>
                </c:pt>
                <c:pt idx="29">
                  <c:v>44.049798460086194</c:v>
                </c:pt>
                <c:pt idx="30">
                  <c:v>44.097586948592308</c:v>
                </c:pt>
                <c:pt idx="31">
                  <c:v>44.145403200163635</c:v>
                </c:pt>
                <c:pt idx="32">
                  <c:v>44.193249360323762</c:v>
                </c:pt>
                <c:pt idx="33">
                  <c:v>44.241127729615471</c:v>
                </c:pt>
                <c:pt idx="34">
                  <c:v>44.28904077344491</c:v>
                </c:pt>
                <c:pt idx="35">
                  <c:v>44.336991132365995</c:v>
                </c:pt>
                <c:pt idx="36">
                  <c:v>44.384981632795167</c:v>
                </c:pt>
                <c:pt idx="37">
                  <c:v>44.433015298141093</c:v>
                </c:pt>
                <c:pt idx="38">
                  <c:v>44.481095360325682</c:v>
                </c:pt>
                <c:pt idx="39">
                  <c:v>44.529225271664373</c:v>
                </c:pt>
                <c:pt idx="40">
                  <c:v>44.577408717062923</c:v>
                </c:pt>
                <c:pt idx="41">
                  <c:v>44.625649626475642</c:v>
                </c:pt>
                <c:pt idx="42">
                  <c:v>44.673952187555834</c:v>
                </c:pt>
                <c:pt idx="43">
                  <c:v>44.722320858412417</c:v>
                </c:pt>
                <c:pt idx="44">
                  <c:v>44.770760380367356</c:v>
                </c:pt>
                <c:pt idx="45">
                  <c:v>44.819275790586218</c:v>
                </c:pt>
                <c:pt idx="46">
                  <c:v>44.867872434428477</c:v>
                </c:pt>
                <c:pt idx="47">
                  <c:v>44.916555977334298</c:v>
                </c:pt>
                <c:pt idx="48">
                  <c:v>44.965332416030776</c:v>
                </c:pt>
                <c:pt idx="49">
                  <c:v>45.014208088801631</c:v>
                </c:pt>
                <c:pt idx="50">
                  <c:v>45.063189684519855</c:v>
                </c:pt>
                <c:pt idx="51">
                  <c:v>45.112284250092543</c:v>
                </c:pt>
                <c:pt idx="52">
                  <c:v>45.161499195909521</c:v>
                </c:pt>
                <c:pt idx="53">
                  <c:v>45.210842298822591</c:v>
                </c:pt>
                <c:pt idx="54">
                  <c:v>45.260321702109138</c:v>
                </c:pt>
                <c:pt idx="55">
                  <c:v>45.309945911790948</c:v>
                </c:pt>
                <c:pt idx="56">
                  <c:v>45.35972378858726</c:v>
                </c:pt>
                <c:pt idx="57">
                  <c:v>45.409664534677169</c:v>
                </c:pt>
                <c:pt idx="58">
                  <c:v>45.459777674332003</c:v>
                </c:pt>
                <c:pt idx="59">
                  <c:v>45.510073027350785</c:v>
                </c:pt>
                <c:pt idx="60">
                  <c:v>45.560560674091406</c:v>
                </c:pt>
                <c:pt idx="61">
                  <c:v>45.611250910736381</c:v>
                </c:pt>
                <c:pt idx="62">
                  <c:v>45.662154193264421</c:v>
                </c:pt>
                <c:pt idx="63">
                  <c:v>45.713281068417899</c:v>
                </c:pt>
                <c:pt idx="64">
                  <c:v>45.764642089762219</c:v>
                </c:pt>
                <c:pt idx="65">
                  <c:v>45.816247716727666</c:v>
                </c:pt>
                <c:pt idx="66">
                  <c:v>45.868108194309116</c:v>
                </c:pt>
                <c:pt idx="67">
                  <c:v>45.920233410877806</c:v>
                </c:pt>
                <c:pt idx="68">
                  <c:v>45.972632731336503</c:v>
                </c:pt>
                <c:pt idx="69">
                  <c:v>46.025314802631399</c:v>
                </c:pt>
                <c:pt idx="70">
                  <c:v>46.078287328428651</c:v>
                </c:pt>
                <c:pt idx="71">
                  <c:v>46.131556809582555</c:v>
                </c:pt>
                <c:pt idx="72">
                  <c:v>46.185128246878513</c:v>
                </c:pt>
                <c:pt idx="73">
                  <c:v>46.239004802445727</c:v>
                </c:pt>
                <c:pt idx="74">
                  <c:v>46.293187416222018</c:v>
                </c:pt>
                <c:pt idx="75">
                  <c:v>46.347674373943462</c:v>
                </c:pt>
                <c:pt idx="76">
                  <c:v>46.402460823353856</c:v>
                </c:pt>
                <c:pt idx="77">
                  <c:v>46.457538235720982</c:v>
                </c:pt>
                <c:pt idx="78">
                  <c:v>46.512893810348146</c:v>
                </c:pt>
                <c:pt idx="79">
                  <c:v>46.568509820627646</c:v>
                </c:pt>
                <c:pt idx="80">
                  <c:v>46.62436290134832</c:v>
                </c:pt>
                <c:pt idx="81">
                  <c:v>46.680423278495333</c:v>
                </c:pt>
                <c:pt idx="82">
                  <c:v>46.736653944721702</c:v>
                </c:pt>
                <c:pt idx="83">
                  <c:v>46.793009786078741</c:v>
                </c:pt>
                <c:pt idx="84">
                  <c:v>46.849436668510904</c:v>
                </c:pt>
                <c:pt idx="85">
                  <c:v>46.905870496079778</c:v>
                </c:pt>
                <c:pt idx="86">
                  <c:v>46.962236256891075</c:v>
                </c:pt>
                <c:pt idx="87">
                  <c:v>47.018447077234228</c:v>
                </c:pt>
                <c:pt idx="88">
                  <c:v>47.074403309442545</c:v>
                </c:pt>
                <c:pt idx="89">
                  <c:v>47.129991684322498</c:v>
                </c:pt>
                <c:pt idx="90">
                  <c:v>47.185084564498212</c:v>
                </c:pt>
                <c:pt idx="91">
                  <c:v>47.239539340405699</c:v>
                </c:pt>
                <c:pt idx="92">
                  <c:v>47.293198015602364</c:v>
                </c:pt>
                <c:pt idx="93">
                  <c:v>47.345887032089351</c:v>
                </c:pt>
                <c:pt idx="94">
                  <c:v>47.39741738895777</c:v>
                </c:pt>
                <c:pt idx="95">
                  <c:v>47.447585108274353</c:v>
                </c:pt>
                <c:pt idx="96">
                  <c:v>47.496172100098498</c:v>
                </c:pt>
                <c:pt idx="97">
                  <c:v>47.542947473260789</c:v>
                </c:pt>
                <c:pt idx="98">
                  <c:v>47.587669329505232</c:v>
                </c:pt>
                <c:pt idx="99">
                  <c:v>47.630087065431205</c:v>
                </c:pt>
                <c:pt idx="100">
                  <c:v>47.669944189241697</c:v>
                </c:pt>
                <c:pt idx="101">
                  <c:v>47.706981637824107</c:v>
                </c:pt>
                <c:pt idx="102">
                  <c:v>47.740941554778331</c:v>
                </c:pt>
                <c:pt idx="103">
                  <c:v>47.771571462749186</c:v>
                </c:pt>
                <c:pt idx="104">
                  <c:v>47.798628735357298</c:v>
                </c:pt>
                <c:pt idx="105">
                  <c:v>47.821885247106266</c:v>
                </c:pt>
                <c:pt idx="106">
                  <c:v>47.841132056104115</c:v>
                </c:pt>
                <c:pt idx="107">
                  <c:v>47.856183956597619</c:v>
                </c:pt>
                <c:pt idx="108">
                  <c:v>47.866883728347602</c:v>
                </c:pt>
                <c:pt idx="109">
                  <c:v>47.873105909519509</c:v>
                </c:pt>
                <c:pt idx="110">
                  <c:v>47.874759930086839</c:v>
                </c:pt>
                <c:pt idx="111">
                  <c:v>47.871792463913188</c:v>
                </c:pt>
                <c:pt idx="112">
                  <c:v>47.864188888849768</c:v>
                </c:pt>
                <c:pt idx="113">
                  <c:v>47.851973783514175</c:v>
                </c:pt>
                <c:pt idx="114">
                  <c:v>47.835210434195076</c:v>
                </c:pt>
                <c:pt idx="115">
                  <c:v>47.813999372251807</c:v>
                </c:pt>
                <c:pt idx="116">
                  <c:v>47.78847600789539</c:v>
                </c:pt>
                <c:pt idx="117">
                  <c:v>47.758807466943047</c:v>
                </c:pt>
                <c:pt idx="118">
                  <c:v>47.725188770138928</c:v>
                </c:pt>
                <c:pt idx="119">
                  <c:v>47.687838517848405</c:v>
                </c:pt>
                <c:pt idx="120">
                  <c:v>47.646994255266229</c:v>
                </c:pt>
                <c:pt idx="121">
                  <c:v>47.602907694668581</c:v>
                </c:pt>
                <c:pt idx="122">
                  <c:v>47.555839962570104</c:v>
                </c:pt>
                <c:pt idx="123">
                  <c:v>47.506057022560803</c:v>
                </c:pt>
                <c:pt idx="124">
                  <c:v>47.4538254012378</c:v>
                </c:pt>
                <c:pt idx="125">
                  <c:v>47.399408317378331</c:v>
                </c:pt>
                <c:pt idx="126">
                  <c:v>47.343062285652991</c:v>
                </c:pt>
                <c:pt idx="127">
                  <c:v>47.285034237831987</c:v>
                </c:pt>
                <c:pt idx="128">
                  <c:v>47.225559178277585</c:v>
                </c:pt>
                <c:pt idx="129">
                  <c:v>47.164858367759884</c:v>
                </c:pt>
                <c:pt idx="130">
                  <c:v>47.103138011014117</c:v>
                </c:pt>
                <c:pt idx="131">
                  <c:v>47.040588409270825</c:v>
                </c:pt>
                <c:pt idx="132">
                  <c:v>46.977383529160399</c:v>
                </c:pt>
                <c:pt idx="133">
                  <c:v>46.913680933569992</c:v>
                </c:pt>
                <c:pt idx="134">
                  <c:v>46.849622017680012</c:v>
                </c:pt>
                <c:pt idx="135">
                  <c:v>46.785332493897641</c:v>
                </c:pt>
                <c:pt idx="136">
                  <c:v>46.720923072079259</c:v>
                </c:pt>
                <c:pt idx="137">
                  <c:v>46.656490285665441</c:v>
                </c:pt>
                <c:pt idx="138">
                  <c:v>46.592117419575722</c:v>
                </c:pt>
                <c:pt idx="139">
                  <c:v>46.527875501451085</c:v>
                </c:pt>
                <c:pt idx="140">
                  <c:v>46.463824323705573</c:v>
                </c:pt>
                <c:pt idx="141">
                  <c:v>46.400013469564037</c:v>
                </c:pt>
                <c:pt idx="142">
                  <c:v>46.336483321616235</c:v>
                </c:pt>
                <c:pt idx="143">
                  <c:v>46.273266036274237</c:v>
                </c:pt>
                <c:pt idx="144">
                  <c:v>46.210386471808675</c:v>
                </c:pt>
                <c:pt idx="145">
                  <c:v>46.147863061333751</c:v>
                </c:pt>
                <c:pt idx="146">
                  <c:v>46.085708625218714</c:v>
                </c:pt>
                <c:pt idx="147">
                  <c:v>46.023931119960004</c:v>
                </c:pt>
                <c:pt idx="148">
                  <c:v>45.962534322598131</c:v>
                </c:pt>
                <c:pt idx="149">
                  <c:v>45.901518451365767</c:v>
                </c:pt>
                <c:pt idx="150">
                  <c:v>45.840880724466189</c:v>
                </c:pt>
                <c:pt idx="151">
                  <c:v>45.780615859763593</c:v>
                </c:pt>
                <c:pt idx="152">
                  <c:v>45.720716518773948</c:v>
                </c:pt>
                <c:pt idx="153">
                  <c:v>45.661173698727836</c:v>
                </c:pt>
                <c:pt idx="154">
                  <c:v>45.601977076680278</c:v>
                </c:pt>
                <c:pt idx="155">
                  <c:v>45.543115309705868</c:v>
                </c:pt>
                <c:pt idx="156">
                  <c:v>45.484576295173738</c:v>
                </c:pt>
                <c:pt idx="157">
                  <c:v>45.426347394974606</c:v>
                </c:pt>
                <c:pt idx="158">
                  <c:v>45.368415627393631</c:v>
                </c:pt>
                <c:pt idx="159">
                  <c:v>45.310767830106599</c:v>
                </c:pt>
                <c:pt idx="160">
                  <c:v>45.253390797538721</c:v>
                </c:pt>
                <c:pt idx="161">
                  <c:v>45.196271395574769</c:v>
                </c:pt>
                <c:pt idx="162">
                  <c:v>45.139396656357761</c:v>
                </c:pt>
                <c:pt idx="163">
                  <c:v>45.082753855664031</c:v>
                </c:pt>
                <c:pt idx="164">
                  <c:v>45.026330575103799</c:v>
                </c:pt>
                <c:pt idx="165">
                  <c:v>44.970114751168062</c:v>
                </c:pt>
                <c:pt idx="166">
                  <c:v>44.914094712929455</c:v>
                </c:pt>
                <c:pt idx="167">
                  <c:v>44.858259210005862</c:v>
                </c:pt>
                <c:pt idx="168">
                  <c:v>44.802597432213311</c:v>
                </c:pt>
                <c:pt idx="169">
                  <c:v>44.747099022167454</c:v>
                </c:pt>
                <c:pt idx="170">
                  <c:v>44.691754081941127</c:v>
                </c:pt>
                <c:pt idx="171">
                  <c:v>44.636553174748897</c:v>
                </c:pt>
                <c:pt idx="172">
                  <c:v>44.581487322505893</c:v>
                </c:pt>
                <c:pt idx="173">
                  <c:v>44.526547999998378</c:v>
                </c:pt>
                <c:pt idx="174">
                  <c:v>44.471727126305161</c:v>
                </c:pt>
                <c:pt idx="175">
                  <c:v>44.417017054021834</c:v>
                </c:pt>
                <c:pt idx="176">
                  <c:v>44.362410556762413</c:v>
                </c:pt>
                <c:pt idx="177">
                  <c:v>44.307900815345363</c:v>
                </c:pt>
                <c:pt idx="178">
                  <c:v>44.253481403010447</c:v>
                </c:pt>
                <c:pt idx="179">
                  <c:v>44.19914626996097</c:v>
                </c:pt>
                <c:pt idx="180">
                  <c:v>44.144889727479587</c:v>
                </c:pt>
                <c:pt idx="181">
                  <c:v>44.090706431826042</c:v>
                </c:pt>
                <c:pt idx="182">
                  <c:v>44.036591368090271</c:v>
                </c:pt>
                <c:pt idx="183">
                  <c:v>43.982539834144141</c:v>
                </c:pt>
                <c:pt idx="184">
                  <c:v>43.928547424809032</c:v>
                </c:pt>
                <c:pt idx="185">
                  <c:v>43.874610016333712</c:v>
                </c:pt>
                <c:pt idx="186">
                  <c:v>43.820723751257894</c:v>
                </c:pt>
                <c:pt idx="187">
                  <c:v>43.766885023720249</c:v>
                </c:pt>
                <c:pt idx="188">
                  <c:v>43.713090465255206</c:v>
                </c:pt>
                <c:pt idx="189">
                  <c:v>43.659336931111312</c:v>
                </c:pt>
                <c:pt idx="190">
                  <c:v>43.605621487113595</c:v>
                </c:pt>
                <c:pt idx="191">
                  <c:v>43.551941397083375</c:v>
                </c:pt>
                <c:pt idx="192">
                  <c:v>43.498294110822876</c:v>
                </c:pt>
                <c:pt idx="193">
                  <c:v>43.444677252664874</c:v>
                </c:pt>
                <c:pt idx="194">
                  <c:v>43.391088610583544</c:v>
                </c:pt>
                <c:pt idx="195">
                  <c:v>43.337526125858432</c:v>
                </c:pt>
                <c:pt idx="196">
                  <c:v>43.28398788328014</c:v>
                </c:pt>
                <c:pt idx="197">
                  <c:v>43.230472101883997</c:v>
                </c:pt>
                <c:pt idx="198">
                  <c:v>43.176977126195901</c:v>
                </c:pt>
                <c:pt idx="199">
                  <c:v>43.123501417972967</c:v>
                </c:pt>
                <c:pt idx="200">
                  <c:v>43.070043548420777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313392"/>
        <c:axId val="598313784"/>
      </c:scatterChart>
      <c:valAx>
        <c:axId val="598313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313784"/>
        <c:crosses val="autoZero"/>
        <c:crossBetween val="midCat"/>
      </c:valAx>
      <c:valAx>
        <c:axId val="598313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31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43.465000000000003</c:v>
                </c:pt>
                <c:pt idx="1">
                  <c:v>44.746000000000002</c:v>
                </c:pt>
                <c:pt idx="2">
                  <c:v>44.436999999999998</c:v>
                </c:pt>
                <c:pt idx="3">
                  <c:v>45.210999999999999</c:v>
                </c:pt>
                <c:pt idx="4">
                  <c:v>45.140999999999998</c:v>
                </c:pt>
                <c:pt idx="5">
                  <c:v>45.027999999999999</c:v>
                </c:pt>
                <c:pt idx="6">
                  <c:v>45.789000000000001</c:v>
                </c:pt>
                <c:pt idx="7">
                  <c:v>45.281999999999996</c:v>
                </c:pt>
                <c:pt idx="8">
                  <c:v>45.423000000000002</c:v>
                </c:pt>
                <c:pt idx="9">
                  <c:v>45.676000000000002</c:v>
                </c:pt>
                <c:pt idx="10">
                  <c:v>44.506999999999998</c:v>
                </c:pt>
                <c:pt idx="11">
                  <c:v>45.423000000000002</c:v>
                </c:pt>
                <c:pt idx="12">
                  <c:v>44.127000000000002</c:v>
                </c:pt>
                <c:pt idx="13">
                  <c:v>44.323999999999998</c:v>
                </c:pt>
                <c:pt idx="14">
                  <c:v>43.408000000000001</c:v>
                </c:pt>
                <c:pt idx="15">
                  <c:v>44.014000000000003</c:v>
                </c:pt>
                <c:pt idx="16">
                  <c:v>43.802999999999997</c:v>
                </c:pt>
                <c:pt idx="17">
                  <c:v>43.563000000000002</c:v>
                </c:pt>
                <c:pt idx="18">
                  <c:v>44.127000000000002</c:v>
                </c:pt>
                <c:pt idx="19">
                  <c:v>44.704000000000001</c:v>
                </c:pt>
                <c:pt idx="20">
                  <c:v>44.731999999999999</c:v>
                </c:pt>
                <c:pt idx="21">
                  <c:v>43.576999999999998</c:v>
                </c:pt>
                <c:pt idx="22">
                  <c:v>44.521000000000001</c:v>
                </c:pt>
                <c:pt idx="23">
                  <c:v>45.268000000000001</c:v>
                </c:pt>
                <c:pt idx="24">
                  <c:v>44.802999999999997</c:v>
                </c:pt>
                <c:pt idx="25">
                  <c:v>45.098999999999997</c:v>
                </c:pt>
                <c:pt idx="26">
                  <c:v>45.901000000000003</c:v>
                </c:pt>
                <c:pt idx="27">
                  <c:v>46.802999999999997</c:v>
                </c:pt>
                <c:pt idx="28">
                  <c:v>45.534999999999997</c:v>
                </c:pt>
                <c:pt idx="29">
                  <c:v>46.676000000000002</c:v>
                </c:pt>
                <c:pt idx="30">
                  <c:v>45.521000000000001</c:v>
                </c:pt>
                <c:pt idx="31">
                  <c:v>45.93</c:v>
                </c:pt>
                <c:pt idx="32">
                  <c:v>45.774999999999999</c:v>
                </c:pt>
                <c:pt idx="33">
                  <c:v>45.534999999999997</c:v>
                </c:pt>
                <c:pt idx="34">
                  <c:v>47.351999999999997</c:v>
                </c:pt>
                <c:pt idx="35">
                  <c:v>44.93</c:v>
                </c:pt>
                <c:pt idx="36">
                  <c:v>45.055999999999997</c:v>
                </c:pt>
                <c:pt idx="37">
                  <c:v>45.408000000000001</c:v>
                </c:pt>
                <c:pt idx="38">
                  <c:v>45.901000000000003</c:v>
                </c:pt>
                <c:pt idx="39">
                  <c:v>46.014000000000003</c:v>
                </c:pt>
                <c:pt idx="40">
                  <c:v>45.014000000000003</c:v>
                </c:pt>
                <c:pt idx="41">
                  <c:v>45.761000000000003</c:v>
                </c:pt>
                <c:pt idx="42">
                  <c:v>46.506999999999998</c:v>
                </c:pt>
                <c:pt idx="43">
                  <c:v>47.113</c:v>
                </c:pt>
                <c:pt idx="44">
                  <c:v>48.042000000000002</c:v>
                </c:pt>
                <c:pt idx="45">
                  <c:v>49</c:v>
                </c:pt>
                <c:pt idx="46">
                  <c:v>48.872999999999998</c:v>
                </c:pt>
                <c:pt idx="47">
                  <c:v>51.183</c:v>
                </c:pt>
                <c:pt idx="48">
                  <c:v>52.676000000000002</c:v>
                </c:pt>
                <c:pt idx="49">
                  <c:v>55.055999999999997</c:v>
                </c:pt>
                <c:pt idx="50">
                  <c:v>58.731999999999999</c:v>
                </c:pt>
                <c:pt idx="51">
                  <c:v>61.155000000000001</c:v>
                </c:pt>
                <c:pt idx="52">
                  <c:v>66.789000000000001</c:v>
                </c:pt>
                <c:pt idx="53">
                  <c:v>72.141000000000005</c:v>
                </c:pt>
                <c:pt idx="54">
                  <c:v>78.731999999999999</c:v>
                </c:pt>
                <c:pt idx="55">
                  <c:v>86.408000000000001</c:v>
                </c:pt>
                <c:pt idx="56">
                  <c:v>93.366</c:v>
                </c:pt>
                <c:pt idx="57">
                  <c:v>102.732</c:v>
                </c:pt>
                <c:pt idx="58">
                  <c:v>112.944</c:v>
                </c:pt>
                <c:pt idx="59">
                  <c:v>123.29600000000001</c:v>
                </c:pt>
                <c:pt idx="60">
                  <c:v>132.38</c:v>
                </c:pt>
                <c:pt idx="61">
                  <c:v>140.155</c:v>
                </c:pt>
                <c:pt idx="62">
                  <c:v>147.113</c:v>
                </c:pt>
                <c:pt idx="63">
                  <c:v>152.45099999999999</c:v>
                </c:pt>
                <c:pt idx="64">
                  <c:v>154.535</c:v>
                </c:pt>
                <c:pt idx="65">
                  <c:v>154.78899999999999</c:v>
                </c:pt>
                <c:pt idx="66">
                  <c:v>152.33799999999999</c:v>
                </c:pt>
                <c:pt idx="67">
                  <c:v>144.732</c:v>
                </c:pt>
                <c:pt idx="68">
                  <c:v>132.732</c:v>
                </c:pt>
                <c:pt idx="69">
                  <c:v>113.197</c:v>
                </c:pt>
                <c:pt idx="70">
                  <c:v>91.07</c:v>
                </c:pt>
                <c:pt idx="71">
                  <c:v>73.224999999999994</c:v>
                </c:pt>
                <c:pt idx="72">
                  <c:v>58.887</c:v>
                </c:pt>
                <c:pt idx="73">
                  <c:v>51.676000000000002</c:v>
                </c:pt>
                <c:pt idx="74">
                  <c:v>48.817</c:v>
                </c:pt>
                <c:pt idx="75">
                  <c:v>48.38</c:v>
                </c:pt>
                <c:pt idx="76">
                  <c:v>49.914999999999999</c:v>
                </c:pt>
                <c:pt idx="77">
                  <c:v>50.817</c:v>
                </c:pt>
                <c:pt idx="78">
                  <c:v>51.93</c:v>
                </c:pt>
                <c:pt idx="79">
                  <c:v>54.295999999999999</c:v>
                </c:pt>
                <c:pt idx="80">
                  <c:v>55.704000000000001</c:v>
                </c:pt>
                <c:pt idx="81">
                  <c:v>58</c:v>
                </c:pt>
                <c:pt idx="82">
                  <c:v>62.451000000000001</c:v>
                </c:pt>
                <c:pt idx="83">
                  <c:v>64.352000000000004</c:v>
                </c:pt>
                <c:pt idx="84">
                  <c:v>67.549000000000007</c:v>
                </c:pt>
                <c:pt idx="85">
                  <c:v>71.915000000000006</c:v>
                </c:pt>
                <c:pt idx="86">
                  <c:v>76.126999999999995</c:v>
                </c:pt>
                <c:pt idx="87">
                  <c:v>78.662000000000006</c:v>
                </c:pt>
                <c:pt idx="88">
                  <c:v>81.352000000000004</c:v>
                </c:pt>
                <c:pt idx="89">
                  <c:v>83.254000000000005</c:v>
                </c:pt>
                <c:pt idx="90">
                  <c:v>84.028000000000006</c:v>
                </c:pt>
                <c:pt idx="91">
                  <c:v>81.844999999999999</c:v>
                </c:pt>
                <c:pt idx="92">
                  <c:v>78.239000000000004</c:v>
                </c:pt>
                <c:pt idx="93">
                  <c:v>73.268000000000001</c:v>
                </c:pt>
                <c:pt idx="94">
                  <c:v>67.986000000000004</c:v>
                </c:pt>
                <c:pt idx="95">
                  <c:v>61.210999999999999</c:v>
                </c:pt>
                <c:pt idx="96">
                  <c:v>56.887</c:v>
                </c:pt>
                <c:pt idx="97">
                  <c:v>53.098999999999997</c:v>
                </c:pt>
                <c:pt idx="98">
                  <c:v>52.901000000000003</c:v>
                </c:pt>
                <c:pt idx="99">
                  <c:v>50.140999999999998</c:v>
                </c:pt>
                <c:pt idx="100">
                  <c:v>49.014000000000003</c:v>
                </c:pt>
                <c:pt idx="101">
                  <c:v>47.210999999999999</c:v>
                </c:pt>
                <c:pt idx="102">
                  <c:v>47.465000000000003</c:v>
                </c:pt>
                <c:pt idx="103">
                  <c:v>46.69</c:v>
                </c:pt>
                <c:pt idx="104">
                  <c:v>46.393999999999998</c:v>
                </c:pt>
                <c:pt idx="105">
                  <c:v>45.436999999999998</c:v>
                </c:pt>
                <c:pt idx="106">
                  <c:v>46.351999999999997</c:v>
                </c:pt>
                <c:pt idx="107">
                  <c:v>46.844999999999999</c:v>
                </c:pt>
                <c:pt idx="108">
                  <c:v>46.69</c:v>
                </c:pt>
                <c:pt idx="109">
                  <c:v>46.168999999999997</c:v>
                </c:pt>
                <c:pt idx="110">
                  <c:v>46.901000000000003</c:v>
                </c:pt>
                <c:pt idx="111">
                  <c:v>46.731999999999999</c:v>
                </c:pt>
                <c:pt idx="112">
                  <c:v>45.493000000000002</c:v>
                </c:pt>
                <c:pt idx="113">
                  <c:v>45.563000000000002</c:v>
                </c:pt>
                <c:pt idx="114">
                  <c:v>46.323999999999998</c:v>
                </c:pt>
                <c:pt idx="115">
                  <c:v>46.591999999999999</c:v>
                </c:pt>
                <c:pt idx="116">
                  <c:v>46.366</c:v>
                </c:pt>
                <c:pt idx="117">
                  <c:v>47.295999999999999</c:v>
                </c:pt>
                <c:pt idx="118">
                  <c:v>46.210999999999999</c:v>
                </c:pt>
                <c:pt idx="119">
                  <c:v>45.914999999999999</c:v>
                </c:pt>
                <c:pt idx="120">
                  <c:v>46.914999999999999</c:v>
                </c:pt>
                <c:pt idx="121">
                  <c:v>46.817</c:v>
                </c:pt>
                <c:pt idx="122">
                  <c:v>45.506999999999998</c:v>
                </c:pt>
                <c:pt idx="123">
                  <c:v>45.914999999999999</c:v>
                </c:pt>
                <c:pt idx="124">
                  <c:v>46.506999999999998</c:v>
                </c:pt>
                <c:pt idx="125">
                  <c:v>47.253999999999998</c:v>
                </c:pt>
                <c:pt idx="126">
                  <c:v>46.887</c:v>
                </c:pt>
                <c:pt idx="127">
                  <c:v>47.802999999999997</c:v>
                </c:pt>
                <c:pt idx="128">
                  <c:v>47.451000000000001</c:v>
                </c:pt>
                <c:pt idx="129">
                  <c:v>47.07</c:v>
                </c:pt>
                <c:pt idx="130">
                  <c:v>46.985999999999997</c:v>
                </c:pt>
                <c:pt idx="131">
                  <c:v>45.914999999999999</c:v>
                </c:pt>
                <c:pt idx="132">
                  <c:v>46.465000000000003</c:v>
                </c:pt>
                <c:pt idx="133">
                  <c:v>45.887</c:v>
                </c:pt>
                <c:pt idx="134">
                  <c:v>46.576999999999998</c:v>
                </c:pt>
                <c:pt idx="135">
                  <c:v>45.774999999999999</c:v>
                </c:pt>
                <c:pt idx="136">
                  <c:v>45.576999999999998</c:v>
                </c:pt>
                <c:pt idx="137">
                  <c:v>45.197000000000003</c:v>
                </c:pt>
                <c:pt idx="138">
                  <c:v>43.774999999999999</c:v>
                </c:pt>
                <c:pt idx="139">
                  <c:v>42.914999999999999</c:v>
                </c:pt>
                <c:pt idx="140">
                  <c:v>42.268000000000001</c:v>
                </c:pt>
                <c:pt idx="141">
                  <c:v>42.38</c:v>
                </c:pt>
                <c:pt idx="142">
                  <c:v>42.408000000000001</c:v>
                </c:pt>
                <c:pt idx="143">
                  <c:v>42.281999999999996</c:v>
                </c:pt>
                <c:pt idx="144">
                  <c:v>42.253999999999998</c:v>
                </c:pt>
                <c:pt idx="145">
                  <c:v>41.506999999999998</c:v>
                </c:pt>
                <c:pt idx="146">
                  <c:v>42.295999999999999</c:v>
                </c:pt>
                <c:pt idx="147">
                  <c:v>41.746000000000002</c:v>
                </c:pt>
                <c:pt idx="148">
                  <c:v>42.085000000000001</c:v>
                </c:pt>
                <c:pt idx="149">
                  <c:v>42.985999999999997</c:v>
                </c:pt>
                <c:pt idx="150">
                  <c:v>42.366</c:v>
                </c:pt>
                <c:pt idx="151">
                  <c:v>42.408000000000001</c:v>
                </c:pt>
                <c:pt idx="152">
                  <c:v>42.31</c:v>
                </c:pt>
                <c:pt idx="153">
                  <c:v>42.085000000000001</c:v>
                </c:pt>
                <c:pt idx="154">
                  <c:v>41.93</c:v>
                </c:pt>
                <c:pt idx="155">
                  <c:v>42.098999999999997</c:v>
                </c:pt>
                <c:pt idx="156">
                  <c:v>42.351999999999997</c:v>
                </c:pt>
                <c:pt idx="157">
                  <c:v>42.098999999999997</c:v>
                </c:pt>
                <c:pt idx="158">
                  <c:v>42.944000000000003</c:v>
                </c:pt>
                <c:pt idx="159">
                  <c:v>41.817</c:v>
                </c:pt>
                <c:pt idx="160">
                  <c:v>40.859000000000002</c:v>
                </c:pt>
                <c:pt idx="161">
                  <c:v>42.098999999999997</c:v>
                </c:pt>
                <c:pt idx="162">
                  <c:v>42.606000000000002</c:v>
                </c:pt>
                <c:pt idx="163">
                  <c:v>42.197000000000003</c:v>
                </c:pt>
                <c:pt idx="164">
                  <c:v>41.351999999999997</c:v>
                </c:pt>
                <c:pt idx="165">
                  <c:v>40.718000000000004</c:v>
                </c:pt>
                <c:pt idx="166">
                  <c:v>40.972000000000001</c:v>
                </c:pt>
                <c:pt idx="167">
                  <c:v>41.576999999999998</c:v>
                </c:pt>
                <c:pt idx="168">
                  <c:v>41.548999999999999</c:v>
                </c:pt>
                <c:pt idx="169">
                  <c:v>41.872999999999998</c:v>
                </c:pt>
                <c:pt idx="170">
                  <c:v>42.140999999999998</c:v>
                </c:pt>
                <c:pt idx="171">
                  <c:v>42.591999999999999</c:v>
                </c:pt>
                <c:pt idx="172">
                  <c:v>43.155000000000001</c:v>
                </c:pt>
                <c:pt idx="173">
                  <c:v>44.393999999999998</c:v>
                </c:pt>
                <c:pt idx="174">
                  <c:v>43.140999999999998</c:v>
                </c:pt>
                <c:pt idx="175">
                  <c:v>42.957999999999998</c:v>
                </c:pt>
                <c:pt idx="176">
                  <c:v>42.436999999999998</c:v>
                </c:pt>
                <c:pt idx="177">
                  <c:v>43.085000000000001</c:v>
                </c:pt>
                <c:pt idx="178">
                  <c:v>42.844999999999999</c:v>
                </c:pt>
                <c:pt idx="179">
                  <c:v>43.027999999999999</c:v>
                </c:pt>
                <c:pt idx="180">
                  <c:v>42.676000000000002</c:v>
                </c:pt>
                <c:pt idx="181">
                  <c:v>42.506999999999998</c:v>
                </c:pt>
                <c:pt idx="182">
                  <c:v>42.07</c:v>
                </c:pt>
                <c:pt idx="183">
                  <c:v>42.295999999999999</c:v>
                </c:pt>
                <c:pt idx="184">
                  <c:v>41.676000000000002</c:v>
                </c:pt>
                <c:pt idx="185">
                  <c:v>42.393999999999998</c:v>
                </c:pt>
                <c:pt idx="186">
                  <c:v>41.718000000000004</c:v>
                </c:pt>
                <c:pt idx="187">
                  <c:v>42</c:v>
                </c:pt>
                <c:pt idx="188">
                  <c:v>43.62</c:v>
                </c:pt>
                <c:pt idx="189">
                  <c:v>42.548999999999999</c:v>
                </c:pt>
                <c:pt idx="190">
                  <c:v>43.746000000000002</c:v>
                </c:pt>
                <c:pt idx="191">
                  <c:v>42.731999999999999</c:v>
                </c:pt>
                <c:pt idx="192">
                  <c:v>43.761000000000003</c:v>
                </c:pt>
                <c:pt idx="193">
                  <c:v>42.295999999999999</c:v>
                </c:pt>
                <c:pt idx="194">
                  <c:v>43.661999999999999</c:v>
                </c:pt>
                <c:pt idx="195">
                  <c:v>42.887</c:v>
                </c:pt>
                <c:pt idx="196">
                  <c:v>42.831000000000003</c:v>
                </c:pt>
                <c:pt idx="197">
                  <c:v>42.465000000000003</c:v>
                </c:pt>
                <c:pt idx="198">
                  <c:v>43.113</c:v>
                </c:pt>
                <c:pt idx="199">
                  <c:v>42.548999999999999</c:v>
                </c:pt>
                <c:pt idx="200">
                  <c:v>43.31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45.129878445088472</c:v>
                </c:pt>
                <c:pt idx="1">
                  <c:v>45.144954980951418</c:v>
                </c:pt>
                <c:pt idx="2">
                  <c:v>45.160033222439587</c:v>
                </c:pt>
                <c:pt idx="3">
                  <c:v>45.175113310644818</c:v>
                </c:pt>
                <c:pt idx="4">
                  <c:v>45.190195398004676</c:v>
                </c:pt>
                <c:pt idx="5">
                  <c:v>45.205279649177882</c:v>
                </c:pt>
                <c:pt idx="6">
                  <c:v>45.220366241982916</c:v>
                </c:pt>
                <c:pt idx="7">
                  <c:v>45.235455368403926</c:v>
                </c:pt>
                <c:pt idx="8">
                  <c:v>45.250547235668094</c:v>
                </c:pt>
                <c:pt idx="9">
                  <c:v>45.265642067398815</c:v>
                </c:pt>
                <c:pt idx="10">
                  <c:v>45.280740104849421</c:v>
                </c:pt>
                <c:pt idx="11">
                  <c:v>45.295841608222048</c:v>
                </c:pt>
                <c:pt idx="12">
                  <c:v>45.31094685807669</c:v>
                </c:pt>
                <c:pt idx="13">
                  <c:v>45.326056156835357</c:v>
                </c:pt>
                <c:pt idx="14">
                  <c:v>45.341169830386761</c:v>
                </c:pt>
                <c:pt idx="15">
                  <c:v>45.356288229796675</c:v>
                </c:pt>
                <c:pt idx="16">
                  <c:v>45.371411733129278</c:v>
                </c:pt>
                <c:pt idx="17">
                  <c:v>45.386540747385247</c:v>
                </c:pt>
                <c:pt idx="18">
                  <c:v>45.401675710561605</c:v>
                </c:pt>
                <c:pt idx="19">
                  <c:v>45.416817093839001</c:v>
                </c:pt>
                <c:pt idx="20">
                  <c:v>45.431965403901614</c:v>
                </c:pt>
                <c:pt idx="21">
                  <c:v>45.447121185394671</c:v>
                </c:pt>
                <c:pt idx="22">
                  <c:v>45.462285023524409</c:v>
                </c:pt>
                <c:pt idx="23">
                  <c:v>45.477457546805056</c:v>
                </c:pt>
                <c:pt idx="24">
                  <c:v>45.492639429956988</c:v>
                </c:pt>
                <c:pt idx="25">
                  <c:v>45.507831396961407</c:v>
                </c:pt>
                <c:pt idx="26">
                  <c:v>45.523034224282576</c:v>
                </c:pt>
                <c:pt idx="27">
                  <c:v>45.53824874429516</c:v>
                </c:pt>
                <c:pt idx="28">
                  <c:v>45.553475849060149</c:v>
                </c:pt>
                <c:pt idx="29">
                  <c:v>45.568716494990667</c:v>
                </c:pt>
                <c:pt idx="30">
                  <c:v>45.583971710360913</c:v>
                </c:pt>
                <c:pt idx="31">
                  <c:v>45.599242612378951</c:v>
                </c:pt>
                <c:pt idx="32">
                  <c:v>45.614530455832366</c:v>
                </c:pt>
                <c:pt idx="33">
                  <c:v>45.629836781883647</c:v>
                </c:pt>
                <c:pt idx="34">
                  <c:v>45.645163870140664</c:v>
                </c:pt>
                <c:pt idx="35">
                  <c:v>45.660516065385686</c:v>
                </c:pt>
                <c:pt idx="36">
                  <c:v>45.675903503415171</c:v>
                </c:pt>
                <c:pt idx="37">
                  <c:v>45.691352087607179</c:v>
                </c:pt>
                <c:pt idx="38">
                  <c:v>45.706928913730408</c:v>
                </c:pt>
                <c:pt idx="39">
                  <c:v>45.722803850375932</c:v>
                </c:pt>
                <c:pt idx="40">
                  <c:v>45.73939108931463</c:v>
                </c:pt>
                <c:pt idx="41">
                  <c:v>45.757657416533185</c:v>
                </c:pt>
                <c:pt idx="42">
                  <c:v>45.779756966512529</c:v>
                </c:pt>
                <c:pt idx="43">
                  <c:v>45.81026368283333</c:v>
                </c:pt>
                <c:pt idx="44">
                  <c:v>45.858419862610702</c:v>
                </c:pt>
                <c:pt idx="45">
                  <c:v>45.941972137550941</c:v>
                </c:pt>
                <c:pt idx="46">
                  <c:v>46.093247686264782</c:v>
                </c:pt>
                <c:pt idx="47">
                  <c:v>46.367993580655138</c:v>
                </c:pt>
                <c:pt idx="48">
                  <c:v>46.856968390715032</c:v>
                </c:pt>
                <c:pt idx="49">
                  <c:v>47.699151311407249</c:v>
                </c:pt>
                <c:pt idx="50">
                  <c:v>49.0936646733769</c:v>
                </c:pt>
                <c:pt idx="51">
                  <c:v>51.3053384290438</c:v>
                </c:pt>
                <c:pt idx="52">
                  <c:v>54.656978215372099</c:v>
                </c:pt>
                <c:pt idx="53">
                  <c:v>59.500975388210051</c:v>
                </c:pt>
                <c:pt idx="54">
                  <c:v>66.165216721754547</c:v>
                </c:pt>
                <c:pt idx="55">
                  <c:v>74.874152961421089</c:v>
                </c:pt>
                <c:pt idx="56">
                  <c:v>85.654971446478953</c:v>
                </c:pt>
                <c:pt idx="57">
                  <c:v>98.248898859549001</c:v>
                </c:pt>
                <c:pt idx="58">
                  <c:v>112.05490922335697</c:v>
                </c:pt>
                <c:pt idx="59">
                  <c:v>126.13322895019823</c:v>
                </c:pt>
                <c:pt idx="60">
                  <c:v>139.28620847726157</c:v>
                </c:pt>
                <c:pt idx="61">
                  <c:v>150.21502030391918</c:v>
                </c:pt>
                <c:pt idx="62">
                  <c:v>157.72718023772123</c:v>
                </c:pt>
                <c:pt idx="63">
                  <c:v>160.95013488305358</c:v>
                </c:pt>
                <c:pt idx="64">
                  <c:v>159.49826500952682</c:v>
                </c:pt>
                <c:pt idx="65">
                  <c:v>153.5491584456353</c:v>
                </c:pt>
                <c:pt idx="66">
                  <c:v>143.80831543071287</c:v>
                </c:pt>
                <c:pt idx="67">
                  <c:v>131.37198533628299</c:v>
                </c:pt>
                <c:pt idx="68">
                  <c:v>117.5249982826636</c:v>
                </c:pt>
                <c:pt idx="69">
                  <c:v>103.52507179575551</c:v>
                </c:pt>
                <c:pt idx="70">
                  <c:v>90.423131124259882</c:v>
                </c:pt>
                <c:pt idx="71">
                  <c:v>78.953105256523543</c:v>
                </c:pt>
                <c:pt idx="72">
                  <c:v>69.501662775175149</c:v>
                </c:pt>
                <c:pt idx="73">
                  <c:v>62.146943876914527</c:v>
                </c:pt>
                <c:pt idx="74">
                  <c:v>56.741829313770076</c:v>
                </c:pt>
                <c:pt idx="75">
                  <c:v>53.013797648434554</c:v>
                </c:pt>
                <c:pt idx="76">
                  <c:v>50.658067433050363</c:v>
                </c:pt>
                <c:pt idx="77">
                  <c:v>49.409314771758758</c:v>
                </c:pt>
                <c:pt idx="78">
                  <c:v>49.085559573417903</c:v>
                </c:pt>
                <c:pt idx="79">
                  <c:v>49.603271386443865</c:v>
                </c:pt>
                <c:pt idx="80">
                  <c:v>50.965170776615871</c:v>
                </c:pt>
                <c:pt idx="81">
                  <c:v>53.223333607294677</c:v>
                </c:pt>
                <c:pt idx="82">
                  <c:v>56.422422054177432</c:v>
                </c:pt>
                <c:pt idx="83">
                  <c:v>60.532559002324888</c:v>
                </c:pt>
                <c:pt idx="84">
                  <c:v>65.387660439417786</c:v>
                </c:pt>
                <c:pt idx="85">
                  <c:v>70.649647917595871</c:v>
                </c:pt>
                <c:pt idx="86">
                  <c:v>75.817568381351975</c:v>
                </c:pt>
                <c:pt idx="87">
                  <c:v>80.290554152918176</c:v>
                </c:pt>
                <c:pt idx="88">
                  <c:v>83.476186046379979</c:v>
                </c:pt>
                <c:pt idx="89">
                  <c:v>84.917325073248435</c:v>
                </c:pt>
                <c:pt idx="90">
                  <c:v>84.399401484389116</c:v>
                </c:pt>
                <c:pt idx="91">
                  <c:v>82.002995160297601</c:v>
                </c:pt>
                <c:pt idx="92">
                  <c:v>78.083700767839872</c:v>
                </c:pt>
                <c:pt idx="93">
                  <c:v>73.186072260465792</c:v>
                </c:pt>
                <c:pt idx="94">
                  <c:v>67.920258259690399</c:v>
                </c:pt>
                <c:pt idx="95">
                  <c:v>62.839683720933088</c:v>
                </c:pt>
                <c:pt idx="96">
                  <c:v>58.352817686867184</c:v>
                </c:pt>
                <c:pt idx="97">
                  <c:v>54.685780872398837</c:v>
                </c:pt>
                <c:pt idx="98">
                  <c:v>51.893571294745641</c:v>
                </c:pt>
                <c:pt idx="99">
                  <c:v>49.903868395821199</c:v>
                </c:pt>
                <c:pt idx="100">
                  <c:v>48.572600008480698</c:v>
                </c:pt>
                <c:pt idx="101">
                  <c:v>47.733876706836348</c:v>
                </c:pt>
                <c:pt idx="102">
                  <c:v>47.234658353027406</c:v>
                </c:pt>
                <c:pt idx="103">
                  <c:v>46.952370940320812</c:v>
                </c:pt>
                <c:pt idx="104">
                  <c:v>46.798923356023657</c:v>
                </c:pt>
                <c:pt idx="105">
                  <c:v>46.716529197528288</c:v>
                </c:pt>
                <c:pt idx="106">
                  <c:v>46.670236161838027</c:v>
                </c:pt>
                <c:pt idx="107">
                  <c:v>46.640423595612624</c:v>
                </c:pt>
                <c:pt idx="108">
                  <c:v>46.616825841969558</c:v>
                </c:pt>
                <c:pt idx="109">
                  <c:v>46.594426353386879</c:v>
                </c:pt>
                <c:pt idx="110">
                  <c:v>46.570939977479377</c:v>
                </c:pt>
                <c:pt idx="111">
                  <c:v>46.54540993111803</c:v>
                </c:pt>
                <c:pt idx="112">
                  <c:v>46.517489619553835</c:v>
                </c:pt>
                <c:pt idx="113">
                  <c:v>46.487103083593212</c:v>
                </c:pt>
                <c:pt idx="114">
                  <c:v>46.454298247595219</c:v>
                </c:pt>
                <c:pt idx="115">
                  <c:v>46.41919600639541</c:v>
                </c:pt>
                <c:pt idx="116">
                  <c:v>46.381996813139438</c:v>
                </c:pt>
                <c:pt idx="117">
                  <c:v>46.343045907919006</c:v>
                </c:pt>
                <c:pt idx="118">
                  <c:v>46.302987095472034</c:v>
                </c:pt>
                <c:pt idx="119">
                  <c:v>46.263050318600541</c:v>
                </c:pt>
                <c:pt idx="120">
                  <c:v>46.225500830346</c:v>
                </c:pt>
                <c:pt idx="121">
                  <c:v>46.194195275879338</c:v>
                </c:pt>
                <c:pt idx="122">
                  <c:v>46.175021680523081</c:v>
                </c:pt>
                <c:pt idx="123">
                  <c:v>46.175785089039181</c:v>
                </c:pt>
                <c:pt idx="124">
                  <c:v>46.204981211366892</c:v>
                </c:pt>
                <c:pt idx="125">
                  <c:v>46.269099274873582</c:v>
                </c:pt>
                <c:pt idx="126">
                  <c:v>46.368764892328294</c:v>
                </c:pt>
                <c:pt idx="127">
                  <c:v>46.495026900663994</c:v>
                </c:pt>
                <c:pt idx="128">
                  <c:v>46.627847685380893</c:v>
                </c:pt>
                <c:pt idx="129">
                  <c:v>46.738632577919965</c:v>
                </c:pt>
                <c:pt idx="130">
                  <c:v>46.797084176992577</c:v>
                </c:pt>
                <c:pt idx="131">
                  <c:v>46.780355935823792</c:v>
                </c:pt>
                <c:pt idx="132">
                  <c:v>46.68077139040777</c:v>
                </c:pt>
                <c:pt idx="133">
                  <c:v>46.508558232715984</c:v>
                </c:pt>
                <c:pt idx="134">
                  <c:v>46.288280290093084</c:v>
                </c:pt>
                <c:pt idx="135">
                  <c:v>46.050680909474757</c:v>
                </c:pt>
                <c:pt idx="136">
                  <c:v>45.823648468074644</c:v>
                </c:pt>
                <c:pt idx="137">
                  <c:v>45.625892893987071</c:v>
                </c:pt>
                <c:pt idx="138">
                  <c:v>45.465039854207483</c:v>
                </c:pt>
                <c:pt idx="139">
                  <c:v>45.33957350356156</c:v>
                </c:pt>
                <c:pt idx="140">
                  <c:v>45.242681924051205</c:v>
                </c:pt>
                <c:pt idx="141">
                  <c:v>45.166007473363877</c:v>
                </c:pt>
                <c:pt idx="142">
                  <c:v>45.102137812650682</c:v>
                </c:pt>
                <c:pt idx="143">
                  <c:v>45.045646416321738</c:v>
                </c:pt>
                <c:pt idx="144">
                  <c:v>44.993095597591264</c:v>
                </c:pt>
                <c:pt idx="145">
                  <c:v>44.942556926022732</c:v>
                </c:pt>
                <c:pt idx="146">
                  <c:v>44.893058841105692</c:v>
                </c:pt>
                <c:pt idx="147">
                  <c:v>44.84415646802335</c:v>
                </c:pt>
                <c:pt idx="148">
                  <c:v>44.795661481861828</c:v>
                </c:pt>
                <c:pt idx="149">
                  <c:v>44.747497289994371</c:v>
                </c:pt>
                <c:pt idx="150">
                  <c:v>44.699630996766885</c:v>
                </c:pt>
                <c:pt idx="151">
                  <c:v>44.652045011788424</c:v>
                </c:pt>
                <c:pt idx="152">
                  <c:v>44.604726469317434</c:v>
                </c:pt>
                <c:pt idx="153">
                  <c:v>44.557663728078595</c:v>
                </c:pt>
                <c:pt idx="154">
                  <c:v>44.510845382130732</c:v>
                </c:pt>
                <c:pt idx="155">
                  <c:v>44.464260065339232</c:v>
                </c:pt>
                <c:pt idx="156">
                  <c:v>44.417896473776359</c:v>
                </c:pt>
                <c:pt idx="157">
                  <c:v>44.371743433412512</c:v>
                </c:pt>
                <c:pt idx="158">
                  <c:v>44.325789967328134</c:v>
                </c:pt>
                <c:pt idx="159">
                  <c:v>44.280025352498022</c:v>
                </c:pt>
                <c:pt idx="160">
                  <c:v>44.234439165244623</c:v>
                </c:pt>
                <c:pt idx="161">
                  <c:v>44.189021316427151</c:v>
                </c:pt>
                <c:pt idx="162">
                  <c:v>44.143762077719458</c:v>
                </c:pt>
                <c:pt idx="163">
                  <c:v>44.098652100258199</c:v>
                </c:pt>
                <c:pt idx="164">
                  <c:v>44.05368242681083</c:v>
                </c:pt>
                <c:pt idx="165">
                  <c:v>44.008844498479576</c:v>
                </c:pt>
                <c:pt idx="166">
                  <c:v>43.96413015683391</c:v>
                </c:pt>
                <c:pt idx="167">
                  <c:v>43.919531642252196</c:v>
                </c:pt>
                <c:pt idx="168">
                  <c:v>43.875041589151834</c:v>
                </c:pt>
                <c:pt idx="169">
                  <c:v>43.830653018697227</c:v>
                </c:pt>
                <c:pt idx="170">
                  <c:v>43.786359329494047</c:v>
                </c:pt>
                <c:pt idx="171">
                  <c:v>43.742154286707063</c:v>
                </c:pt>
                <c:pt idx="172">
                  <c:v>43.698032009975442</c:v>
                </c:pt>
                <c:pt idx="173">
                  <c:v>43.6539869604442</c:v>
                </c:pt>
                <c:pt idx="174">
                  <c:v>43.610013927181278</c:v>
                </c:pt>
                <c:pt idx="175">
                  <c:v>43.566108013207568</c:v>
                </c:pt>
                <c:pt idx="176">
                  <c:v>43.52226462132986</c:v>
                </c:pt>
                <c:pt idx="177">
                  <c:v>43.478479439934311</c:v>
                </c:pt>
                <c:pt idx="178">
                  <c:v>43.434748428870499</c:v>
                </c:pt>
                <c:pt idx="179">
                  <c:v>43.391067805531669</c:v>
                </c:pt>
                <c:pt idx="180">
                  <c:v>43.347434031216224</c:v>
                </c:pt>
                <c:pt idx="181">
                  <c:v>43.303843797837814</c:v>
                </c:pt>
                <c:pt idx="182">
                  <c:v>43.260294015036095</c:v>
                </c:pt>
                <c:pt idx="183">
                  <c:v>43.216781797727428</c:v>
                </c:pt>
                <c:pt idx="184">
                  <c:v>43.173304454123858</c:v>
                </c:pt>
                <c:pt idx="185">
                  <c:v>43.129859474239574</c:v>
                </c:pt>
                <c:pt idx="186">
                  <c:v>43.086444518896208</c:v>
                </c:pt>
                <c:pt idx="187">
                  <c:v>43.04305740923224</c:v>
                </c:pt>
                <c:pt idx="188">
                  <c:v>42.999696116715945</c:v>
                </c:pt>
                <c:pt idx="189">
                  <c:v>42.956358753657824</c:v>
                </c:pt>
                <c:pt idx="190">
                  <c:v>42.913043564213929</c:v>
                </c:pt>
                <c:pt idx="191">
                  <c:v>42.8697489158697</c:v>
                </c:pt>
                <c:pt idx="192">
                  <c:v>42.826473291390933</c:v>
                </c:pt>
                <c:pt idx="193">
                  <c:v>42.78321528122742</c:v>
                </c:pt>
                <c:pt idx="194">
                  <c:v>42.739973576352973</c:v>
                </c:pt>
                <c:pt idx="195">
                  <c:v>42.696746961525356</c:v>
                </c:pt>
                <c:pt idx="196">
                  <c:v>42.653534308948231</c:v>
                </c:pt>
                <c:pt idx="197">
                  <c:v>42.610334572317861</c:v>
                </c:pt>
                <c:pt idx="198">
                  <c:v>42.567146781236147</c:v>
                </c:pt>
                <c:pt idx="199">
                  <c:v>42.523970035972667</c:v>
                </c:pt>
                <c:pt idx="200">
                  <c:v>42.480803502557777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45.129878445088472</c:v>
                </c:pt>
                <c:pt idx="1">
                  <c:v>45.144954980951418</c:v>
                </c:pt>
                <c:pt idx="2">
                  <c:v>45.160033222439587</c:v>
                </c:pt>
                <c:pt idx="3">
                  <c:v>45.175113310644818</c:v>
                </c:pt>
                <c:pt idx="4">
                  <c:v>45.190195398004676</c:v>
                </c:pt>
                <c:pt idx="5">
                  <c:v>45.205279649177882</c:v>
                </c:pt>
                <c:pt idx="6">
                  <c:v>45.220366241982916</c:v>
                </c:pt>
                <c:pt idx="7">
                  <c:v>45.235455368403926</c:v>
                </c:pt>
                <c:pt idx="8">
                  <c:v>45.250547235668094</c:v>
                </c:pt>
                <c:pt idx="9">
                  <c:v>45.265642067398815</c:v>
                </c:pt>
                <c:pt idx="10">
                  <c:v>45.280740104849421</c:v>
                </c:pt>
                <c:pt idx="11">
                  <c:v>45.295841608222048</c:v>
                </c:pt>
                <c:pt idx="12">
                  <c:v>45.31094685807669</c:v>
                </c:pt>
                <c:pt idx="13">
                  <c:v>45.326056156835357</c:v>
                </c:pt>
                <c:pt idx="14">
                  <c:v>45.341169830386761</c:v>
                </c:pt>
                <c:pt idx="15">
                  <c:v>45.356288229796675</c:v>
                </c:pt>
                <c:pt idx="16">
                  <c:v>45.371411733129278</c:v>
                </c:pt>
                <c:pt idx="17">
                  <c:v>45.386540747385247</c:v>
                </c:pt>
                <c:pt idx="18">
                  <c:v>45.401675710561605</c:v>
                </c:pt>
                <c:pt idx="19">
                  <c:v>45.416817093839001</c:v>
                </c:pt>
                <c:pt idx="20">
                  <c:v>45.431965403901614</c:v>
                </c:pt>
                <c:pt idx="21">
                  <c:v>45.447121185394657</c:v>
                </c:pt>
                <c:pt idx="22">
                  <c:v>45.462285023524331</c:v>
                </c:pt>
                <c:pt idx="23">
                  <c:v>45.477457546804644</c:v>
                </c:pt>
                <c:pt idx="24">
                  <c:v>45.49263942995487</c:v>
                </c:pt>
                <c:pt idx="25">
                  <c:v>45.507831396950984</c:v>
                </c:pt>
                <c:pt idx="26">
                  <c:v>45.523034224233349</c:v>
                </c:pt>
                <c:pt idx="27">
                  <c:v>45.538248744072092</c:v>
                </c:pt>
                <c:pt idx="28">
                  <c:v>45.553475848090109</c:v>
                </c:pt>
                <c:pt idx="29">
                  <c:v>45.568716490942535</c:v>
                </c:pt>
                <c:pt idx="30">
                  <c:v>45.583971694149106</c:v>
                </c:pt>
                <c:pt idx="31">
                  <c:v>45.599242550074216</c:v>
                </c:pt>
                <c:pt idx="32">
                  <c:v>45.614530226046448</c:v>
                </c:pt>
                <c:pt idx="33">
                  <c:v>45.62983596860672</c:v>
                </c:pt>
                <c:pt idx="34">
                  <c:v>45.64516110787013</c:v>
                </c:pt>
                <c:pt idx="35">
                  <c:v>45.660507061982827</c:v>
                </c:pt>
                <c:pt idx="36">
                  <c:v>45.675875341650233</c:v>
                </c:pt>
                <c:pt idx="37">
                  <c:v>45.691267554707032</c:v>
                </c:pt>
                <c:pt idx="38">
                  <c:v>45.706685410693161</c:v>
                </c:pt>
                <c:pt idx="39">
                  <c:v>45.72213072539234</c:v>
                </c:pt>
                <c:pt idx="40">
                  <c:v>45.737605425280698</c:v>
                </c:pt>
                <c:pt idx="41">
                  <c:v>45.753111551823515</c:v>
                </c:pt>
                <c:pt idx="42">
                  <c:v>45.76865126554631</c:v>
                </c:pt>
                <c:pt idx="43">
                  <c:v>45.784226849793399</c:v>
                </c:pt>
                <c:pt idx="44">
                  <c:v>45.799840714072133</c:v>
                </c:pt>
                <c:pt idx="45">
                  <c:v>45.815495396864165</c:v>
                </c:pt>
                <c:pt idx="46">
                  <c:v>45.831193567765261</c:v>
                </c:pt>
                <c:pt idx="47">
                  <c:v>45.846938028793744</c:v>
                </c:pt>
                <c:pt idx="48">
                  <c:v>45.862731714682567</c:v>
                </c:pt>
                <c:pt idx="49">
                  <c:v>45.878577691941885</c:v>
                </c:pt>
                <c:pt idx="50">
                  <c:v>45.894479156447858</c:v>
                </c:pt>
                <c:pt idx="51">
                  <c:v>45.910439429277538</c:v>
                </c:pt>
                <c:pt idx="52">
                  <c:v>45.926461950470632</c:v>
                </c:pt>
                <c:pt idx="53">
                  <c:v>45.942550270354239</c:v>
                </c:pt>
                <c:pt idx="54">
                  <c:v>45.958708038017768</c:v>
                </c:pt>
                <c:pt idx="55">
                  <c:v>45.974938986470917</c:v>
                </c:pt>
                <c:pt idx="56">
                  <c:v>45.991246913956964</c:v>
                </c:pt>
                <c:pt idx="57">
                  <c:v>46.007635660828477</c:v>
                </c:pt>
                <c:pt idx="58">
                  <c:v>46.024109081319651</c:v>
                </c:pt>
                <c:pt idx="59">
                  <c:v>46.040671009471829</c:v>
                </c:pt>
                <c:pt idx="60">
                  <c:v>46.057325218383994</c:v>
                </c:pt>
                <c:pt idx="61">
                  <c:v>46.074075371870521</c:v>
                </c:pt>
                <c:pt idx="62">
                  <c:v>46.090924967512251</c:v>
                </c:pt>
                <c:pt idx="63">
                  <c:v>46.107877269988251</c:v>
                </c:pt>
                <c:pt idx="64">
                  <c:v>46.12493523347247</c:v>
                </c:pt>
                <c:pt idx="65">
                  <c:v>46.142101411776501</c:v>
                </c:pt>
                <c:pt idx="66">
                  <c:v>46.159377854817912</c:v>
                </c:pt>
                <c:pt idx="67">
                  <c:v>46.176765989897717</c:v>
                </c:pt>
                <c:pt idx="68">
                  <c:v>46.194266486184418</c:v>
                </c:pt>
                <c:pt idx="69">
                  <c:v>46.211879100732268</c:v>
                </c:pt>
                <c:pt idx="70">
                  <c:v>46.229602504315608</c:v>
                </c:pt>
                <c:pt idx="71">
                  <c:v>46.247434085346946</c:v>
                </c:pt>
                <c:pt idx="72">
                  <c:v>46.265369730178485</c:v>
                </c:pt>
                <c:pt idx="73">
                  <c:v>46.283403578174401</c:v>
                </c:pt>
                <c:pt idx="74">
                  <c:v>46.301527750104214</c:v>
                </c:pt>
                <c:pt idx="75">
                  <c:v>46.319732048661457</c:v>
                </c:pt>
                <c:pt idx="76">
                  <c:v>46.338003630280113</c:v>
                </c:pt>
                <c:pt idx="77">
                  <c:v>46.356326647925592</c:v>
                </c:pt>
                <c:pt idx="78">
                  <c:v>46.37468186520374</c:v>
                </c:pt>
                <c:pt idx="79">
                  <c:v>46.393046242987573</c:v>
                </c:pt>
                <c:pt idx="80">
                  <c:v>46.411392500832832</c:v>
                </c:pt>
                <c:pt idx="81">
                  <c:v>46.429688656765997</c:v>
                </c:pt>
                <c:pt idx="82">
                  <c:v>46.447897550603123</c:v>
                </c:pt>
                <c:pt idx="83">
                  <c:v>46.46597635780811</c:v>
                </c:pt>
                <c:pt idx="84">
                  <c:v>46.483876103027569</c:v>
                </c:pt>
                <c:pt idx="85">
                  <c:v>46.501541184832739</c:v>
                </c:pt>
                <c:pt idx="86">
                  <c:v>46.518908925821918</c:v>
                </c:pt>
                <c:pt idx="87">
                  <c:v>46.535909165024925</c:v>
                </c:pt>
                <c:pt idx="88">
                  <c:v>46.552463912408548</c:v>
                </c:pt>
                <c:pt idx="89">
                  <c:v>46.568487088069226</c:v>
                </c:pt>
                <c:pt idx="90">
                  <c:v>46.583884371234085</c:v>
                </c:pt>
                <c:pt idx="91">
                  <c:v>46.598553186245866</c:v>
                </c:pt>
                <c:pt idx="92">
                  <c:v>46.612382854006775</c:v>
                </c:pt>
                <c:pt idx="93">
                  <c:v>46.625254937592409</c:v>
                </c:pt>
                <c:pt idx="94">
                  <c:v>46.637043809588569</c:v>
                </c:pt>
                <c:pt idx="95">
                  <c:v>46.647617465823778</c:v>
                </c:pt>
                <c:pt idx="96">
                  <c:v>46.656838605276207</c:v>
                </c:pt>
                <c:pt idx="97">
                  <c:v>46.664565988809272</c:v>
                </c:pt>
                <c:pt idx="98">
                  <c:v>46.6706560799445</c:v>
                </c:pt>
                <c:pt idx="99">
                  <c:v>46.67496495919201</c:v>
                </c:pt>
                <c:pt idx="100">
                  <c:v>46.677350489826878</c:v>
                </c:pt>
                <c:pt idx="101">
                  <c:v>46.677674697967738</c:v>
                </c:pt>
                <c:pt idx="102">
                  <c:v>46.675806314186204</c:v>
                </c:pt>
                <c:pt idx="103">
                  <c:v>46.671623408691588</c:v>
                </c:pt>
                <c:pt idx="104">
                  <c:v>46.665016038616841</c:v>
                </c:pt>
                <c:pt idx="105">
                  <c:v>46.655888815382198</c:v>
                </c:pt>
                <c:pt idx="106">
                  <c:v>46.644163293795955</c:v>
                </c:pt>
                <c:pt idx="107">
                  <c:v>46.629780083534889</c:v>
                </c:pt>
                <c:pt idx="108">
                  <c:v>46.612700588650583</c:v>
                </c:pt>
                <c:pt idx="109">
                  <c:v>46.592908292014968</c:v>
                </c:pt>
                <c:pt idx="110">
                  <c:v>46.570409518825613</c:v>
                </c:pt>
                <c:pt idx="111">
                  <c:v>46.545233635522777</c:v>
                </c:pt>
                <c:pt idx="112">
                  <c:v>46.517432666279518</c:v>
                </c:pt>
                <c:pt idx="113">
                  <c:v>46.487080336757344</c:v>
                </c:pt>
                <c:pt idx="114">
                  <c:v>46.454270582002948</c:v>
                </c:pt>
                <c:pt idx="115">
                  <c:v>46.419115580136818</c:v>
                </c:pt>
                <c:pt idx="116">
                  <c:v>46.381743394028597</c:v>
                </c:pt>
                <c:pt idx="117">
                  <c:v>46.342295318074243</c:v>
                </c:pt>
                <c:pt idx="118">
                  <c:v>46.300923035660908</c:v>
                </c:pt>
                <c:pt idx="119">
                  <c:v>46.257785694718308</c:v>
                </c:pt>
                <c:pt idx="120">
                  <c:v>46.213047004302751</c:v>
                </c:pt>
                <c:pt idx="121">
                  <c:v>46.166872445330768</c:v>
                </c:pt>
                <c:pt idx="122">
                  <c:v>46.119426674622581</c:v>
                </c:pt>
                <c:pt idx="123">
                  <c:v>46.070871184766318</c:v>
                </c:pt>
                <c:pt idx="124">
                  <c:v>46.021362264430692</c:v>
                </c:pt>
                <c:pt idx="125">
                  <c:v>45.971049285973983</c:v>
                </c:pt>
                <c:pt idx="126">
                  <c:v>45.920073330635134</c:v>
                </c:pt>
                <c:pt idx="127">
                  <c:v>45.868566147075441</c:v>
                </c:pt>
                <c:pt idx="128">
                  <c:v>45.816649427091754</c:v>
                </c:pt>
                <c:pt idx="129">
                  <c:v>45.764434373180578</c:v>
                </c:pt>
                <c:pt idx="130">
                  <c:v>45.712021526287508</c:v>
                </c:pt>
                <c:pt idx="131">
                  <c:v>45.659500818328816</c:v>
                </c:pt>
                <c:pt idx="132">
                  <c:v>45.606951812591866</c:v>
                </c:pt>
                <c:pt idx="133">
                  <c:v>45.55444409550644</c:v>
                </c:pt>
                <c:pt idx="134">
                  <c:v>45.50203778510263</c:v>
                </c:pt>
                <c:pt idx="135">
                  <c:v>45.449784124320146</c:v>
                </c:pt>
                <c:pt idx="136">
                  <c:v>45.397726130834769</c:v>
                </c:pt>
                <c:pt idx="137">
                  <c:v>45.345899278901612</c:v>
                </c:pt>
                <c:pt idx="138">
                  <c:v>45.294332192626712</c:v>
                </c:pt>
                <c:pt idx="139">
                  <c:v>45.243047333871608</c:v>
                </c:pt>
                <c:pt idx="140">
                  <c:v>45.192061671535157</c:v>
                </c:pt>
                <c:pt idx="141">
                  <c:v>45.1413873221518</c:v>
                </c:pt>
                <c:pt idx="142">
                  <c:v>45.091032154551606</c:v>
                </c:pt>
                <c:pt idx="143">
                  <c:v>45.041000353726716</c:v>
                </c:pt>
                <c:pt idx="144">
                  <c:v>44.991292941050823</c:v>
                </c:pt>
                <c:pt idx="145">
                  <c:v>44.941908249626849</c:v>
                </c:pt>
                <c:pt idx="146">
                  <c:v>44.892842354826612</c:v>
                </c:pt>
                <c:pt idx="147">
                  <c:v>44.844089461076294</c:v>
                </c:pt>
                <c:pt idx="148">
                  <c:v>44.795642246672692</c:v>
                </c:pt>
                <c:pt idx="149">
                  <c:v>44.747492168929639</c:v>
                </c:pt>
                <c:pt idx="150">
                  <c:v>44.699629732288983</c:v>
                </c:pt>
                <c:pt idx="151">
                  <c:v>44.652044722221206</c:v>
                </c:pt>
                <c:pt idx="152">
                  <c:v>44.604726407817488</c:v>
                </c:pt>
                <c:pt idx="153">
                  <c:v>44.557663715964601</c:v>
                </c:pt>
                <c:pt idx="154">
                  <c:v>44.510845379917704</c:v>
                </c:pt>
                <c:pt idx="155">
                  <c:v>44.464260064964279</c:v>
                </c:pt>
                <c:pt idx="156">
                  <c:v>44.417896473717441</c:v>
                </c:pt>
                <c:pt idx="157">
                  <c:v>44.371743433403928</c:v>
                </c:pt>
                <c:pt idx="158">
                  <c:v>44.325789967326976</c:v>
                </c:pt>
                <c:pt idx="159">
                  <c:v>44.28002535249788</c:v>
                </c:pt>
                <c:pt idx="160">
                  <c:v>44.234439165244609</c:v>
                </c:pt>
                <c:pt idx="161">
                  <c:v>44.189021316427151</c:v>
                </c:pt>
                <c:pt idx="162">
                  <c:v>44.143762077719458</c:v>
                </c:pt>
                <c:pt idx="163">
                  <c:v>44.098652100258199</c:v>
                </c:pt>
                <c:pt idx="164">
                  <c:v>44.05368242681083</c:v>
                </c:pt>
                <c:pt idx="165">
                  <c:v>44.008844498479576</c:v>
                </c:pt>
                <c:pt idx="166">
                  <c:v>43.96413015683391</c:v>
                </c:pt>
                <c:pt idx="167">
                  <c:v>43.919531642252196</c:v>
                </c:pt>
                <c:pt idx="168">
                  <c:v>43.875041589151834</c:v>
                </c:pt>
                <c:pt idx="169">
                  <c:v>43.830653018697227</c:v>
                </c:pt>
                <c:pt idx="170">
                  <c:v>43.786359329494047</c:v>
                </c:pt>
                <c:pt idx="171">
                  <c:v>43.742154286707063</c:v>
                </c:pt>
                <c:pt idx="172">
                  <c:v>43.698032009975442</c:v>
                </c:pt>
                <c:pt idx="173">
                  <c:v>43.6539869604442</c:v>
                </c:pt>
                <c:pt idx="174">
                  <c:v>43.610013927181278</c:v>
                </c:pt>
                <c:pt idx="175">
                  <c:v>43.566108013207568</c:v>
                </c:pt>
                <c:pt idx="176">
                  <c:v>43.52226462132986</c:v>
                </c:pt>
                <c:pt idx="177">
                  <c:v>43.478479439934311</c:v>
                </c:pt>
                <c:pt idx="178">
                  <c:v>43.434748428870499</c:v>
                </c:pt>
                <c:pt idx="179">
                  <c:v>43.391067805531669</c:v>
                </c:pt>
                <c:pt idx="180">
                  <c:v>43.347434031216224</c:v>
                </c:pt>
                <c:pt idx="181">
                  <c:v>43.303843797837814</c:v>
                </c:pt>
                <c:pt idx="182">
                  <c:v>43.260294015036095</c:v>
                </c:pt>
                <c:pt idx="183">
                  <c:v>43.216781797727428</c:v>
                </c:pt>
                <c:pt idx="184">
                  <c:v>43.173304454123858</c:v>
                </c:pt>
                <c:pt idx="185">
                  <c:v>43.129859474239574</c:v>
                </c:pt>
                <c:pt idx="186">
                  <c:v>43.086444518896208</c:v>
                </c:pt>
                <c:pt idx="187">
                  <c:v>43.04305740923224</c:v>
                </c:pt>
                <c:pt idx="188">
                  <c:v>42.999696116715945</c:v>
                </c:pt>
                <c:pt idx="189">
                  <c:v>42.956358753657824</c:v>
                </c:pt>
                <c:pt idx="190">
                  <c:v>42.913043564213929</c:v>
                </c:pt>
                <c:pt idx="191">
                  <c:v>42.8697489158697</c:v>
                </c:pt>
                <c:pt idx="192">
                  <c:v>42.826473291390933</c:v>
                </c:pt>
                <c:pt idx="193">
                  <c:v>42.78321528122742</c:v>
                </c:pt>
                <c:pt idx="194">
                  <c:v>42.739973576352973</c:v>
                </c:pt>
                <c:pt idx="195">
                  <c:v>42.696746961525356</c:v>
                </c:pt>
                <c:pt idx="196">
                  <c:v>42.653534308948231</c:v>
                </c:pt>
                <c:pt idx="197">
                  <c:v>42.610334572317861</c:v>
                </c:pt>
                <c:pt idx="198">
                  <c:v>42.567146781236147</c:v>
                </c:pt>
                <c:pt idx="199">
                  <c:v>42.523970035972667</c:v>
                </c:pt>
                <c:pt idx="200">
                  <c:v>42.480803502557777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595824"/>
        <c:axId val="603596216"/>
      </c:scatterChart>
      <c:valAx>
        <c:axId val="60359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596216"/>
        <c:crosses val="autoZero"/>
        <c:crossBetween val="midCat"/>
      </c:valAx>
      <c:valAx>
        <c:axId val="60359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5958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44</c:v>
                </c:pt>
                <c:pt idx="1">
                  <c:v>45.098999999999997</c:v>
                </c:pt>
                <c:pt idx="2">
                  <c:v>44.563000000000002</c:v>
                </c:pt>
                <c:pt idx="3">
                  <c:v>44.268000000000001</c:v>
                </c:pt>
                <c:pt idx="4">
                  <c:v>45.69</c:v>
                </c:pt>
                <c:pt idx="5">
                  <c:v>45.746000000000002</c:v>
                </c:pt>
                <c:pt idx="6">
                  <c:v>46.055999999999997</c:v>
                </c:pt>
                <c:pt idx="7">
                  <c:v>45.521000000000001</c:v>
                </c:pt>
                <c:pt idx="8">
                  <c:v>46.38</c:v>
                </c:pt>
                <c:pt idx="9">
                  <c:v>45.62</c:v>
                </c:pt>
                <c:pt idx="10">
                  <c:v>45.238999999999997</c:v>
                </c:pt>
                <c:pt idx="11">
                  <c:v>45.914999999999999</c:v>
                </c:pt>
                <c:pt idx="12">
                  <c:v>45.69</c:v>
                </c:pt>
                <c:pt idx="13">
                  <c:v>45.113</c:v>
                </c:pt>
                <c:pt idx="14">
                  <c:v>45.183</c:v>
                </c:pt>
                <c:pt idx="15">
                  <c:v>45.62</c:v>
                </c:pt>
                <c:pt idx="16">
                  <c:v>44.563000000000002</c:v>
                </c:pt>
                <c:pt idx="17">
                  <c:v>45</c:v>
                </c:pt>
                <c:pt idx="18">
                  <c:v>44.817</c:v>
                </c:pt>
                <c:pt idx="19">
                  <c:v>45.451000000000001</c:v>
                </c:pt>
                <c:pt idx="20">
                  <c:v>45.944000000000003</c:v>
                </c:pt>
                <c:pt idx="21">
                  <c:v>45.521000000000001</c:v>
                </c:pt>
                <c:pt idx="22">
                  <c:v>45.985999999999997</c:v>
                </c:pt>
                <c:pt idx="23">
                  <c:v>46.027999999999999</c:v>
                </c:pt>
                <c:pt idx="24">
                  <c:v>46.731999999999999</c:v>
                </c:pt>
                <c:pt idx="25">
                  <c:v>47.140999999999998</c:v>
                </c:pt>
                <c:pt idx="26">
                  <c:v>47.140999999999998</c:v>
                </c:pt>
                <c:pt idx="27">
                  <c:v>47.69</c:v>
                </c:pt>
                <c:pt idx="28">
                  <c:v>47.704000000000001</c:v>
                </c:pt>
                <c:pt idx="29">
                  <c:v>47.634</c:v>
                </c:pt>
                <c:pt idx="30">
                  <c:v>48.423000000000002</c:v>
                </c:pt>
                <c:pt idx="31">
                  <c:v>47.548999999999999</c:v>
                </c:pt>
                <c:pt idx="32">
                  <c:v>47.789000000000001</c:v>
                </c:pt>
                <c:pt idx="33">
                  <c:v>47.704000000000001</c:v>
                </c:pt>
                <c:pt idx="34">
                  <c:v>48.436999999999998</c:v>
                </c:pt>
                <c:pt idx="35">
                  <c:v>47.506999999999998</c:v>
                </c:pt>
                <c:pt idx="36">
                  <c:v>48.014000000000003</c:v>
                </c:pt>
                <c:pt idx="37">
                  <c:v>48.831000000000003</c:v>
                </c:pt>
                <c:pt idx="38">
                  <c:v>48.914999999999999</c:v>
                </c:pt>
                <c:pt idx="39">
                  <c:v>48.831000000000003</c:v>
                </c:pt>
                <c:pt idx="40">
                  <c:v>48.957999999999998</c:v>
                </c:pt>
                <c:pt idx="41">
                  <c:v>51.210999999999999</c:v>
                </c:pt>
                <c:pt idx="42">
                  <c:v>52.281999999999996</c:v>
                </c:pt>
                <c:pt idx="43">
                  <c:v>53.859000000000002</c:v>
                </c:pt>
                <c:pt idx="44">
                  <c:v>57.661999999999999</c:v>
                </c:pt>
                <c:pt idx="45">
                  <c:v>60.606000000000002</c:v>
                </c:pt>
                <c:pt idx="46">
                  <c:v>65.69</c:v>
                </c:pt>
                <c:pt idx="47">
                  <c:v>72.634</c:v>
                </c:pt>
                <c:pt idx="48">
                  <c:v>76.563000000000002</c:v>
                </c:pt>
                <c:pt idx="49">
                  <c:v>84.352000000000004</c:v>
                </c:pt>
                <c:pt idx="50">
                  <c:v>93.042000000000002</c:v>
                </c:pt>
                <c:pt idx="51">
                  <c:v>102.127</c:v>
                </c:pt>
                <c:pt idx="52">
                  <c:v>111.93</c:v>
                </c:pt>
                <c:pt idx="53">
                  <c:v>121.239</c:v>
                </c:pt>
                <c:pt idx="54">
                  <c:v>131.05600000000001</c:v>
                </c:pt>
                <c:pt idx="55">
                  <c:v>138.59200000000001</c:v>
                </c:pt>
                <c:pt idx="56">
                  <c:v>146</c:v>
                </c:pt>
                <c:pt idx="57">
                  <c:v>150.09899999999999</c:v>
                </c:pt>
                <c:pt idx="58">
                  <c:v>153.49299999999999</c:v>
                </c:pt>
                <c:pt idx="59">
                  <c:v>154.66200000000001</c:v>
                </c:pt>
                <c:pt idx="60">
                  <c:v>148.56299999999999</c:v>
                </c:pt>
                <c:pt idx="61">
                  <c:v>139.40799999999999</c:v>
                </c:pt>
                <c:pt idx="62">
                  <c:v>121.845</c:v>
                </c:pt>
                <c:pt idx="63">
                  <c:v>99.605999999999995</c:v>
                </c:pt>
                <c:pt idx="64">
                  <c:v>79.239000000000004</c:v>
                </c:pt>
                <c:pt idx="65">
                  <c:v>63.436999999999998</c:v>
                </c:pt>
                <c:pt idx="66">
                  <c:v>52.985999999999997</c:v>
                </c:pt>
                <c:pt idx="67">
                  <c:v>49.225000000000001</c:v>
                </c:pt>
                <c:pt idx="68">
                  <c:v>48.042000000000002</c:v>
                </c:pt>
                <c:pt idx="69">
                  <c:v>49.704000000000001</c:v>
                </c:pt>
                <c:pt idx="70">
                  <c:v>50.423000000000002</c:v>
                </c:pt>
                <c:pt idx="71">
                  <c:v>52.238999999999997</c:v>
                </c:pt>
                <c:pt idx="72">
                  <c:v>53.113</c:v>
                </c:pt>
                <c:pt idx="73">
                  <c:v>55.155000000000001</c:v>
                </c:pt>
                <c:pt idx="74">
                  <c:v>56.69</c:v>
                </c:pt>
                <c:pt idx="75">
                  <c:v>59.07</c:v>
                </c:pt>
                <c:pt idx="76">
                  <c:v>61.62</c:v>
                </c:pt>
                <c:pt idx="77">
                  <c:v>64.69</c:v>
                </c:pt>
                <c:pt idx="78">
                  <c:v>68.534999999999997</c:v>
                </c:pt>
                <c:pt idx="79">
                  <c:v>71.099000000000004</c:v>
                </c:pt>
                <c:pt idx="80">
                  <c:v>74.718000000000004</c:v>
                </c:pt>
                <c:pt idx="81">
                  <c:v>77.38</c:v>
                </c:pt>
                <c:pt idx="82">
                  <c:v>78.971999999999994</c:v>
                </c:pt>
                <c:pt idx="83">
                  <c:v>79.676000000000002</c:v>
                </c:pt>
                <c:pt idx="84">
                  <c:v>78.760999999999996</c:v>
                </c:pt>
                <c:pt idx="85">
                  <c:v>76.183000000000007</c:v>
                </c:pt>
                <c:pt idx="86">
                  <c:v>70.521000000000001</c:v>
                </c:pt>
                <c:pt idx="87">
                  <c:v>65.549000000000007</c:v>
                </c:pt>
                <c:pt idx="88">
                  <c:v>60</c:v>
                </c:pt>
                <c:pt idx="89">
                  <c:v>54.746000000000002</c:v>
                </c:pt>
                <c:pt idx="90">
                  <c:v>52.253999999999998</c:v>
                </c:pt>
                <c:pt idx="91">
                  <c:v>51.31</c:v>
                </c:pt>
                <c:pt idx="92">
                  <c:v>48.901000000000003</c:v>
                </c:pt>
                <c:pt idx="93">
                  <c:v>49.085000000000001</c:v>
                </c:pt>
                <c:pt idx="94">
                  <c:v>47.887</c:v>
                </c:pt>
                <c:pt idx="95">
                  <c:v>47.887</c:v>
                </c:pt>
                <c:pt idx="96">
                  <c:v>46.69</c:v>
                </c:pt>
                <c:pt idx="97">
                  <c:v>46.478999999999999</c:v>
                </c:pt>
                <c:pt idx="98">
                  <c:v>47.366</c:v>
                </c:pt>
                <c:pt idx="99">
                  <c:v>45.802999999999997</c:v>
                </c:pt>
                <c:pt idx="100">
                  <c:v>45.127000000000002</c:v>
                </c:pt>
                <c:pt idx="101">
                  <c:v>44.914999999999999</c:v>
                </c:pt>
                <c:pt idx="102">
                  <c:v>45.197000000000003</c:v>
                </c:pt>
                <c:pt idx="103">
                  <c:v>45.478999999999999</c:v>
                </c:pt>
                <c:pt idx="104">
                  <c:v>46.493000000000002</c:v>
                </c:pt>
                <c:pt idx="105">
                  <c:v>45.042000000000002</c:v>
                </c:pt>
                <c:pt idx="106">
                  <c:v>45.591999999999999</c:v>
                </c:pt>
                <c:pt idx="107">
                  <c:v>46.140999999999998</c:v>
                </c:pt>
                <c:pt idx="108">
                  <c:v>45.844999999999999</c:v>
                </c:pt>
                <c:pt idx="109">
                  <c:v>46.704000000000001</c:v>
                </c:pt>
                <c:pt idx="110">
                  <c:v>45.478999999999999</c:v>
                </c:pt>
                <c:pt idx="111">
                  <c:v>45.817</c:v>
                </c:pt>
                <c:pt idx="112">
                  <c:v>44.746000000000002</c:v>
                </c:pt>
                <c:pt idx="113">
                  <c:v>44.761000000000003</c:v>
                </c:pt>
                <c:pt idx="114">
                  <c:v>44.985999999999997</c:v>
                </c:pt>
                <c:pt idx="115">
                  <c:v>45.872999999999998</c:v>
                </c:pt>
                <c:pt idx="116">
                  <c:v>45.69</c:v>
                </c:pt>
                <c:pt idx="117">
                  <c:v>44.521000000000001</c:v>
                </c:pt>
                <c:pt idx="118">
                  <c:v>44.746000000000002</c:v>
                </c:pt>
                <c:pt idx="119">
                  <c:v>44.225000000000001</c:v>
                </c:pt>
                <c:pt idx="120">
                  <c:v>44.140999999999998</c:v>
                </c:pt>
                <c:pt idx="121">
                  <c:v>44.746000000000002</c:v>
                </c:pt>
                <c:pt idx="122">
                  <c:v>45.704000000000001</c:v>
                </c:pt>
                <c:pt idx="123">
                  <c:v>44.576999999999998</c:v>
                </c:pt>
                <c:pt idx="124">
                  <c:v>43.859000000000002</c:v>
                </c:pt>
                <c:pt idx="125">
                  <c:v>45.168999999999997</c:v>
                </c:pt>
                <c:pt idx="126">
                  <c:v>44.93</c:v>
                </c:pt>
                <c:pt idx="127">
                  <c:v>45.944000000000003</c:v>
                </c:pt>
                <c:pt idx="128">
                  <c:v>45.281999999999996</c:v>
                </c:pt>
                <c:pt idx="129">
                  <c:v>45.338000000000001</c:v>
                </c:pt>
                <c:pt idx="130">
                  <c:v>44.576999999999998</c:v>
                </c:pt>
                <c:pt idx="131">
                  <c:v>44.831000000000003</c:v>
                </c:pt>
                <c:pt idx="132">
                  <c:v>45.042000000000002</c:v>
                </c:pt>
                <c:pt idx="133">
                  <c:v>45.055999999999997</c:v>
                </c:pt>
                <c:pt idx="134">
                  <c:v>44.295999999999999</c:v>
                </c:pt>
                <c:pt idx="135">
                  <c:v>43.859000000000002</c:v>
                </c:pt>
                <c:pt idx="136">
                  <c:v>43.521000000000001</c:v>
                </c:pt>
                <c:pt idx="137">
                  <c:v>43.38</c:v>
                </c:pt>
                <c:pt idx="138">
                  <c:v>43.831000000000003</c:v>
                </c:pt>
                <c:pt idx="139">
                  <c:v>42.563000000000002</c:v>
                </c:pt>
                <c:pt idx="140">
                  <c:v>42.478999999999999</c:v>
                </c:pt>
                <c:pt idx="141">
                  <c:v>42.451000000000001</c:v>
                </c:pt>
                <c:pt idx="142">
                  <c:v>43.127000000000002</c:v>
                </c:pt>
                <c:pt idx="143">
                  <c:v>43.085000000000001</c:v>
                </c:pt>
                <c:pt idx="144">
                  <c:v>42.506999999999998</c:v>
                </c:pt>
                <c:pt idx="145">
                  <c:v>42.576999999999998</c:v>
                </c:pt>
                <c:pt idx="146">
                  <c:v>43.648000000000003</c:v>
                </c:pt>
                <c:pt idx="147">
                  <c:v>43.323999999999998</c:v>
                </c:pt>
                <c:pt idx="148">
                  <c:v>42.93</c:v>
                </c:pt>
                <c:pt idx="149">
                  <c:v>42.62</c:v>
                </c:pt>
                <c:pt idx="150">
                  <c:v>43.478999999999999</c:v>
                </c:pt>
                <c:pt idx="151">
                  <c:v>43.155000000000001</c:v>
                </c:pt>
                <c:pt idx="152">
                  <c:v>43.576999999999998</c:v>
                </c:pt>
                <c:pt idx="153">
                  <c:v>43.042000000000002</c:v>
                </c:pt>
                <c:pt idx="154">
                  <c:v>43.140999999999998</c:v>
                </c:pt>
                <c:pt idx="155">
                  <c:v>43.168999999999997</c:v>
                </c:pt>
                <c:pt idx="156">
                  <c:v>43.521000000000001</c:v>
                </c:pt>
                <c:pt idx="157">
                  <c:v>44.591999999999999</c:v>
                </c:pt>
                <c:pt idx="158">
                  <c:v>44.113</c:v>
                </c:pt>
                <c:pt idx="159">
                  <c:v>44.817</c:v>
                </c:pt>
                <c:pt idx="160">
                  <c:v>42.634</c:v>
                </c:pt>
                <c:pt idx="161">
                  <c:v>42.253999999999998</c:v>
                </c:pt>
                <c:pt idx="162">
                  <c:v>43.055999999999997</c:v>
                </c:pt>
                <c:pt idx="163">
                  <c:v>41.944000000000003</c:v>
                </c:pt>
                <c:pt idx="164">
                  <c:v>41.93</c:v>
                </c:pt>
                <c:pt idx="165">
                  <c:v>43.281999999999996</c:v>
                </c:pt>
                <c:pt idx="166">
                  <c:v>44.38</c:v>
                </c:pt>
                <c:pt idx="167">
                  <c:v>42.789000000000001</c:v>
                </c:pt>
                <c:pt idx="168">
                  <c:v>43.183</c:v>
                </c:pt>
                <c:pt idx="169">
                  <c:v>43.168999999999997</c:v>
                </c:pt>
                <c:pt idx="170">
                  <c:v>42.914999999999999</c:v>
                </c:pt>
                <c:pt idx="171">
                  <c:v>43.210999999999999</c:v>
                </c:pt>
                <c:pt idx="172">
                  <c:v>43.113</c:v>
                </c:pt>
                <c:pt idx="173">
                  <c:v>43.210999999999999</c:v>
                </c:pt>
                <c:pt idx="174">
                  <c:v>43.465000000000003</c:v>
                </c:pt>
                <c:pt idx="175">
                  <c:v>44.197000000000003</c:v>
                </c:pt>
                <c:pt idx="176">
                  <c:v>44.31</c:v>
                </c:pt>
                <c:pt idx="177">
                  <c:v>43.436999999999998</c:v>
                </c:pt>
                <c:pt idx="178">
                  <c:v>42.957999999999998</c:v>
                </c:pt>
                <c:pt idx="179">
                  <c:v>42.718000000000004</c:v>
                </c:pt>
                <c:pt idx="180">
                  <c:v>42.887</c:v>
                </c:pt>
                <c:pt idx="181">
                  <c:v>42.844999999999999</c:v>
                </c:pt>
                <c:pt idx="182">
                  <c:v>41.676000000000002</c:v>
                </c:pt>
                <c:pt idx="183">
                  <c:v>41.676000000000002</c:v>
                </c:pt>
                <c:pt idx="184">
                  <c:v>42.436999999999998</c:v>
                </c:pt>
                <c:pt idx="185">
                  <c:v>42.972000000000001</c:v>
                </c:pt>
                <c:pt idx="186">
                  <c:v>43.831000000000003</c:v>
                </c:pt>
                <c:pt idx="187">
                  <c:v>43.872999999999998</c:v>
                </c:pt>
                <c:pt idx="188">
                  <c:v>42.802999999999997</c:v>
                </c:pt>
                <c:pt idx="189">
                  <c:v>43.014000000000003</c:v>
                </c:pt>
                <c:pt idx="190">
                  <c:v>42.817</c:v>
                </c:pt>
                <c:pt idx="191">
                  <c:v>42.534999999999997</c:v>
                </c:pt>
                <c:pt idx="192">
                  <c:v>42.281999999999996</c:v>
                </c:pt>
                <c:pt idx="193">
                  <c:v>42.648000000000003</c:v>
                </c:pt>
                <c:pt idx="194">
                  <c:v>42.817</c:v>
                </c:pt>
                <c:pt idx="195">
                  <c:v>42.761000000000003</c:v>
                </c:pt>
                <c:pt idx="196">
                  <c:v>42.718000000000004</c:v>
                </c:pt>
                <c:pt idx="197">
                  <c:v>42.774999999999999</c:v>
                </c:pt>
                <c:pt idx="198">
                  <c:v>41.676000000000002</c:v>
                </c:pt>
                <c:pt idx="199">
                  <c:v>42.478999999999999</c:v>
                </c:pt>
                <c:pt idx="200">
                  <c:v>42.634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46.477278440718315</c:v>
                </c:pt>
                <c:pt idx="1">
                  <c:v>46.476474586933705</c:v>
                </c:pt>
                <c:pt idx="2">
                  <c:v>46.475672397412175</c:v>
                </c:pt>
                <c:pt idx="3">
                  <c:v>46.474872004607612</c:v>
                </c:pt>
                <c:pt idx="4">
                  <c:v>46.474073551035474</c:v>
                </c:pt>
                <c:pt idx="5">
                  <c:v>46.473277189980344</c:v>
                </c:pt>
                <c:pt idx="6">
                  <c:v>46.472483086246299</c:v>
                </c:pt>
                <c:pt idx="7">
                  <c:v>46.471691416951593</c:v>
                </c:pt>
                <c:pt idx="8">
                  <c:v>46.470902372369174</c:v>
                </c:pt>
                <c:pt idx="9">
                  <c:v>46.470116156814576</c:v>
                </c:pt>
                <c:pt idx="10">
                  <c:v>46.46933298958232</c:v>
                </c:pt>
                <c:pt idx="11">
                  <c:v>46.468553105931989</c:v>
                </c:pt>
                <c:pt idx="12">
                  <c:v>46.4677767581246</c:v>
                </c:pt>
                <c:pt idx="13">
                  <c:v>46.467004216510027</c:v>
                </c:pt>
                <c:pt idx="14">
                  <c:v>46.466235770665193</c:v>
                </c:pt>
                <c:pt idx="15">
                  <c:v>46.465471730583062</c:v>
                </c:pt>
                <c:pt idx="16">
                  <c:v>46.46471242791111</c:v>
                </c:pt>
                <c:pt idx="17">
                  <c:v>46.463958217238044</c:v>
                </c:pt>
                <c:pt idx="18">
                  <c:v>46.463209477426403</c:v>
                </c:pt>
                <c:pt idx="19">
                  <c:v>46.462466612989225</c:v>
                </c:pt>
                <c:pt idx="20">
                  <c:v>46.46173005551244</c:v>
                </c:pt>
                <c:pt idx="21">
                  <c:v>46.46100026514371</c:v>
                </c:pt>
                <c:pt idx="22">
                  <c:v>46.460277732248237</c:v>
                </c:pt>
                <c:pt idx="23">
                  <c:v>46.459562979642371</c:v>
                </c:pt>
                <c:pt idx="24">
                  <c:v>46.458856566949706</c:v>
                </c:pt>
                <c:pt idx="25">
                  <c:v>46.458159102556834</c:v>
                </c:pt>
                <c:pt idx="26">
                  <c:v>46.457471281587168</c:v>
                </c:pt>
                <c:pt idx="27">
                  <c:v>46.456794008705309</c:v>
                </c:pt>
                <c:pt idx="28">
                  <c:v>46.456128784043266</c:v>
                </c:pt>
                <c:pt idx="29">
                  <c:v>46.455478864915406</c:v>
                </c:pt>
                <c:pt idx="30">
                  <c:v>46.454852599879949</c:v>
                </c:pt>
                <c:pt idx="31">
                  <c:v>46.454272533627076</c:v>
                </c:pt>
                <c:pt idx="32">
                  <c:v>46.453799035901987</c:v>
                </c:pt>
                <c:pt idx="33">
                  <c:v>46.453588504945998</c:v>
                </c:pt>
                <c:pt idx="34">
                  <c:v>46.454029256656526</c:v>
                </c:pt>
                <c:pt idx="35">
                  <c:v>46.456041731706364</c:v>
                </c:pt>
                <c:pt idx="36">
                  <c:v>46.461704735961959</c:v>
                </c:pt>
                <c:pt idx="37">
                  <c:v>46.475485609474319</c:v>
                </c:pt>
                <c:pt idx="38">
                  <c:v>46.506507596463919</c:v>
                </c:pt>
                <c:pt idx="39">
                  <c:v>46.57245145276503</c:v>
                </c:pt>
                <c:pt idx="40">
                  <c:v>46.705778041536263</c:v>
                </c:pt>
                <c:pt idx="41">
                  <c:v>46.962823083899309</c:v>
                </c:pt>
                <c:pt idx="42">
                  <c:v>47.435744396434764</c:v>
                </c:pt>
                <c:pt idx="43">
                  <c:v>48.266092962270598</c:v>
                </c:pt>
                <c:pt idx="44">
                  <c:v>49.656875835994441</c:v>
                </c:pt>
                <c:pt idx="45">
                  <c:v>51.877664929180746</c:v>
                </c:pt>
                <c:pt idx="46">
                  <c:v>55.255366590487263</c:v>
                </c:pt>
                <c:pt idx="47">
                  <c:v>60.142972402698454</c:v>
                </c:pt>
                <c:pt idx="48">
                  <c:v>66.861370043984437</c:v>
                </c:pt>
                <c:pt idx="49">
                  <c:v>75.615942246935191</c:v>
                </c:pt>
                <c:pt idx="50">
                  <c:v>86.39962006246671</c:v>
                </c:pt>
                <c:pt idx="51">
                  <c:v>98.904675067505664</c:v>
                </c:pt>
                <c:pt idx="52">
                  <c:v>112.47250519730547</c:v>
                </c:pt>
                <c:pt idx="53">
                  <c:v>126.10937730728821</c:v>
                </c:pt>
                <c:pt idx="54">
                  <c:v>138.5839045172045</c:v>
                </c:pt>
                <c:pt idx="55">
                  <c:v>148.60039767370421</c:v>
                </c:pt>
                <c:pt idx="56">
                  <c:v>155.01726274586738</c:v>
                </c:pt>
                <c:pt idx="57">
                  <c:v>157.0604333569068</c:v>
                </c:pt>
                <c:pt idx="58">
                  <c:v>154.47686093488295</c:v>
                </c:pt>
                <c:pt idx="59">
                  <c:v>147.58603510591013</c:v>
                </c:pt>
                <c:pt idx="60">
                  <c:v>137.21505530348259</c:v>
                </c:pt>
                <c:pt idx="61">
                  <c:v>124.53549086372766</c:v>
                </c:pt>
                <c:pt idx="62">
                  <c:v>110.84650274783213</c:v>
                </c:pt>
                <c:pt idx="63">
                  <c:v>97.359595625508319</c:v>
                </c:pt>
                <c:pt idx="64">
                  <c:v>85.033464087673863</c:v>
                </c:pt>
                <c:pt idx="65">
                  <c:v>74.487130685426749</c:v>
                </c:pt>
                <c:pt idx="66">
                  <c:v>65.994676573531123</c:v>
                </c:pt>
                <c:pt idx="67">
                  <c:v>59.54422307458119</c:v>
                </c:pt>
                <c:pt idx="68">
                  <c:v>54.932947780927613</c:v>
                </c:pt>
                <c:pt idx="69">
                  <c:v>51.869527496107708</c:v>
                </c:pt>
                <c:pt idx="70">
                  <c:v>50.062297931376754</c:v>
                </c:pt>
                <c:pt idx="71">
                  <c:v>49.280809344369374</c:v>
                </c:pt>
                <c:pt idx="72">
                  <c:v>49.386359761044552</c:v>
                </c:pt>
                <c:pt idx="73">
                  <c:v>50.331847764731407</c:v>
                </c:pt>
                <c:pt idx="74">
                  <c:v>52.133725959509398</c:v>
                </c:pt>
                <c:pt idx="75">
                  <c:v>54.821183425598065</c:v>
                </c:pt>
                <c:pt idx="76">
                  <c:v>58.371823639931733</c:v>
                </c:pt>
                <c:pt idx="77">
                  <c:v>62.648934393660426</c:v>
                </c:pt>
                <c:pt idx="78">
                  <c:v>67.360282200843244</c:v>
                </c:pt>
                <c:pt idx="79">
                  <c:v>72.057997344463274</c:v>
                </c:pt>
                <c:pt idx="80">
                  <c:v>76.190378203891612</c:v>
                </c:pt>
                <c:pt idx="81">
                  <c:v>79.199986265919449</c:v>
                </c:pt>
                <c:pt idx="82">
                  <c:v>80.643779725236385</c:v>
                </c:pt>
                <c:pt idx="83">
                  <c:v>80.298765439892207</c:v>
                </c:pt>
                <c:pt idx="84">
                  <c:v>78.217803980350027</c:v>
                </c:pt>
                <c:pt idx="85">
                  <c:v>74.715971492791013</c:v>
                </c:pt>
                <c:pt idx="86">
                  <c:v>70.292134483698774</c:v>
                </c:pt>
                <c:pt idx="87">
                  <c:v>65.512517986864538</c:v>
                </c:pt>
                <c:pt idx="88">
                  <c:v>60.893549978132327</c:v>
                </c:pt>
                <c:pt idx="89">
                  <c:v>56.816682052537672</c:v>
                </c:pt>
                <c:pt idx="90">
                  <c:v>53.492054930242261</c:v>
                </c:pt>
                <c:pt idx="91">
                  <c:v>50.969103845127194</c:v>
                </c:pt>
                <c:pt idx="92">
                  <c:v>49.178480147479739</c:v>
                </c:pt>
                <c:pt idx="93">
                  <c:v>47.984979671170464</c:v>
                </c:pt>
                <c:pt idx="94">
                  <c:v>47.234649452492867</c:v>
                </c:pt>
                <c:pt idx="95">
                  <c:v>46.78696547005778</c:v>
                </c:pt>
                <c:pt idx="96">
                  <c:v>46.530661523297049</c:v>
                </c:pt>
                <c:pt idx="97">
                  <c:v>46.386780237917407</c:v>
                </c:pt>
                <c:pt idx="98">
                  <c:v>46.304250260792585</c:v>
                </c:pt>
                <c:pt idx="99">
                  <c:v>46.252659720565539</c:v>
                </c:pt>
                <c:pt idx="100">
                  <c:v>46.215231545564507</c:v>
                </c:pt>
                <c:pt idx="101">
                  <c:v>46.183358880360743</c:v>
                </c:pt>
                <c:pt idx="102">
                  <c:v>46.152931062614051</c:v>
                </c:pt>
                <c:pt idx="103">
                  <c:v>46.122128054773881</c:v>
                </c:pt>
                <c:pt idx="104">
                  <c:v>46.090217600078134</c:v>
                </c:pt>
                <c:pt idx="105">
                  <c:v>46.056952836382301</c:v>
                </c:pt>
                <c:pt idx="106">
                  <c:v>46.02229306228282</c:v>
                </c:pt>
                <c:pt idx="107">
                  <c:v>45.9862829619208</c:v>
                </c:pt>
                <c:pt idx="108">
                  <c:v>45.949003229240752</c:v>
                </c:pt>
                <c:pt idx="109">
                  <c:v>45.910550923203118</c:v>
                </c:pt>
                <c:pt idx="110">
                  <c:v>45.871031318808505</c:v>
                </c:pt>
                <c:pt idx="111">
                  <c:v>45.830553921318725</c:v>
                </c:pt>
                <c:pt idx="112">
                  <c:v>45.789229936083601</c:v>
                </c:pt>
                <c:pt idx="113">
                  <c:v>45.747170286539138</c:v>
                </c:pt>
                <c:pt idx="114">
                  <c:v>45.704483915720488</c:v>
                </c:pt>
                <c:pt idx="115">
                  <c:v>45.661276313944938</c:v>
                </c:pt>
                <c:pt idx="116">
                  <c:v>45.617648271472554</c:v>
                </c:pt>
                <c:pt idx="117">
                  <c:v>45.57369486291384</c:v>
                </c:pt>
                <c:pt idx="118">
                  <c:v>45.529504664579903</c:v>
                </c:pt>
                <c:pt idx="119">
                  <c:v>45.485159197846293</c:v>
                </c:pt>
                <c:pt idx="120">
                  <c:v>45.440732584246383</c:v>
                </c:pt>
                <c:pt idx="121">
                  <c:v>45.396291392358528</c:v>
                </c:pt>
                <c:pt idx="122">
                  <c:v>45.35189465277022</c:v>
                </c:pt>
                <c:pt idx="123">
                  <c:v>45.307594015378157</c:v>
                </c:pt>
                <c:pt idx="124">
                  <c:v>45.263434022781951</c:v>
                </c:pt>
                <c:pt idx="125">
                  <c:v>45.219452474260549</c:v>
                </c:pt>
                <c:pt idx="126">
                  <c:v>45.175680856481797</c:v>
                </c:pt>
                <c:pt idx="127">
                  <c:v>45.132144819396565</c:v>
                </c:pt>
                <c:pt idx="128">
                  <c:v>45.088864678450683</c:v>
                </c:pt>
                <c:pt idx="129">
                  <c:v>45.045855927093449</c:v>
                </c:pt>
                <c:pt idx="130">
                  <c:v>45.003129746397477</c:v>
                </c:pt>
                <c:pt idx="131">
                  <c:v>44.960693501305123</c:v>
                </c:pt>
                <c:pt idx="132">
                  <c:v>44.918551215492897</c:v>
                </c:pt>
                <c:pt idx="133">
                  <c:v>44.87670401904586</c:v>
                </c:pt>
                <c:pt idx="134">
                  <c:v>44.835150565033402</c:v>
                </c:pt>
                <c:pt idx="135">
                  <c:v>44.793887412674437</c:v>
                </c:pt>
                <c:pt idx="136">
                  <c:v>44.7529093760851</c:v>
                </c:pt>
                <c:pt idx="137">
                  <c:v>44.71220983863882</c:v>
                </c:pt>
                <c:pt idx="138">
                  <c:v>44.671781033766592</c:v>
                </c:pt>
                <c:pt idx="139">
                  <c:v>44.631614293614234</c:v>
                </c:pt>
                <c:pt idx="140">
                  <c:v>44.591700267387161</c:v>
                </c:pt>
                <c:pt idx="141">
                  <c:v>44.552029111480948</c:v>
                </c:pt>
                <c:pt idx="142">
                  <c:v>44.512590653645496</c:v>
                </c:pt>
                <c:pt idx="143">
                  <c:v>44.473374533488695</c:v>
                </c:pt>
                <c:pt idx="144">
                  <c:v>44.434370321610544</c:v>
                </c:pt>
                <c:pt idx="145">
                  <c:v>44.395567619593365</c:v>
                </c:pt>
                <c:pt idx="146">
                  <c:v>44.35695614296835</c:v>
                </c:pt>
                <c:pt idx="147">
                  <c:v>44.318525789150577</c:v>
                </c:pt>
                <c:pt idx="148">
                  <c:v>44.280266692189599</c:v>
                </c:pt>
                <c:pt idx="149">
                  <c:v>44.242169266030871</c:v>
                </c:pt>
                <c:pt idx="150">
                  <c:v>44.204224237830097</c:v>
                </c:pt>
                <c:pt idx="151">
                  <c:v>44.166422672711164</c:v>
                </c:pt>
                <c:pt idx="152">
                  <c:v>44.1287559912139</c:v>
                </c:pt>
                <c:pt idx="153">
                  <c:v>44.091215980540355</c:v>
                </c:pt>
                <c:pt idx="154">
                  <c:v>44.053794800580569</c:v>
                </c:pt>
                <c:pt idx="155">
                  <c:v>44.016484985580988</c:v>
                </c:pt>
                <c:pt idx="156">
                  <c:v>43.979279442210519</c:v>
                </c:pt>
                <c:pt idx="157">
                  <c:v>43.942171444682238</c:v>
                </c:pt>
                <c:pt idx="158">
                  <c:v>43.905154627500075</c:v>
                </c:pt>
                <c:pt idx="159">
                  <c:v>43.868222976322038</c:v>
                </c:pt>
                <c:pt idx="160">
                  <c:v>43.831370817361162</c:v>
                </c:pt>
                <c:pt idx="161">
                  <c:v>43.794592805683628</c:v>
                </c:pt>
                <c:pt idx="162">
                  <c:v>43.757883912709367</c:v>
                </c:pt>
                <c:pt idx="163">
                  <c:v>43.721239413172356</c:v>
                </c:pt>
                <c:pt idx="164">
                  <c:v>43.684654871756464</c:v>
                </c:pt>
                <c:pt idx="165">
                  <c:v>43.648126129586196</c:v>
                </c:pt>
                <c:pt idx="166">
                  <c:v>43.611649290720599</c:v>
                </c:pt>
                <c:pt idx="167">
                  <c:v>43.575220708771191</c:v>
                </c:pt>
                <c:pt idx="168">
                  <c:v>43.538836973741581</c:v>
                </c:pt>
                <c:pt idx="169">
                  <c:v>43.502494899166614</c:v>
                </c:pt>
                <c:pt idx="170">
                  <c:v>43.466191509611669</c:v>
                </c:pt>
                <c:pt idx="171">
                  <c:v>43.429924028578355</c:v>
                </c:pt>
                <c:pt idx="172">
                  <c:v>43.393689866850636</c:v>
                </c:pt>
                <c:pt idx="173">
                  <c:v>43.35748661130507</c:v>
                </c:pt>
                <c:pt idx="174">
                  <c:v>43.321312014200466</c:v>
                </c:pt>
                <c:pt idx="175">
                  <c:v>43.285163982954572</c:v>
                </c:pt>
                <c:pt idx="176">
                  <c:v>43.249040570410386</c:v>
                </c:pt>
                <c:pt idx="177">
                  <c:v>43.212939965588873</c:v>
                </c:pt>
                <c:pt idx="178">
                  <c:v>43.176860484921818</c:v>
                </c:pt>
                <c:pt idx="179">
                  <c:v>43.140800563954883</c:v>
                </c:pt>
                <c:pt idx="180">
                  <c:v>43.104758749508655</c:v>
                </c:pt>
                <c:pt idx="181">
                  <c:v>43.068733692283828</c:v>
                </c:pt>
                <c:pt idx="182">
                  <c:v>43.032724139894761</c:v>
                </c:pt>
                <c:pt idx="183">
                  <c:v>42.996728930315165</c:v>
                </c:pt>
                <c:pt idx="184">
                  <c:v>42.96074698571865</c:v>
                </c:pt>
                <c:pt idx="185">
                  <c:v>42.924777306696662</c:v>
                </c:pt>
                <c:pt idx="186">
                  <c:v>42.888818966836219</c:v>
                </c:pt>
                <c:pt idx="187">
                  <c:v>42.852871107639515</c:v>
                </c:pt>
                <c:pt idx="188">
                  <c:v>42.816932933768392</c:v>
                </c:pt>
                <c:pt idx="189">
                  <c:v>42.781003708596018</c:v>
                </c:pt>
                <c:pt idx="190">
                  <c:v>42.745082750049498</c:v>
                </c:pt>
                <c:pt idx="191">
                  <c:v>42.709169426726859</c:v>
                </c:pt>
                <c:pt idx="192">
                  <c:v>42.673263154272803</c:v>
                </c:pt>
                <c:pt idx="193">
                  <c:v>42.637363391998072</c:v>
                </c:pt>
                <c:pt idx="194">
                  <c:v>42.601469639727974</c:v>
                </c:pt>
                <c:pt idx="195">
                  <c:v>42.56558143486599</c:v>
                </c:pt>
                <c:pt idx="196">
                  <c:v>42.529698349659419</c:v>
                </c:pt>
                <c:pt idx="197">
                  <c:v>42.49381998865428</c:v>
                </c:pt>
                <c:pt idx="198">
                  <c:v>42.457945986327502</c:v>
                </c:pt>
                <c:pt idx="199">
                  <c:v>42.422076004885092</c:v>
                </c:pt>
                <c:pt idx="200">
                  <c:v>42.386209732215455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46.477278440718315</c:v>
                </c:pt>
                <c:pt idx="1">
                  <c:v>46.476474586933705</c:v>
                </c:pt>
                <c:pt idx="2">
                  <c:v>46.475672397412175</c:v>
                </c:pt>
                <c:pt idx="3">
                  <c:v>46.474872004607612</c:v>
                </c:pt>
                <c:pt idx="4">
                  <c:v>46.474073551035474</c:v>
                </c:pt>
                <c:pt idx="5">
                  <c:v>46.473277189980344</c:v>
                </c:pt>
                <c:pt idx="6">
                  <c:v>46.472483086246299</c:v>
                </c:pt>
                <c:pt idx="7">
                  <c:v>46.471691416951593</c:v>
                </c:pt>
                <c:pt idx="8">
                  <c:v>46.470902372369174</c:v>
                </c:pt>
                <c:pt idx="9">
                  <c:v>46.470116156814576</c:v>
                </c:pt>
                <c:pt idx="10">
                  <c:v>46.46933298958232</c:v>
                </c:pt>
                <c:pt idx="11">
                  <c:v>46.468553105931989</c:v>
                </c:pt>
                <c:pt idx="12">
                  <c:v>46.4677767581246</c:v>
                </c:pt>
                <c:pt idx="13">
                  <c:v>46.467004216510027</c:v>
                </c:pt>
                <c:pt idx="14">
                  <c:v>46.466235770665193</c:v>
                </c:pt>
                <c:pt idx="15">
                  <c:v>46.465471730583054</c:v>
                </c:pt>
                <c:pt idx="16">
                  <c:v>46.464712427911067</c:v>
                </c:pt>
                <c:pt idx="17">
                  <c:v>46.463958217237796</c:v>
                </c:pt>
                <c:pt idx="18">
                  <c:v>46.463209477425075</c:v>
                </c:pt>
                <c:pt idx="19">
                  <c:v>46.462466612982489</c:v>
                </c:pt>
                <c:pt idx="20">
                  <c:v>46.461730055479649</c:v>
                </c:pt>
                <c:pt idx="21">
                  <c:v>46.461000264990638</c:v>
                </c:pt>
                <c:pt idx="22">
                  <c:v>46.460277731563338</c:v>
                </c:pt>
                <c:pt idx="23">
                  <c:v>46.459562976704746</c:v>
                </c:pt>
                <c:pt idx="24">
                  <c:v>46.458856554871375</c:v>
                </c:pt>
                <c:pt idx="25">
                  <c:v>46.458159054951437</c:v>
                </c:pt>
                <c:pt idx="26">
                  <c:v>46.457471101723108</c:v>
                </c:pt>
                <c:pt idx="27">
                  <c:v>46.456793357269639</c:v>
                </c:pt>
                <c:pt idx="28">
                  <c:v>46.45612652232937</c:v>
                </c:pt>
                <c:pt idx="29">
                  <c:v>46.455471337553853</c:v>
                </c:pt>
                <c:pt idx="30">
                  <c:v>46.454828584643472</c:v>
                </c:pt>
                <c:pt idx="31">
                  <c:v>46.45419908732427</c:v>
                </c:pt>
                <c:pt idx="32">
                  <c:v>46.453583712124214</c:v>
                </c:pt>
                <c:pt idx="33">
                  <c:v>46.452983368900085</c:v>
                </c:pt>
                <c:pt idx="34">
                  <c:v>46.452399011058993</c:v>
                </c:pt>
                <c:pt idx="35">
                  <c:v>46.451831635409626</c:v>
                </c:pt>
                <c:pt idx="36">
                  <c:v>46.451282281568993</c:v>
                </c:pt>
                <c:pt idx="37">
                  <c:v>46.450752030839304</c:v>
                </c:pt>
                <c:pt idx="38">
                  <c:v>46.450242004457778</c:v>
                </c:pt>
                <c:pt idx="39">
                  <c:v>46.449753361107817</c:v>
                </c:pt>
                <c:pt idx="40">
                  <c:v>46.449287293565611</c:v>
                </c:pt>
                <c:pt idx="41">
                  <c:v>46.448845024337956</c:v>
                </c:pt>
                <c:pt idx="42">
                  <c:v>46.448427800129089</c:v>
                </c:pt>
                <c:pt idx="43">
                  <c:v>46.448036884952202</c:v>
                </c:pt>
                <c:pt idx="44">
                  <c:v>46.447673551678392</c:v>
                </c:pt>
                <c:pt idx="45">
                  <c:v>46.447339071789486</c:v>
                </c:pt>
                <c:pt idx="46">
                  <c:v>46.44703470307298</c:v>
                </c:pt>
                <c:pt idx="47">
                  <c:v>46.446761674965565</c:v>
                </c:pt>
                <c:pt idx="48">
                  <c:v>46.446521171218009</c:v>
                </c:pt>
                <c:pt idx="49">
                  <c:v>46.446314309517049</c:v>
                </c:pt>
                <c:pt idx="50">
                  <c:v>46.446142117659981</c:v>
                </c:pt>
                <c:pt idx="51">
                  <c:v>46.446005505835096</c:v>
                </c:pt>
                <c:pt idx="52">
                  <c:v>46.445905234516012</c:v>
                </c:pt>
                <c:pt idx="53">
                  <c:v>46.44584187743029</c:v>
                </c:pt>
                <c:pt idx="54">
                  <c:v>46.445815779013955</c:v>
                </c:pt>
                <c:pt idx="55">
                  <c:v>46.445827005713376</c:v>
                </c:pt>
                <c:pt idx="56">
                  <c:v>46.445875290446374</c:v>
                </c:pt>
                <c:pt idx="57">
                  <c:v>46.445959969486253</c:v>
                </c:pt>
                <c:pt idx="58">
                  <c:v>46.446079910987812</c:v>
                </c:pt>
                <c:pt idx="59">
                  <c:v>46.446233434336044</c:v>
                </c:pt>
                <c:pt idx="60">
                  <c:v>46.44641821946837</c:v>
                </c:pt>
                <c:pt idx="61">
                  <c:v>46.446631205304804</c:v>
                </c:pt>
                <c:pt idx="62">
                  <c:v>46.446868476421052</c:v>
                </c:pt>
                <c:pt idx="63">
                  <c:v>46.447125137123855</c:v>
                </c:pt>
                <c:pt idx="64">
                  <c:v>46.447395172141853</c:v>
                </c:pt>
                <c:pt idx="65">
                  <c:v>46.447671293237711</c:v>
                </c:pt>
                <c:pt idx="66">
                  <c:v>46.447944771186386</c:v>
                </c:pt>
                <c:pt idx="67">
                  <c:v>46.448205252762669</c:v>
                </c:pt>
                <c:pt idx="68">
                  <c:v>46.448440562648415</c:v>
                </c:pt>
                <c:pt idx="69">
                  <c:v>46.448636490520379</c:v>
                </c:pt>
                <c:pt idx="70">
                  <c:v>46.448776564027163</c:v>
                </c:pt>
                <c:pt idx="71">
                  <c:v>46.448841808922076</c:v>
                </c:pt>
                <c:pt idx="72">
                  <c:v>46.448810498301299</c:v>
                </c:pt>
                <c:pt idx="73">
                  <c:v>46.448657893716764</c:v>
                </c:pt>
                <c:pt idx="74">
                  <c:v>46.448355981897592</c:v>
                </c:pt>
                <c:pt idx="75">
                  <c:v>46.447873211930329</c:v>
                </c:pt>
                <c:pt idx="76">
                  <c:v>46.447174239009108</c:v>
                </c:pt>
                <c:pt idx="77">
                  <c:v>46.446219682263859</c:v>
                </c:pt>
                <c:pt idx="78">
                  <c:v>46.44496590567806</c:v>
                </c:pt>
                <c:pt idx="79">
                  <c:v>46.44336483267594</c:v>
                </c:pt>
                <c:pt idx="80">
                  <c:v>46.441363806529374</c:v>
                </c:pt>
                <c:pt idx="81">
                  <c:v>46.438905510221012</c:v>
                </c:pt>
                <c:pt idx="82">
                  <c:v>46.435927960689654</c:v>
                </c:pt>
                <c:pt idx="83">
                  <c:v>46.432364593341617</c:v>
                </c:pt>
                <c:pt idx="84">
                  <c:v>46.428144453173992</c:v>
                </c:pt>
                <c:pt idx="85">
                  <c:v>46.423192508643879</c:v>
                </c:pt>
                <c:pt idx="86">
                  <c:v>46.417430103341985</c:v>
                </c:pt>
                <c:pt idx="87">
                  <c:v>46.410775558404396</c:v>
                </c:pt>
                <c:pt idx="88">
                  <c:v>46.403144935264194</c:v>
                </c:pt>
                <c:pt idx="89">
                  <c:v>46.394452963691741</c:v>
                </c:pt>
                <c:pt idx="90">
                  <c:v>46.384614134065835</c:v>
                </c:pt>
                <c:pt idx="91">
                  <c:v>46.373543945525064</c:v>
                </c:pt>
                <c:pt idx="92">
                  <c:v>46.361160293270416</c:v>
                </c:pt>
                <c:pt idx="93">
                  <c:v>46.347384969173419</c:v>
                </c:pt>
                <c:pt idx="94">
                  <c:v>46.332145240489254</c:v>
                </c:pt>
                <c:pt idx="95">
                  <c:v>46.315375462521956</c:v>
                </c:pt>
                <c:pt idx="96">
                  <c:v>46.297018673282537</c:v>
                </c:pt>
                <c:pt idx="97">
                  <c:v>46.277028112314568</c:v>
                </c:pt>
                <c:pt idx="98">
                  <c:v>46.255368602694112</c:v>
                </c:pt>
                <c:pt idx="99">
                  <c:v>46.232017735381419</c:v>
                </c:pt>
                <c:pt idx="100">
                  <c:v>46.206966799031449</c:v>
                </c:pt>
                <c:pt idx="101">
                  <c:v>46.180221406184245</c:v>
                </c:pt>
                <c:pt idx="102">
                  <c:v>46.151801778223998</c:v>
                </c:pt>
                <c:pt idx="103">
                  <c:v>46.121742666022868</c:v>
                </c:pt>
                <c:pt idx="104">
                  <c:v>46.09009289983878</c:v>
                </c:pt>
                <c:pt idx="105">
                  <c:v>46.056914579631311</c:v>
                </c:pt>
                <c:pt idx="106">
                  <c:v>46.022281934172426</c:v>
                </c:pt>
                <c:pt idx="107">
                  <c:v>45.986279892847151</c:v>
                </c:pt>
                <c:pt idx="108">
                  <c:v>45.949002426702506</c:v>
                </c:pt>
                <c:pt idx="109">
                  <c:v>45.910550724228941</c:v>
                </c:pt>
                <c:pt idx="110">
                  <c:v>45.871031272034969</c:v>
                </c:pt>
                <c:pt idx="111">
                  <c:v>45.83055391089372</c:v>
                </c:pt>
                <c:pt idx="112">
                  <c:v>45.789229933880549</c:v>
                </c:pt>
                <c:pt idx="113">
                  <c:v>45.747170286097727</c:v>
                </c:pt>
                <c:pt idx="114">
                  <c:v>45.704483915636629</c:v>
                </c:pt>
                <c:pt idx="115">
                  <c:v>45.661276313929832</c:v>
                </c:pt>
                <c:pt idx="116">
                  <c:v>45.617648271469974</c:v>
                </c:pt>
                <c:pt idx="117">
                  <c:v>45.57369486291342</c:v>
                </c:pt>
                <c:pt idx="118">
                  <c:v>45.529504664579839</c:v>
                </c:pt>
                <c:pt idx="119">
                  <c:v>45.485159197846286</c:v>
                </c:pt>
                <c:pt idx="120">
                  <c:v>45.440732584246383</c:v>
                </c:pt>
                <c:pt idx="121">
                  <c:v>45.396291392358528</c:v>
                </c:pt>
                <c:pt idx="122">
                  <c:v>45.35189465277022</c:v>
                </c:pt>
                <c:pt idx="123">
                  <c:v>45.307594015378157</c:v>
                </c:pt>
                <c:pt idx="124">
                  <c:v>45.263434022781951</c:v>
                </c:pt>
                <c:pt idx="125">
                  <c:v>45.219452474260549</c:v>
                </c:pt>
                <c:pt idx="126">
                  <c:v>45.175680856481797</c:v>
                </c:pt>
                <c:pt idx="127">
                  <c:v>45.132144819396565</c:v>
                </c:pt>
                <c:pt idx="128">
                  <c:v>45.088864678450683</c:v>
                </c:pt>
                <c:pt idx="129">
                  <c:v>45.045855927093449</c:v>
                </c:pt>
                <c:pt idx="130">
                  <c:v>45.003129746397477</c:v>
                </c:pt>
                <c:pt idx="131">
                  <c:v>44.960693501305123</c:v>
                </c:pt>
                <c:pt idx="132">
                  <c:v>44.918551215492897</c:v>
                </c:pt>
                <c:pt idx="133">
                  <c:v>44.87670401904586</c:v>
                </c:pt>
                <c:pt idx="134">
                  <c:v>44.835150565033402</c:v>
                </c:pt>
                <c:pt idx="135">
                  <c:v>44.793887412674437</c:v>
                </c:pt>
                <c:pt idx="136">
                  <c:v>44.7529093760851</c:v>
                </c:pt>
                <c:pt idx="137">
                  <c:v>44.71220983863882</c:v>
                </c:pt>
                <c:pt idx="138">
                  <c:v>44.671781033766592</c:v>
                </c:pt>
                <c:pt idx="139">
                  <c:v>44.631614293614234</c:v>
                </c:pt>
                <c:pt idx="140">
                  <c:v>44.591700267387161</c:v>
                </c:pt>
                <c:pt idx="141">
                  <c:v>44.552029111480948</c:v>
                </c:pt>
                <c:pt idx="142">
                  <c:v>44.512590653645496</c:v>
                </c:pt>
                <c:pt idx="143">
                  <c:v>44.473374533488695</c:v>
                </c:pt>
                <c:pt idx="144">
                  <c:v>44.434370321610544</c:v>
                </c:pt>
                <c:pt idx="145">
                  <c:v>44.395567619593365</c:v>
                </c:pt>
                <c:pt idx="146">
                  <c:v>44.35695614296835</c:v>
                </c:pt>
                <c:pt idx="147">
                  <c:v>44.318525789150577</c:v>
                </c:pt>
                <c:pt idx="148">
                  <c:v>44.280266692189599</c:v>
                </c:pt>
                <c:pt idx="149">
                  <c:v>44.242169266030871</c:v>
                </c:pt>
                <c:pt idx="150">
                  <c:v>44.204224237830097</c:v>
                </c:pt>
                <c:pt idx="151">
                  <c:v>44.166422672711164</c:v>
                </c:pt>
                <c:pt idx="152">
                  <c:v>44.1287559912139</c:v>
                </c:pt>
                <c:pt idx="153">
                  <c:v>44.091215980540355</c:v>
                </c:pt>
                <c:pt idx="154">
                  <c:v>44.053794800580569</c:v>
                </c:pt>
                <c:pt idx="155">
                  <c:v>44.016484985580988</c:v>
                </c:pt>
                <c:pt idx="156">
                  <c:v>43.979279442210519</c:v>
                </c:pt>
                <c:pt idx="157">
                  <c:v>43.942171444682238</c:v>
                </c:pt>
                <c:pt idx="158">
                  <c:v>43.905154627500075</c:v>
                </c:pt>
                <c:pt idx="159">
                  <c:v>43.868222976322038</c:v>
                </c:pt>
                <c:pt idx="160">
                  <c:v>43.831370817361162</c:v>
                </c:pt>
                <c:pt idx="161">
                  <c:v>43.794592805683628</c:v>
                </c:pt>
                <c:pt idx="162">
                  <c:v>43.757883912709367</c:v>
                </c:pt>
                <c:pt idx="163">
                  <c:v>43.721239413172356</c:v>
                </c:pt>
                <c:pt idx="164">
                  <c:v>43.684654871756464</c:v>
                </c:pt>
                <c:pt idx="165">
                  <c:v>43.648126129586196</c:v>
                </c:pt>
                <c:pt idx="166">
                  <c:v>43.611649290720599</c:v>
                </c:pt>
                <c:pt idx="167">
                  <c:v>43.575220708771191</c:v>
                </c:pt>
                <c:pt idx="168">
                  <c:v>43.538836973741581</c:v>
                </c:pt>
                <c:pt idx="169">
                  <c:v>43.502494899166614</c:v>
                </c:pt>
                <c:pt idx="170">
                  <c:v>43.466191509611669</c:v>
                </c:pt>
                <c:pt idx="171">
                  <c:v>43.429924028578355</c:v>
                </c:pt>
                <c:pt idx="172">
                  <c:v>43.393689866850636</c:v>
                </c:pt>
                <c:pt idx="173">
                  <c:v>43.35748661130507</c:v>
                </c:pt>
                <c:pt idx="174">
                  <c:v>43.321312014200466</c:v>
                </c:pt>
                <c:pt idx="175">
                  <c:v>43.285163982954572</c:v>
                </c:pt>
                <c:pt idx="176">
                  <c:v>43.249040570410386</c:v>
                </c:pt>
                <c:pt idx="177">
                  <c:v>43.212939965588873</c:v>
                </c:pt>
                <c:pt idx="178">
                  <c:v>43.176860484921818</c:v>
                </c:pt>
                <c:pt idx="179">
                  <c:v>43.140800563954883</c:v>
                </c:pt>
                <c:pt idx="180">
                  <c:v>43.104758749508655</c:v>
                </c:pt>
                <c:pt idx="181">
                  <c:v>43.068733692283828</c:v>
                </c:pt>
                <c:pt idx="182">
                  <c:v>43.032724139894761</c:v>
                </c:pt>
                <c:pt idx="183">
                  <c:v>42.996728930315165</c:v>
                </c:pt>
                <c:pt idx="184">
                  <c:v>42.96074698571865</c:v>
                </c:pt>
                <c:pt idx="185">
                  <c:v>42.924777306696662</c:v>
                </c:pt>
                <c:pt idx="186">
                  <c:v>42.888818966836219</c:v>
                </c:pt>
                <c:pt idx="187">
                  <c:v>42.852871107639515</c:v>
                </c:pt>
                <c:pt idx="188">
                  <c:v>42.816932933768392</c:v>
                </c:pt>
                <c:pt idx="189">
                  <c:v>42.781003708596018</c:v>
                </c:pt>
                <c:pt idx="190">
                  <c:v>42.745082750049498</c:v>
                </c:pt>
                <c:pt idx="191">
                  <c:v>42.709169426726859</c:v>
                </c:pt>
                <c:pt idx="192">
                  <c:v>42.673263154272803</c:v>
                </c:pt>
                <c:pt idx="193">
                  <c:v>42.637363391998072</c:v>
                </c:pt>
                <c:pt idx="194">
                  <c:v>42.601469639727974</c:v>
                </c:pt>
                <c:pt idx="195">
                  <c:v>42.56558143486599</c:v>
                </c:pt>
                <c:pt idx="196">
                  <c:v>42.529698349659419</c:v>
                </c:pt>
                <c:pt idx="197">
                  <c:v>42.49381998865428</c:v>
                </c:pt>
                <c:pt idx="198">
                  <c:v>42.457945986327502</c:v>
                </c:pt>
                <c:pt idx="199">
                  <c:v>42.422076004885092</c:v>
                </c:pt>
                <c:pt idx="200">
                  <c:v>42.386209732215455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597000"/>
        <c:axId val="603597392"/>
      </c:scatterChart>
      <c:valAx>
        <c:axId val="60359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597392"/>
        <c:crosses val="autoZero"/>
        <c:crossBetween val="midCat"/>
      </c:valAx>
      <c:valAx>
        <c:axId val="60359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597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44.731999999999999</c:v>
                </c:pt>
                <c:pt idx="1">
                  <c:v>45.478999999999999</c:v>
                </c:pt>
                <c:pt idx="2">
                  <c:v>46.648000000000003</c:v>
                </c:pt>
                <c:pt idx="3">
                  <c:v>46.634</c:v>
                </c:pt>
                <c:pt idx="4">
                  <c:v>45.563000000000002</c:v>
                </c:pt>
                <c:pt idx="5">
                  <c:v>46.746000000000002</c:v>
                </c:pt>
                <c:pt idx="6">
                  <c:v>46.268000000000001</c:v>
                </c:pt>
                <c:pt idx="7">
                  <c:v>46.563000000000002</c:v>
                </c:pt>
                <c:pt idx="8">
                  <c:v>46.085000000000001</c:v>
                </c:pt>
                <c:pt idx="9">
                  <c:v>46.366</c:v>
                </c:pt>
                <c:pt idx="10">
                  <c:v>46.521000000000001</c:v>
                </c:pt>
                <c:pt idx="11">
                  <c:v>45.478999999999999</c:v>
                </c:pt>
                <c:pt idx="12">
                  <c:v>45.423000000000002</c:v>
                </c:pt>
                <c:pt idx="13">
                  <c:v>46.197000000000003</c:v>
                </c:pt>
                <c:pt idx="14">
                  <c:v>46.676000000000002</c:v>
                </c:pt>
                <c:pt idx="15">
                  <c:v>46.366</c:v>
                </c:pt>
                <c:pt idx="16">
                  <c:v>46.014000000000003</c:v>
                </c:pt>
                <c:pt idx="17">
                  <c:v>46.648000000000003</c:v>
                </c:pt>
                <c:pt idx="18">
                  <c:v>46.436999999999998</c:v>
                </c:pt>
                <c:pt idx="19">
                  <c:v>46.423000000000002</c:v>
                </c:pt>
                <c:pt idx="20">
                  <c:v>47.872999999999998</c:v>
                </c:pt>
                <c:pt idx="21">
                  <c:v>46.098999999999997</c:v>
                </c:pt>
                <c:pt idx="22">
                  <c:v>47.281999999999996</c:v>
                </c:pt>
                <c:pt idx="23">
                  <c:v>48.69</c:v>
                </c:pt>
                <c:pt idx="24">
                  <c:v>47.31</c:v>
                </c:pt>
                <c:pt idx="25">
                  <c:v>47.197000000000003</c:v>
                </c:pt>
                <c:pt idx="26">
                  <c:v>48.027999999999999</c:v>
                </c:pt>
                <c:pt idx="27">
                  <c:v>47.872999999999998</c:v>
                </c:pt>
                <c:pt idx="28">
                  <c:v>48.253999999999998</c:v>
                </c:pt>
                <c:pt idx="29">
                  <c:v>48.69</c:v>
                </c:pt>
                <c:pt idx="30">
                  <c:v>48.351999999999997</c:v>
                </c:pt>
                <c:pt idx="31">
                  <c:v>49.465000000000003</c:v>
                </c:pt>
                <c:pt idx="32">
                  <c:v>48.393999999999998</c:v>
                </c:pt>
                <c:pt idx="33">
                  <c:v>49.238999999999997</c:v>
                </c:pt>
                <c:pt idx="34">
                  <c:v>49.451000000000001</c:v>
                </c:pt>
                <c:pt idx="35">
                  <c:v>49.423000000000002</c:v>
                </c:pt>
                <c:pt idx="36">
                  <c:v>50.957999999999998</c:v>
                </c:pt>
                <c:pt idx="37">
                  <c:v>52</c:v>
                </c:pt>
                <c:pt idx="38">
                  <c:v>51.887</c:v>
                </c:pt>
                <c:pt idx="39">
                  <c:v>52.31</c:v>
                </c:pt>
                <c:pt idx="40">
                  <c:v>53.07</c:v>
                </c:pt>
                <c:pt idx="41">
                  <c:v>55.253999999999998</c:v>
                </c:pt>
                <c:pt idx="42">
                  <c:v>57.493000000000002</c:v>
                </c:pt>
                <c:pt idx="43">
                  <c:v>62.295999999999999</c:v>
                </c:pt>
                <c:pt idx="44">
                  <c:v>67.844999999999999</c:v>
                </c:pt>
                <c:pt idx="45">
                  <c:v>74.013999999999996</c:v>
                </c:pt>
                <c:pt idx="46">
                  <c:v>81.465000000000003</c:v>
                </c:pt>
                <c:pt idx="47">
                  <c:v>90.168999999999997</c:v>
                </c:pt>
                <c:pt idx="48">
                  <c:v>100.901</c:v>
                </c:pt>
                <c:pt idx="49">
                  <c:v>110.45099999999999</c:v>
                </c:pt>
                <c:pt idx="50">
                  <c:v>121.50700000000001</c:v>
                </c:pt>
                <c:pt idx="51">
                  <c:v>131.67599999999999</c:v>
                </c:pt>
                <c:pt idx="52">
                  <c:v>139.648</c:v>
                </c:pt>
                <c:pt idx="53">
                  <c:v>147.54900000000001</c:v>
                </c:pt>
                <c:pt idx="54">
                  <c:v>152.70400000000001</c:v>
                </c:pt>
                <c:pt idx="55">
                  <c:v>157.01400000000001</c:v>
                </c:pt>
                <c:pt idx="56">
                  <c:v>158.45099999999999</c:v>
                </c:pt>
                <c:pt idx="57">
                  <c:v>156.08500000000001</c:v>
                </c:pt>
                <c:pt idx="58">
                  <c:v>147.85900000000001</c:v>
                </c:pt>
                <c:pt idx="59">
                  <c:v>129.535</c:v>
                </c:pt>
                <c:pt idx="60">
                  <c:v>99.296000000000006</c:v>
                </c:pt>
                <c:pt idx="61">
                  <c:v>66.224999999999994</c:v>
                </c:pt>
                <c:pt idx="62">
                  <c:v>52.127000000000002</c:v>
                </c:pt>
                <c:pt idx="63">
                  <c:v>48.731999999999999</c:v>
                </c:pt>
                <c:pt idx="64">
                  <c:v>47.055999999999997</c:v>
                </c:pt>
                <c:pt idx="65">
                  <c:v>47.436999999999998</c:v>
                </c:pt>
                <c:pt idx="66">
                  <c:v>48.155000000000001</c:v>
                </c:pt>
                <c:pt idx="67">
                  <c:v>48.521000000000001</c:v>
                </c:pt>
                <c:pt idx="68">
                  <c:v>50.183</c:v>
                </c:pt>
                <c:pt idx="69">
                  <c:v>51.774999999999999</c:v>
                </c:pt>
                <c:pt idx="70">
                  <c:v>54.704000000000001</c:v>
                </c:pt>
                <c:pt idx="71">
                  <c:v>55.31</c:v>
                </c:pt>
                <c:pt idx="72">
                  <c:v>58.844999999999999</c:v>
                </c:pt>
                <c:pt idx="73">
                  <c:v>62.957999999999998</c:v>
                </c:pt>
                <c:pt idx="74">
                  <c:v>66.718000000000004</c:v>
                </c:pt>
                <c:pt idx="75">
                  <c:v>69.676000000000002</c:v>
                </c:pt>
                <c:pt idx="76">
                  <c:v>74.254000000000005</c:v>
                </c:pt>
                <c:pt idx="77">
                  <c:v>77.366</c:v>
                </c:pt>
                <c:pt idx="78">
                  <c:v>80.352000000000004</c:v>
                </c:pt>
                <c:pt idx="79">
                  <c:v>83.703999999999994</c:v>
                </c:pt>
                <c:pt idx="80">
                  <c:v>83.423000000000002</c:v>
                </c:pt>
                <c:pt idx="81">
                  <c:v>83</c:v>
                </c:pt>
                <c:pt idx="82">
                  <c:v>80.703999999999994</c:v>
                </c:pt>
                <c:pt idx="83">
                  <c:v>73.450999999999993</c:v>
                </c:pt>
                <c:pt idx="84">
                  <c:v>66.366</c:v>
                </c:pt>
                <c:pt idx="85">
                  <c:v>58.295999999999999</c:v>
                </c:pt>
                <c:pt idx="86">
                  <c:v>54.478999999999999</c:v>
                </c:pt>
                <c:pt idx="87">
                  <c:v>52.591999999999999</c:v>
                </c:pt>
                <c:pt idx="88">
                  <c:v>50.451000000000001</c:v>
                </c:pt>
                <c:pt idx="89">
                  <c:v>49.338000000000001</c:v>
                </c:pt>
                <c:pt idx="90">
                  <c:v>47.408000000000001</c:v>
                </c:pt>
                <c:pt idx="91">
                  <c:v>47.548999999999999</c:v>
                </c:pt>
                <c:pt idx="92">
                  <c:v>47.197000000000003</c:v>
                </c:pt>
                <c:pt idx="93">
                  <c:v>46.914999999999999</c:v>
                </c:pt>
                <c:pt idx="94">
                  <c:v>46.338000000000001</c:v>
                </c:pt>
                <c:pt idx="95">
                  <c:v>46.155000000000001</c:v>
                </c:pt>
                <c:pt idx="96">
                  <c:v>45.576999999999998</c:v>
                </c:pt>
                <c:pt idx="97">
                  <c:v>45.69</c:v>
                </c:pt>
                <c:pt idx="98">
                  <c:v>44.648000000000003</c:v>
                </c:pt>
                <c:pt idx="99">
                  <c:v>45.014000000000003</c:v>
                </c:pt>
                <c:pt idx="100">
                  <c:v>44.944000000000003</c:v>
                </c:pt>
                <c:pt idx="101">
                  <c:v>43.817</c:v>
                </c:pt>
                <c:pt idx="102">
                  <c:v>44.027999999999999</c:v>
                </c:pt>
                <c:pt idx="103">
                  <c:v>44.366</c:v>
                </c:pt>
                <c:pt idx="104">
                  <c:v>44.238999999999997</c:v>
                </c:pt>
                <c:pt idx="105">
                  <c:v>45.014000000000003</c:v>
                </c:pt>
                <c:pt idx="106">
                  <c:v>44.055999999999997</c:v>
                </c:pt>
                <c:pt idx="107">
                  <c:v>45.210999999999999</c:v>
                </c:pt>
                <c:pt idx="108">
                  <c:v>44.478999999999999</c:v>
                </c:pt>
                <c:pt idx="109">
                  <c:v>44.831000000000003</c:v>
                </c:pt>
                <c:pt idx="110">
                  <c:v>44.731999999999999</c:v>
                </c:pt>
                <c:pt idx="111">
                  <c:v>44.957999999999998</c:v>
                </c:pt>
                <c:pt idx="112">
                  <c:v>44.210999999999999</c:v>
                </c:pt>
                <c:pt idx="113">
                  <c:v>44.676000000000002</c:v>
                </c:pt>
                <c:pt idx="114">
                  <c:v>43.548999999999999</c:v>
                </c:pt>
                <c:pt idx="115">
                  <c:v>45.225000000000001</c:v>
                </c:pt>
                <c:pt idx="116">
                  <c:v>45.055999999999997</c:v>
                </c:pt>
                <c:pt idx="117">
                  <c:v>44.661999999999999</c:v>
                </c:pt>
                <c:pt idx="118">
                  <c:v>44.704000000000001</c:v>
                </c:pt>
                <c:pt idx="119">
                  <c:v>43.113</c:v>
                </c:pt>
                <c:pt idx="120">
                  <c:v>43.634</c:v>
                </c:pt>
                <c:pt idx="121">
                  <c:v>44.576999999999998</c:v>
                </c:pt>
                <c:pt idx="122">
                  <c:v>44.506999999999998</c:v>
                </c:pt>
                <c:pt idx="123">
                  <c:v>45.113</c:v>
                </c:pt>
                <c:pt idx="124">
                  <c:v>43.93</c:v>
                </c:pt>
                <c:pt idx="125">
                  <c:v>44.478999999999999</c:v>
                </c:pt>
                <c:pt idx="126">
                  <c:v>43.323999999999998</c:v>
                </c:pt>
                <c:pt idx="127">
                  <c:v>43.817</c:v>
                </c:pt>
                <c:pt idx="128">
                  <c:v>43.548999999999999</c:v>
                </c:pt>
                <c:pt idx="129">
                  <c:v>43.210999999999999</c:v>
                </c:pt>
                <c:pt idx="130">
                  <c:v>42.38</c:v>
                </c:pt>
                <c:pt idx="131">
                  <c:v>42.253999999999998</c:v>
                </c:pt>
                <c:pt idx="132">
                  <c:v>42.548999999999999</c:v>
                </c:pt>
                <c:pt idx="133">
                  <c:v>41.69</c:v>
                </c:pt>
                <c:pt idx="134">
                  <c:v>42.31</c:v>
                </c:pt>
                <c:pt idx="135">
                  <c:v>41.972000000000001</c:v>
                </c:pt>
                <c:pt idx="136">
                  <c:v>41.789000000000001</c:v>
                </c:pt>
                <c:pt idx="137">
                  <c:v>41.085000000000001</c:v>
                </c:pt>
                <c:pt idx="138">
                  <c:v>43.155000000000001</c:v>
                </c:pt>
                <c:pt idx="139">
                  <c:v>41.027999999999999</c:v>
                </c:pt>
                <c:pt idx="140">
                  <c:v>40.887</c:v>
                </c:pt>
                <c:pt idx="141">
                  <c:v>42.366</c:v>
                </c:pt>
                <c:pt idx="142">
                  <c:v>41.648000000000003</c:v>
                </c:pt>
                <c:pt idx="143">
                  <c:v>41.563000000000002</c:v>
                </c:pt>
                <c:pt idx="144">
                  <c:v>41.351999999999997</c:v>
                </c:pt>
                <c:pt idx="145">
                  <c:v>40.014000000000003</c:v>
                </c:pt>
                <c:pt idx="146">
                  <c:v>41.761000000000003</c:v>
                </c:pt>
                <c:pt idx="147">
                  <c:v>40.423000000000002</c:v>
                </c:pt>
                <c:pt idx="148">
                  <c:v>40.944000000000003</c:v>
                </c:pt>
                <c:pt idx="149">
                  <c:v>42.62</c:v>
                </c:pt>
                <c:pt idx="150">
                  <c:v>41.831000000000003</c:v>
                </c:pt>
                <c:pt idx="151">
                  <c:v>41.957999999999998</c:v>
                </c:pt>
                <c:pt idx="152">
                  <c:v>42.042000000000002</c:v>
                </c:pt>
                <c:pt idx="153">
                  <c:v>41.07</c:v>
                </c:pt>
                <c:pt idx="154">
                  <c:v>41.197000000000003</c:v>
                </c:pt>
                <c:pt idx="155">
                  <c:v>41.042000000000002</c:v>
                </c:pt>
                <c:pt idx="156">
                  <c:v>42.478999999999999</c:v>
                </c:pt>
                <c:pt idx="157">
                  <c:v>41.478999999999999</c:v>
                </c:pt>
                <c:pt idx="158">
                  <c:v>41.972000000000001</c:v>
                </c:pt>
                <c:pt idx="159">
                  <c:v>40.465000000000003</c:v>
                </c:pt>
                <c:pt idx="160">
                  <c:v>39.985999999999997</c:v>
                </c:pt>
                <c:pt idx="161">
                  <c:v>39.985999999999997</c:v>
                </c:pt>
                <c:pt idx="162">
                  <c:v>39.619999999999997</c:v>
                </c:pt>
                <c:pt idx="163">
                  <c:v>39.914999999999999</c:v>
                </c:pt>
                <c:pt idx="164">
                  <c:v>40.619999999999997</c:v>
                </c:pt>
                <c:pt idx="165">
                  <c:v>39.338000000000001</c:v>
                </c:pt>
                <c:pt idx="166">
                  <c:v>40.253999999999998</c:v>
                </c:pt>
                <c:pt idx="167">
                  <c:v>40.436999999999998</c:v>
                </c:pt>
                <c:pt idx="168">
                  <c:v>41.634</c:v>
                </c:pt>
                <c:pt idx="169">
                  <c:v>40.042000000000002</c:v>
                </c:pt>
                <c:pt idx="170">
                  <c:v>40.238999999999997</c:v>
                </c:pt>
                <c:pt idx="171">
                  <c:v>40.746000000000002</c:v>
                </c:pt>
                <c:pt idx="172">
                  <c:v>40.563000000000002</c:v>
                </c:pt>
                <c:pt idx="173">
                  <c:v>40.465000000000003</c:v>
                </c:pt>
                <c:pt idx="174">
                  <c:v>39.944000000000003</c:v>
                </c:pt>
                <c:pt idx="175">
                  <c:v>39.802999999999997</c:v>
                </c:pt>
                <c:pt idx="176">
                  <c:v>40.168999999999997</c:v>
                </c:pt>
                <c:pt idx="177">
                  <c:v>39.944000000000003</c:v>
                </c:pt>
                <c:pt idx="178">
                  <c:v>41.493000000000002</c:v>
                </c:pt>
                <c:pt idx="179">
                  <c:v>38.746000000000002</c:v>
                </c:pt>
                <c:pt idx="180">
                  <c:v>39.055999999999997</c:v>
                </c:pt>
                <c:pt idx="181">
                  <c:v>39.085000000000001</c:v>
                </c:pt>
                <c:pt idx="182">
                  <c:v>39.085000000000001</c:v>
                </c:pt>
                <c:pt idx="183">
                  <c:v>38.887</c:v>
                </c:pt>
                <c:pt idx="184">
                  <c:v>39.351999999999997</c:v>
                </c:pt>
                <c:pt idx="185">
                  <c:v>39.802999999999997</c:v>
                </c:pt>
                <c:pt idx="186">
                  <c:v>41.085000000000001</c:v>
                </c:pt>
                <c:pt idx="187">
                  <c:v>40.606000000000002</c:v>
                </c:pt>
                <c:pt idx="188">
                  <c:v>39.887</c:v>
                </c:pt>
                <c:pt idx="189">
                  <c:v>40.478999999999999</c:v>
                </c:pt>
                <c:pt idx="190">
                  <c:v>39.802999999999997</c:v>
                </c:pt>
                <c:pt idx="191">
                  <c:v>39.478999999999999</c:v>
                </c:pt>
                <c:pt idx="192">
                  <c:v>39.393999999999998</c:v>
                </c:pt>
                <c:pt idx="193">
                  <c:v>39.268000000000001</c:v>
                </c:pt>
                <c:pt idx="194">
                  <c:v>39.197000000000003</c:v>
                </c:pt>
                <c:pt idx="195">
                  <c:v>38.914999999999999</c:v>
                </c:pt>
                <c:pt idx="196">
                  <c:v>38.817</c:v>
                </c:pt>
                <c:pt idx="197">
                  <c:v>38.31</c:v>
                </c:pt>
                <c:pt idx="198">
                  <c:v>38.914999999999999</c:v>
                </c:pt>
                <c:pt idx="199">
                  <c:v>38.436999999999998</c:v>
                </c:pt>
                <c:pt idx="200">
                  <c:v>40.168999999999997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47.695718239264934</c:v>
                </c:pt>
                <c:pt idx="1">
                  <c:v>47.675481639143378</c:v>
                </c:pt>
                <c:pt idx="2">
                  <c:v>47.655247742845411</c:v>
                </c:pt>
                <c:pt idx="3">
                  <c:v>47.635016763874269</c:v>
                </c:pt>
                <c:pt idx="4">
                  <c:v>47.614788931751022</c:v>
                </c:pt>
                <c:pt idx="5">
                  <c:v>47.594564493115961</c:v>
                </c:pt>
                <c:pt idx="6">
                  <c:v>47.574343712892947</c:v>
                </c:pt>
                <c:pt idx="7">
                  <c:v>47.554126875518818</c:v>
                </c:pt>
                <c:pt idx="8">
                  <c:v>47.533914286239181</c:v>
                </c:pt>
                <c:pt idx="9">
                  <c:v>47.513706272472085</c:v>
                </c:pt>
                <c:pt idx="10">
                  <c:v>47.493503185240527</c:v>
                </c:pt>
                <c:pt idx="11">
                  <c:v>47.473305400673986</c:v>
                </c:pt>
                <c:pt idx="12">
                  <c:v>47.453113321579295</c:v>
                </c:pt>
                <c:pt idx="13">
                  <c:v>47.432927379079622</c:v>
                </c:pt>
                <c:pt idx="14">
                  <c:v>47.412748034320394</c:v>
                </c:pt>
                <c:pt idx="15">
                  <c:v>47.392575780239298</c:v>
                </c:pt>
                <c:pt idx="16">
                  <c:v>47.372411143397848</c:v>
                </c:pt>
                <c:pt idx="17">
                  <c:v>47.352254685872673</c:v>
                </c:pt>
                <c:pt idx="18">
                  <c:v>47.332107007216237</c:v>
                </c:pt>
                <c:pt idx="19">
                  <c:v>47.311968746545702</c:v>
                </c:pt>
                <c:pt idx="20">
                  <c:v>47.291840585019436</c:v>
                </c:pt>
                <c:pt idx="21">
                  <c:v>47.271723249716729</c:v>
                </c:pt>
                <c:pt idx="22">
                  <c:v>47.251617522633389</c:v>
                </c:pt>
                <c:pt idx="23">
                  <c:v>47.23152426762686</c:v>
                </c:pt>
                <c:pt idx="24">
                  <c:v>47.211444517384145</c:v>
                </c:pt>
                <c:pt idx="25">
                  <c:v>47.191379751276223</c:v>
                </c:pt>
                <c:pt idx="26">
                  <c:v>47.171332750029912</c:v>
                </c:pt>
                <c:pt idx="27">
                  <c:v>47.151310105143033</c:v>
                </c:pt>
                <c:pt idx="28">
                  <c:v>47.131329230253286</c:v>
                </c:pt>
                <c:pt idx="29">
                  <c:v>47.111436973471292</c:v>
                </c:pt>
                <c:pt idx="30">
                  <c:v>47.091756499562258</c:v>
                </c:pt>
                <c:pt idx="31">
                  <c:v>47.07259918983894</c:v>
                </c:pt>
                <c:pt idx="32">
                  <c:v>47.054717317182174</c:v>
                </c:pt>
                <c:pt idx="33">
                  <c:v>47.039842727835854</c:v>
                </c:pt>
                <c:pt idx="34">
                  <c:v>47.031768330999959</c:v>
                </c:pt>
                <c:pt idx="35">
                  <c:v>47.038385883010164</c:v>
                </c:pt>
                <c:pt idx="36">
                  <c:v>47.075272899861943</c:v>
                </c:pt>
                <c:pt idx="37">
                  <c:v>47.171551475945208</c:v>
                </c:pt>
                <c:pt idx="38">
                  <c:v>47.378678236996279</c:v>
                </c:pt>
                <c:pt idx="39">
                  <c:v>47.782351809519675</c:v>
                </c:pt>
                <c:pt idx="40">
                  <c:v>48.516608453620861</c:v>
                </c:pt>
                <c:pt idx="41">
                  <c:v>49.77729984170962</c:v>
                </c:pt>
                <c:pt idx="42">
                  <c:v>51.829710999697618</c:v>
                </c:pt>
                <c:pt idx="43">
                  <c:v>55.002801386985816</c:v>
                </c:pt>
                <c:pt idx="44">
                  <c:v>59.661719175820551</c:v>
                </c:pt>
                <c:pt idx="45">
                  <c:v>66.152399941271142</c:v>
                </c:pt>
                <c:pt idx="46">
                  <c:v>74.718336148995334</c:v>
                </c:pt>
                <c:pt idx="47">
                  <c:v>85.399726948093516</c:v>
                </c:pt>
                <c:pt idx="48">
                  <c:v>97.936793814800055</c:v>
                </c:pt>
                <c:pt idx="49">
                  <c:v>111.70764314441209</c:v>
                </c:pt>
                <c:pt idx="50">
                  <c:v>125.73154345752714</c:v>
                </c:pt>
                <c:pt idx="51">
                  <c:v>138.75742995762971</c:v>
                </c:pt>
                <c:pt idx="52">
                  <c:v>149.43555680739536</c:v>
                </c:pt>
                <c:pt idx="53">
                  <c:v>156.54337070341316</c:v>
                </c:pt>
                <c:pt idx="54">
                  <c:v>159.21450238720655</c:v>
                </c:pt>
                <c:pt idx="55">
                  <c:v>157.11184264594249</c:v>
                </c:pt>
                <c:pt idx="56">
                  <c:v>150.4969710269956</c:v>
                </c:pt>
                <c:pt idx="57">
                  <c:v>140.1762022704234</c:v>
                </c:pt>
                <c:pt idx="58">
                  <c:v>127.33863459133494</c:v>
                </c:pt>
                <c:pt idx="59">
                  <c:v>113.33116126714626</c:v>
                </c:pt>
                <c:pt idx="60">
                  <c:v>99.429199754638546</c:v>
                </c:pt>
                <c:pt idx="61">
                  <c:v>86.656363163045697</c:v>
                </c:pt>
                <c:pt idx="62">
                  <c:v>75.68558005934851</c:v>
                </c:pt>
                <c:pt idx="63">
                  <c:v>66.827484408148891</c:v>
                </c:pt>
                <c:pt idx="64">
                  <c:v>60.089063778774516</c:v>
                </c:pt>
                <c:pt idx="65">
                  <c:v>55.272944861166643</c:v>
                </c:pt>
                <c:pt idx="66">
                  <c:v>52.086454259635268</c:v>
                </c:pt>
                <c:pt idx="67">
                  <c:v>50.23645562775512</c:v>
                </c:pt>
                <c:pt idx="68">
                  <c:v>49.495771702831945</c:v>
                </c:pt>
                <c:pt idx="69">
                  <c:v>49.735428735315978</c:v>
                </c:pt>
                <c:pt idx="70">
                  <c:v>50.922258657549953</c:v>
                </c:pt>
                <c:pt idx="71">
                  <c:v>53.084550769582592</c:v>
                </c:pt>
                <c:pt idx="72">
                  <c:v>56.251914434220993</c:v>
                </c:pt>
                <c:pt idx="73">
                  <c:v>60.381136792277005</c:v>
                </c:pt>
                <c:pt idx="74">
                  <c:v>65.286961690832783</c:v>
                </c:pt>
                <c:pt idx="75">
                  <c:v>70.601777287020695</c:v>
                </c:pt>
                <c:pt idx="76">
                  <c:v>75.78618937417167</c:v>
                </c:pt>
                <c:pt idx="77">
                  <c:v>80.200239754230182</c:v>
                </c:pt>
                <c:pt idx="78">
                  <c:v>83.224475403658744</c:v>
                </c:pt>
                <c:pt idx="79">
                  <c:v>84.398773685094113</c:v>
                </c:pt>
                <c:pt idx="80">
                  <c:v>83.535062633003037</c:v>
                </c:pt>
                <c:pt idx="81">
                  <c:v>80.765198461163038</c:v>
                </c:pt>
                <c:pt idx="82">
                  <c:v>76.506839031656</c:v>
                </c:pt>
                <c:pt idx="83">
                  <c:v>71.359273462036128</c:v>
                </c:pt>
                <c:pt idx="84">
                  <c:v>65.964867230285364</c:v>
                </c:pt>
                <c:pt idx="85">
                  <c:v>60.879991388646694</c:v>
                </c:pt>
                <c:pt idx="86">
                  <c:v>56.490007997865554</c:v>
                </c:pt>
                <c:pt idx="87">
                  <c:v>52.98239958812097</c:v>
                </c:pt>
                <c:pt idx="88">
                  <c:v>50.370803568378584</c:v>
                </c:pt>
                <c:pt idx="89">
                  <c:v>48.549150581927343</c:v>
                </c:pt>
                <c:pt idx="90">
                  <c:v>47.352481334247116</c:v>
                </c:pt>
                <c:pt idx="91">
                  <c:v>46.607021612344617</c:v>
                </c:pt>
                <c:pt idx="92">
                  <c:v>46.161624023762101</c:v>
                </c:pt>
                <c:pt idx="93">
                  <c:v>45.901021924740249</c:v>
                </c:pt>
                <c:pt idx="94">
                  <c:v>45.746050254344162</c:v>
                </c:pt>
                <c:pt idx="95">
                  <c:v>45.647028961141878</c:v>
                </c:pt>
                <c:pt idx="96">
                  <c:v>45.575220564688593</c:v>
                </c:pt>
                <c:pt idx="97">
                  <c:v>45.515217656579956</c:v>
                </c:pt>
                <c:pt idx="98">
                  <c:v>45.459340442976156</c:v>
                </c:pt>
                <c:pt idx="99">
                  <c:v>45.404031091397357</c:v>
                </c:pt>
                <c:pt idx="100">
                  <c:v>45.347770288083559</c:v>
                </c:pt>
                <c:pt idx="101">
                  <c:v>45.28998040509741</c:v>
                </c:pt>
                <c:pt idx="102">
                  <c:v>45.230494677040198</c:v>
                </c:pt>
                <c:pt idx="103">
                  <c:v>45.169320330573669</c:v>
                </c:pt>
                <c:pt idx="104">
                  <c:v>45.10654340328378</c:v>
                </c:pt>
                <c:pt idx="105">
                  <c:v>45.042301708881304</c:v>
                </c:pt>
                <c:pt idx="106">
                  <c:v>44.976798658014005</c:v>
                </c:pt>
                <c:pt idx="107">
                  <c:v>44.910355697992884</c:v>
                </c:pt>
                <c:pt idx="108">
                  <c:v>44.843510208344938</c:v>
                </c:pt>
                <c:pt idx="109">
                  <c:v>44.777155849476266</c:v>
                </c:pt>
                <c:pt idx="110">
                  <c:v>44.712687013665303</c:v>
                </c:pt>
                <c:pt idx="111">
                  <c:v>44.652050487464678</c:v>
                </c:pt>
                <c:pt idx="112">
                  <c:v>44.59755380731513</c:v>
                </c:pt>
                <c:pt idx="113">
                  <c:v>44.551290397614594</c:v>
                </c:pt>
                <c:pt idx="114">
                  <c:v>44.514178689205586</c:v>
                </c:pt>
                <c:pt idx="115">
                  <c:v>44.484875817651854</c:v>
                </c:pt>
                <c:pt idx="116">
                  <c:v>44.459094389216219</c:v>
                </c:pt>
                <c:pt idx="117">
                  <c:v>44.429905208690428</c:v>
                </c:pt>
                <c:pt idx="118">
                  <c:v>44.389283517736104</c:v>
                </c:pt>
                <c:pt idx="119">
                  <c:v>44.330522766514662</c:v>
                </c:pt>
                <c:pt idx="120">
                  <c:v>44.250551491152109</c:v>
                </c:pt>
                <c:pt idx="121">
                  <c:v>44.151072151023591</c:v>
                </c:pt>
                <c:pt idx="122">
                  <c:v>44.03795662033221</c:v>
                </c:pt>
                <c:pt idx="123">
                  <c:v>43.919201015337279</c:v>
                </c:pt>
                <c:pt idx="124">
                  <c:v>43.802420513831251</c:v>
                </c:pt>
                <c:pt idx="125">
                  <c:v>43.692952916847787</c:v>
                </c:pt>
                <c:pt idx="126">
                  <c:v>43.59316141061732</c:v>
                </c:pt>
                <c:pt idx="127">
                  <c:v>43.502859551399574</c:v>
                </c:pt>
                <c:pt idx="128">
                  <c:v>43.420335306358709</c:v>
                </c:pt>
                <c:pt idx="129">
                  <c:v>43.343394247098836</c:v>
                </c:pt>
                <c:pt idx="130">
                  <c:v>43.27006698817511</c:v>
                </c:pt>
                <c:pt idx="131">
                  <c:v>43.198910305234918</c:v>
                </c:pt>
                <c:pt idx="132">
                  <c:v>43.12901383709842</c:v>
                </c:pt>
                <c:pt idx="133">
                  <c:v>43.05986987664177</c:v>
                </c:pt>
                <c:pt idx="134">
                  <c:v>42.991222957959835</c:v>
                </c:pt>
                <c:pt idx="135">
                  <c:v>42.922953979043115</c:v>
                </c:pt>
                <c:pt idx="136">
                  <c:v>42.855008683938387</c:v>
                </c:pt>
                <c:pt idx="137">
                  <c:v>42.787360183223825</c:v>
                </c:pt>
                <c:pt idx="138">
                  <c:v>42.719991846593928</c:v>
                </c:pt>
                <c:pt idx="139">
                  <c:v>42.652890431731194</c:v>
                </c:pt>
                <c:pt idx="140">
                  <c:v>42.586043668500437</c:v>
                </c:pt>
                <c:pt idx="141">
                  <c:v>42.51943954723955</c:v>
                </c:pt>
                <c:pt idx="142">
                  <c:v>42.453066180288573</c:v>
                </c:pt>
                <c:pt idx="143">
                  <c:v>42.386911828340224</c:v>
                </c:pt>
                <c:pt idx="144">
                  <c:v>42.320964961211907</c:v>
                </c:pt>
                <c:pt idx="145">
                  <c:v>42.255214316683364</c:v>
                </c:pt>
                <c:pt idx="146">
                  <c:v>42.189648949268559</c:v>
                </c:pt>
                <c:pt idx="147">
                  <c:v>42.124258268291449</c:v>
                </c:pt>
                <c:pt idx="148">
                  <c:v>42.059032066334652</c:v>
                </c:pt>
                <c:pt idx="149">
                  <c:v>41.993960539377547</c:v>
                </c:pt>
                <c:pt idx="150">
                  <c:v>41.929034299866522</c:v>
                </c:pt>
                <c:pt idx="151">
                  <c:v>41.86424438382965</c:v>
                </c:pt>
                <c:pt idx="152">
                  <c:v>41.799582253016212</c:v>
                </c:pt>
                <c:pt idx="153">
                  <c:v>41.7350397929197</c:v>
                </c:pt>
                <c:pt idx="154">
                  <c:v>41.670609307431732</c:v>
                </c:pt>
                <c:pt idx="155">
                  <c:v>41.606283510774929</c:v>
                </c:pt>
                <c:pt idx="156">
                  <c:v>41.542055517273617</c:v>
                </c:pt>
                <c:pt idx="157">
                  <c:v>41.477918829441833</c:v>
                </c:pt>
                <c:pt idx="158">
                  <c:v>41.413867324798261</c:v>
                </c:pt>
                <c:pt idx="159">
                  <c:v>41.349895241755867</c:v>
                </c:pt>
                <c:pt idx="160">
                  <c:v>41.285997164879902</c:v>
                </c:pt>
                <c:pt idx="161">
                  <c:v>41.222168009760644</c:v>
                </c:pt>
                <c:pt idx="162">
                  <c:v>41.15840300770622</c:v>
                </c:pt>
                <c:pt idx="163">
                  <c:v>41.094697690425008</c:v>
                </c:pt>
                <c:pt idx="164">
                  <c:v>41.031047874836418</c:v>
                </c:pt>
                <c:pt idx="165">
                  <c:v>40.967449648122432</c:v>
                </c:pt>
                <c:pt idx="166">
                  <c:v>40.903899353109352</c:v>
                </c:pt>
                <c:pt idx="167">
                  <c:v>40.84039357405004</c:v>
                </c:pt>
                <c:pt idx="168">
                  <c:v>40.776929122860196</c:v>
                </c:pt>
                <c:pt idx="169">
                  <c:v>40.713503025848468</c:v>
                </c:pt>
                <c:pt idx="170">
                  <c:v>40.650112510968384</c:v>
                </c:pt>
                <c:pt idx="171">
                  <c:v>40.586754995610114</c:v>
                </c:pt>
                <c:pt idx="172">
                  <c:v>40.523428074942053</c:v>
                </c:pt>
                <c:pt idx="173">
                  <c:v>40.460129510805309</c:v>
                </c:pt>
                <c:pt idx="174">
                  <c:v>40.396857221158719</c:v>
                </c:pt>
                <c:pt idx="175">
                  <c:v>40.333609270067456</c:v>
                </c:pt>
                <c:pt idx="176">
                  <c:v>40.270383858224776</c:v>
                </c:pt>
                <c:pt idx="177">
                  <c:v>40.207179313993336</c:v>
                </c:pt>
                <c:pt idx="178">
                  <c:v>40.143994084950869</c:v>
                </c:pt>
                <c:pt idx="179">
                  <c:v>40.080826729922634</c:v>
                </c:pt>
                <c:pt idx="180">
                  <c:v>40.017675911482549</c:v>
                </c:pt>
                <c:pt idx="181">
                  <c:v>39.954540388903602</c:v>
                </c:pt>
                <c:pt idx="182">
                  <c:v>39.891419011538019</c:v>
                </c:pt>
                <c:pt idx="183">
                  <c:v>39.828310712607191</c:v>
                </c:pt>
                <c:pt idx="184">
                  <c:v>39.765214503381543</c:v>
                </c:pt>
                <c:pt idx="185">
                  <c:v>39.702129467730565</c:v>
                </c:pt>
                <c:pt idx="186">
                  <c:v>39.639054757023757</c:v>
                </c:pt>
                <c:pt idx="187">
                  <c:v>39.575989585363374</c:v>
                </c:pt>
                <c:pt idx="188">
                  <c:v>39.512933225130716</c:v>
                </c:pt>
                <c:pt idx="189">
                  <c:v>39.449885002828026</c:v>
                </c:pt>
                <c:pt idx="190">
                  <c:v>39.386844295198934</c:v>
                </c:pt>
                <c:pt idx="191">
                  <c:v>39.323810525610774</c:v>
                </c:pt>
                <c:pt idx="192">
                  <c:v>39.260783160683154</c:v>
                </c:pt>
                <c:pt idx="193">
                  <c:v>39.19776170714767</c:v>
                </c:pt>
                <c:pt idx="194">
                  <c:v>39.134745708924171</c:v>
                </c:pt>
                <c:pt idx="195">
                  <c:v>39.071734744400246</c:v>
                </c:pt>
                <c:pt idx="196">
                  <c:v>39.008728423900713</c:v>
                </c:pt>
                <c:pt idx="197">
                  <c:v>38.945726387334979</c:v>
                </c:pt>
                <c:pt idx="198">
                  <c:v>38.882728302010584</c:v>
                </c:pt>
                <c:pt idx="199">
                  <c:v>38.819733860602</c:v>
                </c:pt>
                <c:pt idx="200">
                  <c:v>38.756742779264471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47.695718239264934</c:v>
                </c:pt>
                <c:pt idx="1">
                  <c:v>47.675481639143378</c:v>
                </c:pt>
                <c:pt idx="2">
                  <c:v>47.655247742845411</c:v>
                </c:pt>
                <c:pt idx="3">
                  <c:v>47.635016763874269</c:v>
                </c:pt>
                <c:pt idx="4">
                  <c:v>47.614788931751022</c:v>
                </c:pt>
                <c:pt idx="5">
                  <c:v>47.594564493115961</c:v>
                </c:pt>
                <c:pt idx="6">
                  <c:v>47.574343712892947</c:v>
                </c:pt>
                <c:pt idx="7">
                  <c:v>47.554126875518818</c:v>
                </c:pt>
                <c:pt idx="8">
                  <c:v>47.533914286239181</c:v>
                </c:pt>
                <c:pt idx="9">
                  <c:v>47.513706272472085</c:v>
                </c:pt>
                <c:pt idx="10">
                  <c:v>47.493503185240527</c:v>
                </c:pt>
                <c:pt idx="11">
                  <c:v>47.473305400673986</c:v>
                </c:pt>
                <c:pt idx="12">
                  <c:v>47.453113321579288</c:v>
                </c:pt>
                <c:pt idx="13">
                  <c:v>47.432927379079601</c:v>
                </c:pt>
                <c:pt idx="14">
                  <c:v>47.412748034320266</c:v>
                </c:pt>
                <c:pt idx="15">
                  <c:v>47.392575780238595</c:v>
                </c:pt>
                <c:pt idx="16">
                  <c:v>47.372411143394167</c:v>
                </c:pt>
                <c:pt idx="17">
                  <c:v>47.352254685854248</c:v>
                </c:pt>
                <c:pt idx="18">
                  <c:v>47.332107007127931</c:v>
                </c:pt>
                <c:pt idx="19">
                  <c:v>47.311968746140188</c:v>
                </c:pt>
                <c:pt idx="20">
                  <c:v>47.291840583235341</c:v>
                </c:pt>
                <c:pt idx="21">
                  <c:v>47.271723242196771</c:v>
                </c:pt>
                <c:pt idx="22">
                  <c:v>47.251617492266703</c:v>
                </c:pt>
                <c:pt idx="23">
                  <c:v>47.231524150146754</c:v>
                </c:pt>
                <c:pt idx="24">
                  <c:v>47.211444081956159</c:v>
                </c:pt>
                <c:pt idx="25">
                  <c:v>47.191378205120024</c:v>
                </c:pt>
                <c:pt idx="26">
                  <c:v>47.171327490155015</c:v>
                </c:pt>
                <c:pt idx="27">
                  <c:v>47.151292962314365</c:v>
                </c:pt>
                <c:pt idx="28">
                  <c:v>47.131275703047258</c:v>
                </c:pt>
                <c:pt idx="29">
                  <c:v>47.111276851220452</c:v>
                </c:pt>
                <c:pt idx="30">
                  <c:v>47.091297604041436</c:v>
                </c:pt>
                <c:pt idx="31">
                  <c:v>47.07133921761303</c:v>
                </c:pt>
                <c:pt idx="32">
                  <c:v>47.051403007038274</c:v>
                </c:pt>
                <c:pt idx="33">
                  <c:v>47.031490345982419</c:v>
                </c:pt>
                <c:pt idx="34">
                  <c:v>47.011602665585016</c:v>
                </c:pt>
                <c:pt idx="35">
                  <c:v>46.991741452599584</c:v>
                </c:pt>
                <c:pt idx="36">
                  <c:v>46.97190824662087</c:v>
                </c:pt>
                <c:pt idx="37">
                  <c:v>46.9521046362403</c:v>
                </c:pt>
                <c:pt idx="38">
                  <c:v>46.932332253948374</c:v>
                </c:pt>
                <c:pt idx="39">
                  <c:v>46.912592769578538</c:v>
                </c:pt>
                <c:pt idx="40">
                  <c:v>46.892887882059789</c:v>
                </c:pt>
                <c:pt idx="41">
                  <c:v>46.873219309215749</c:v>
                </c:pt>
                <c:pt idx="42">
                  <c:v>46.853588775314527</c:v>
                </c:pt>
                <c:pt idx="43">
                  <c:v>46.833997996037368</c:v>
                </c:pt>
                <c:pt idx="44">
                  <c:v>46.81444866049447</c:v>
                </c:pt>
                <c:pt idx="45">
                  <c:v>46.794942409872448</c:v>
                </c:pt>
                <c:pt idx="46">
                  <c:v>46.775480812251338</c:v>
                </c:pt>
                <c:pt idx="47">
                  <c:v>46.756065333077785</c:v>
                </c:pt>
                <c:pt idx="48">
                  <c:v>46.736697300727386</c:v>
                </c:pt>
                <c:pt idx="49">
                  <c:v>46.717377866531081</c:v>
                </c:pt>
                <c:pt idx="50">
                  <c:v>46.698107958581062</c:v>
                </c:pt>
                <c:pt idx="51">
                  <c:v>46.678888228569107</c:v>
                </c:pt>
                <c:pt idx="52">
                  <c:v>46.659718990847225</c:v>
                </c:pt>
                <c:pt idx="53">
                  <c:v>46.640600152838417</c:v>
                </c:pt>
                <c:pt idx="54">
                  <c:v>46.621531135864657</c:v>
                </c:pt>
                <c:pt idx="55">
                  <c:v>46.602510785404689</c:v>
                </c:pt>
                <c:pt idx="56">
                  <c:v>46.583537269746785</c:v>
                </c:pt>
                <c:pt idx="57">
                  <c:v>46.564607965967156</c:v>
                </c:pt>
                <c:pt idx="58">
                  <c:v>46.545719332147158</c:v>
                </c:pt>
                <c:pt idx="59">
                  <c:v>46.526866764748277</c:v>
                </c:pt>
                <c:pt idx="60">
                  <c:v>46.508044440100733</c:v>
                </c:pt>
                <c:pt idx="61">
                  <c:v>46.489245139038125</c:v>
                </c:pt>
                <c:pt idx="62">
                  <c:v>46.470460053837449</c:v>
                </c:pt>
                <c:pt idx="63">
                  <c:v>46.451678576812711</c:v>
                </c:pt>
                <c:pt idx="64">
                  <c:v>46.432888070175615</c:v>
                </c:pt>
                <c:pt idx="65">
                  <c:v>46.414073617133525</c:v>
                </c:pt>
                <c:pt idx="66">
                  <c:v>46.395217754658617</c:v>
                </c:pt>
                <c:pt idx="67">
                  <c:v>46.376300188952271</c:v>
                </c:pt>
                <c:pt idx="68">
                  <c:v>46.357297495360825</c:v>
                </c:pt>
                <c:pt idx="69">
                  <c:v>46.338182805390375</c:v>
                </c:pt>
                <c:pt idx="70">
                  <c:v>46.318925484533437</c:v>
                </c:pt>
                <c:pt idx="71">
                  <c:v>46.299490805868196</c:v>
                </c:pt>
                <c:pt idx="72">
                  <c:v>46.279839625824863</c:v>
                </c:pt>
                <c:pt idx="73">
                  <c:v>46.259928070125731</c:v>
                </c:pt>
                <c:pt idx="74">
                  <c:v>46.239707239674914</c:v>
                </c:pt>
                <c:pt idx="75">
                  <c:v>46.219122948061724</c:v>
                </c:pt>
                <c:pt idx="76">
                  <c:v>46.19811550428706</c:v>
                </c:pt>
                <c:pt idx="77">
                  <c:v>46.176619556238094</c:v>
                </c:pt>
                <c:pt idx="78">
                  <c:v>46.154564012206095</c:v>
                </c:pt>
                <c:pt idx="79">
                  <c:v>46.131872059217002</c:v>
                </c:pt>
                <c:pt idx="80">
                  <c:v>46.10846129794416</c:v>
                </c:pt>
                <c:pt idx="81">
                  <c:v>46.08424401429005</c:v>
                </c:pt>
                <c:pt idx="82">
                  <c:v>46.059127607132091</c:v>
                </c:pt>
                <c:pt idx="83">
                  <c:v>46.033015189993783</c:v>
                </c:pt>
                <c:pt idx="84">
                  <c:v>46.005806381308396</c:v>
                </c:pt>
                <c:pt idx="85">
                  <c:v>45.977398293311566</c:v>
                </c:pt>
                <c:pt idx="86">
                  <c:v>45.947686723324772</c:v>
                </c:pt>
                <c:pt idx="87">
                  <c:v>45.916567543277132</c:v>
                </c:pt>
                <c:pt idx="88">
                  <c:v>45.883938273898757</c:v>
                </c:pt>
                <c:pt idx="89">
                  <c:v>45.849699819417722</c:v>
                </c:pt>
                <c:pt idx="90">
                  <c:v>45.813758327299809</c:v>
                </c:pt>
                <c:pt idx="91">
                  <c:v>45.776027126264992</c:v>
                </c:pt>
                <c:pt idx="92">
                  <c:v>45.736428685332776</c:v>
                </c:pt>
                <c:pt idx="93">
                  <c:v>45.694896527928321</c:v>
                </c:pt>
                <c:pt idx="94">
                  <c:v>45.651377029081885</c:v>
                </c:pt>
                <c:pt idx="95">
                  <c:v>45.605831021353779</c:v>
                </c:pt>
                <c:pt idx="96">
                  <c:v>45.558235136999315</c:v>
                </c:pt>
                <c:pt idx="97">
                  <c:v>45.508582820429162</c:v>
                </c:pt>
                <c:pt idx="98">
                  <c:v>45.456884956206054</c:v>
                </c:pt>
                <c:pt idx="99">
                  <c:v>45.403170073192896</c:v>
                </c:pt>
                <c:pt idx="100">
                  <c:v>45.347484104137109</c:v>
                </c:pt>
                <c:pt idx="101">
                  <c:v>45.289889700680519</c:v>
                </c:pt>
                <c:pt idx="102">
                  <c:v>45.23046512500467</c:v>
                </c:pt>
                <c:pt idx="103">
                  <c:v>45.169302759449486</c:v>
                </c:pt>
                <c:pt idx="104">
                  <c:v>45.10650729294926</c:v>
                </c:pt>
                <c:pt idx="105">
                  <c:v>45.042193656738519</c:v>
                </c:pt>
                <c:pt idx="106">
                  <c:v>44.976484790600111</c:v>
                </c:pt>
                <c:pt idx="107">
                  <c:v>44.90950932453643</c:v>
                </c:pt>
                <c:pt idx="108">
                  <c:v>44.841399259205815</c:v>
                </c:pt>
                <c:pt idx="109">
                  <c:v>44.772287722287871</c:v>
                </c:pt>
                <c:pt idx="110">
                  <c:v>44.702306867983111</c:v>
                </c:pt>
                <c:pt idx="111">
                  <c:v>44.631585974200149</c:v>
                </c:pt>
                <c:pt idx="112">
                  <c:v>44.560249777812146</c:v>
                </c:pt>
                <c:pt idx="113">
                  <c:v>44.488417073814915</c:v>
                </c:pt>
                <c:pt idx="114">
                  <c:v>44.416199590289978</c:v>
                </c:pt>
                <c:pt idx="115">
                  <c:v>44.343701138557982</c:v>
                </c:pt>
                <c:pt idx="116">
                  <c:v>44.271017027348201</c:v>
                </c:pt>
                <c:pt idx="117">
                  <c:v>44.198233721507464</c:v>
                </c:pt>
                <c:pt idx="118">
                  <c:v>44.125428719809115</c:v>
                </c:pt>
                <c:pt idx="119">
                  <c:v>44.052670622693775</c:v>
                </c:pt>
                <c:pt idx="120">
                  <c:v>43.980019359047994</c:v>
                </c:pt>
                <c:pt idx="121">
                  <c:v>43.907526541085289</c:v>
                </c:pt>
                <c:pt idx="122">
                  <c:v>43.835235917682795</c:v>
                </c:pt>
                <c:pt idx="123">
                  <c:v>43.763183898788029</c:v>
                </c:pt>
                <c:pt idx="124">
                  <c:v>43.691400126414685</c:v>
                </c:pt>
                <c:pt idx="125">
                  <c:v>43.619908071002563</c:v>
                </c:pt>
                <c:pt idx="126">
                  <c:v>43.548725635289479</c:v>
                </c:pt>
                <c:pt idx="127">
                  <c:v>43.477865751147114</c:v>
                </c:pt>
                <c:pt idx="128">
                  <c:v>43.407336957936536</c:v>
                </c:pt>
                <c:pt idx="129">
                  <c:v>43.337143953754037</c:v>
                </c:pt>
                <c:pt idx="130">
                  <c:v>43.267288113416072</c:v>
                </c:pt>
                <c:pt idx="131">
                  <c:v>43.197767969153404</c:v>
                </c:pt>
                <c:pt idx="132">
                  <c:v>43.128579651752069</c:v>
                </c:pt>
                <c:pt idx="133">
                  <c:v>43.059717291313426</c:v>
                </c:pt>
                <c:pt idx="134">
                  <c:v>42.991173377935212</c:v>
                </c:pt>
                <c:pt idx="135">
                  <c:v>42.92293908347586</c:v>
                </c:pt>
                <c:pt idx="136">
                  <c:v>42.855004546193577</c:v>
                </c:pt>
                <c:pt idx="137">
                  <c:v>42.787359120484616</c:v>
                </c:pt>
                <c:pt idx="138">
                  <c:v>42.719991594219088</c:v>
                </c:pt>
                <c:pt idx="139">
                  <c:v>42.652890376316904</c:v>
                </c:pt>
                <c:pt idx="140">
                  <c:v>42.586043657250407</c:v>
                </c:pt>
                <c:pt idx="141">
                  <c:v>42.519439545127803</c:v>
                </c:pt>
                <c:pt idx="142">
                  <c:v>42.453066179922061</c:v>
                </c:pt>
                <c:pt idx="143">
                  <c:v>42.386911828281413</c:v>
                </c:pt>
                <c:pt idx="144">
                  <c:v>42.320964961203181</c:v>
                </c:pt>
                <c:pt idx="145">
                  <c:v>42.255214316682171</c:v>
                </c:pt>
                <c:pt idx="146">
                  <c:v>42.18964894926841</c:v>
                </c:pt>
                <c:pt idx="147">
                  <c:v>42.124258268291427</c:v>
                </c:pt>
                <c:pt idx="148">
                  <c:v>42.059032066334652</c:v>
                </c:pt>
                <c:pt idx="149">
                  <c:v>41.993960539377547</c:v>
                </c:pt>
                <c:pt idx="150">
                  <c:v>41.929034299866522</c:v>
                </c:pt>
                <c:pt idx="151">
                  <c:v>41.86424438382965</c:v>
                </c:pt>
                <c:pt idx="152">
                  <c:v>41.799582253016212</c:v>
                </c:pt>
                <c:pt idx="153">
                  <c:v>41.7350397929197</c:v>
                </c:pt>
                <c:pt idx="154">
                  <c:v>41.670609307431732</c:v>
                </c:pt>
                <c:pt idx="155">
                  <c:v>41.606283510774929</c:v>
                </c:pt>
                <c:pt idx="156">
                  <c:v>41.542055517273617</c:v>
                </c:pt>
                <c:pt idx="157">
                  <c:v>41.477918829441833</c:v>
                </c:pt>
                <c:pt idx="158">
                  <c:v>41.413867324798261</c:v>
                </c:pt>
                <c:pt idx="159">
                  <c:v>41.349895241755867</c:v>
                </c:pt>
                <c:pt idx="160">
                  <c:v>41.285997164879902</c:v>
                </c:pt>
                <c:pt idx="161">
                  <c:v>41.222168009760644</c:v>
                </c:pt>
                <c:pt idx="162">
                  <c:v>41.15840300770622</c:v>
                </c:pt>
                <c:pt idx="163">
                  <c:v>41.094697690425008</c:v>
                </c:pt>
                <c:pt idx="164">
                  <c:v>41.031047874836418</c:v>
                </c:pt>
                <c:pt idx="165">
                  <c:v>40.967449648122432</c:v>
                </c:pt>
                <c:pt idx="166">
                  <c:v>40.903899353109352</c:v>
                </c:pt>
                <c:pt idx="167">
                  <c:v>40.84039357405004</c:v>
                </c:pt>
                <c:pt idx="168">
                  <c:v>40.776929122860196</c:v>
                </c:pt>
                <c:pt idx="169">
                  <c:v>40.713503025848468</c:v>
                </c:pt>
                <c:pt idx="170">
                  <c:v>40.650112510968384</c:v>
                </c:pt>
                <c:pt idx="171">
                  <c:v>40.586754995610114</c:v>
                </c:pt>
                <c:pt idx="172">
                  <c:v>40.523428074942053</c:v>
                </c:pt>
                <c:pt idx="173">
                  <c:v>40.460129510805309</c:v>
                </c:pt>
                <c:pt idx="174">
                  <c:v>40.396857221158719</c:v>
                </c:pt>
                <c:pt idx="175">
                  <c:v>40.333609270067456</c:v>
                </c:pt>
                <c:pt idx="176">
                  <c:v>40.270383858224776</c:v>
                </c:pt>
                <c:pt idx="177">
                  <c:v>40.207179313993336</c:v>
                </c:pt>
                <c:pt idx="178">
                  <c:v>40.143994084950869</c:v>
                </c:pt>
                <c:pt idx="179">
                  <c:v>40.080826729922634</c:v>
                </c:pt>
                <c:pt idx="180">
                  <c:v>40.017675911482549</c:v>
                </c:pt>
                <c:pt idx="181">
                  <c:v>39.954540388903602</c:v>
                </c:pt>
                <c:pt idx="182">
                  <c:v>39.891419011538019</c:v>
                </c:pt>
                <c:pt idx="183">
                  <c:v>39.828310712607191</c:v>
                </c:pt>
                <c:pt idx="184">
                  <c:v>39.765214503381543</c:v>
                </c:pt>
                <c:pt idx="185">
                  <c:v>39.702129467730565</c:v>
                </c:pt>
                <c:pt idx="186">
                  <c:v>39.639054757023757</c:v>
                </c:pt>
                <c:pt idx="187">
                  <c:v>39.575989585363374</c:v>
                </c:pt>
                <c:pt idx="188">
                  <c:v>39.512933225130716</c:v>
                </c:pt>
                <c:pt idx="189">
                  <c:v>39.449885002828026</c:v>
                </c:pt>
                <c:pt idx="190">
                  <c:v>39.386844295198934</c:v>
                </c:pt>
                <c:pt idx="191">
                  <c:v>39.323810525610774</c:v>
                </c:pt>
                <c:pt idx="192">
                  <c:v>39.260783160683154</c:v>
                </c:pt>
                <c:pt idx="193">
                  <c:v>39.19776170714767</c:v>
                </c:pt>
                <c:pt idx="194">
                  <c:v>39.134745708924171</c:v>
                </c:pt>
                <c:pt idx="195">
                  <c:v>39.071734744400246</c:v>
                </c:pt>
                <c:pt idx="196">
                  <c:v>39.008728423900713</c:v>
                </c:pt>
                <c:pt idx="197">
                  <c:v>38.945726387334979</c:v>
                </c:pt>
                <c:pt idx="198">
                  <c:v>38.882728302010584</c:v>
                </c:pt>
                <c:pt idx="199">
                  <c:v>38.819733860602</c:v>
                </c:pt>
                <c:pt idx="200">
                  <c:v>38.756742779264471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51992"/>
        <c:axId val="487652384"/>
      </c:scatterChart>
      <c:valAx>
        <c:axId val="487651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7652384"/>
        <c:crosses val="autoZero"/>
        <c:crossBetween val="midCat"/>
      </c:valAx>
      <c:valAx>
        <c:axId val="487652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7651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46.927999999999997</c:v>
                </c:pt>
                <c:pt idx="1">
                  <c:v>46.71</c:v>
                </c:pt>
                <c:pt idx="2">
                  <c:v>45.957000000000001</c:v>
                </c:pt>
                <c:pt idx="3">
                  <c:v>48.014000000000003</c:v>
                </c:pt>
                <c:pt idx="4">
                  <c:v>48.216999999999999</c:v>
                </c:pt>
                <c:pt idx="5">
                  <c:v>46.521999999999998</c:v>
                </c:pt>
                <c:pt idx="6">
                  <c:v>46.667000000000002</c:v>
                </c:pt>
                <c:pt idx="7">
                  <c:v>46.231999999999999</c:v>
                </c:pt>
                <c:pt idx="8">
                  <c:v>46.231999999999999</c:v>
                </c:pt>
                <c:pt idx="9">
                  <c:v>46.203000000000003</c:v>
                </c:pt>
                <c:pt idx="10">
                  <c:v>47.246000000000002</c:v>
                </c:pt>
                <c:pt idx="11">
                  <c:v>47.448999999999998</c:v>
                </c:pt>
                <c:pt idx="12">
                  <c:v>47.100999999999999</c:v>
                </c:pt>
                <c:pt idx="13">
                  <c:v>45.231999999999999</c:v>
                </c:pt>
                <c:pt idx="14">
                  <c:v>45.188000000000002</c:v>
                </c:pt>
                <c:pt idx="15">
                  <c:v>45.274999999999999</c:v>
                </c:pt>
                <c:pt idx="16">
                  <c:v>45.58</c:v>
                </c:pt>
                <c:pt idx="17">
                  <c:v>46.899000000000001</c:v>
                </c:pt>
                <c:pt idx="18">
                  <c:v>45.637999999999998</c:v>
                </c:pt>
                <c:pt idx="19">
                  <c:v>45.753999999999998</c:v>
                </c:pt>
                <c:pt idx="20">
                  <c:v>46.478000000000002</c:v>
                </c:pt>
                <c:pt idx="21">
                  <c:v>46.637999999999998</c:v>
                </c:pt>
                <c:pt idx="22">
                  <c:v>46.304000000000002</c:v>
                </c:pt>
                <c:pt idx="23">
                  <c:v>47.58</c:v>
                </c:pt>
                <c:pt idx="24">
                  <c:v>47</c:v>
                </c:pt>
                <c:pt idx="25">
                  <c:v>46.695999999999998</c:v>
                </c:pt>
                <c:pt idx="26">
                  <c:v>46.188000000000002</c:v>
                </c:pt>
                <c:pt idx="27">
                  <c:v>46.448999999999998</c:v>
                </c:pt>
                <c:pt idx="28">
                  <c:v>46.841000000000001</c:v>
                </c:pt>
                <c:pt idx="29">
                  <c:v>46.899000000000001</c:v>
                </c:pt>
                <c:pt idx="30">
                  <c:v>46.738999999999997</c:v>
                </c:pt>
                <c:pt idx="31">
                  <c:v>46.274999999999999</c:v>
                </c:pt>
                <c:pt idx="32">
                  <c:v>46.942</c:v>
                </c:pt>
                <c:pt idx="33">
                  <c:v>46.768000000000001</c:v>
                </c:pt>
                <c:pt idx="34">
                  <c:v>47.231999999999999</c:v>
                </c:pt>
                <c:pt idx="35">
                  <c:v>47.145000000000003</c:v>
                </c:pt>
                <c:pt idx="36">
                  <c:v>46.680999999999997</c:v>
                </c:pt>
                <c:pt idx="37">
                  <c:v>48.405999999999999</c:v>
                </c:pt>
                <c:pt idx="38">
                  <c:v>49.216999999999999</c:v>
                </c:pt>
                <c:pt idx="39">
                  <c:v>50.521999999999998</c:v>
                </c:pt>
                <c:pt idx="40">
                  <c:v>52.377000000000002</c:v>
                </c:pt>
                <c:pt idx="41">
                  <c:v>53.884</c:v>
                </c:pt>
                <c:pt idx="42">
                  <c:v>56.811999999999998</c:v>
                </c:pt>
                <c:pt idx="43">
                  <c:v>61.216999999999999</c:v>
                </c:pt>
                <c:pt idx="44">
                  <c:v>65.956999999999994</c:v>
                </c:pt>
                <c:pt idx="45">
                  <c:v>72.058000000000007</c:v>
                </c:pt>
                <c:pt idx="46">
                  <c:v>80.536000000000001</c:v>
                </c:pt>
                <c:pt idx="47">
                  <c:v>88.796999999999997</c:v>
                </c:pt>
                <c:pt idx="48">
                  <c:v>99.058000000000007</c:v>
                </c:pt>
                <c:pt idx="49">
                  <c:v>109.855</c:v>
                </c:pt>
                <c:pt idx="50">
                  <c:v>118.855</c:v>
                </c:pt>
                <c:pt idx="51">
                  <c:v>130.31899999999999</c:v>
                </c:pt>
                <c:pt idx="52">
                  <c:v>139.797</c:v>
                </c:pt>
                <c:pt idx="53">
                  <c:v>148.65199999999999</c:v>
                </c:pt>
                <c:pt idx="54">
                  <c:v>154.91300000000001</c:v>
                </c:pt>
                <c:pt idx="55">
                  <c:v>159.94200000000001</c:v>
                </c:pt>
                <c:pt idx="56">
                  <c:v>162.696</c:v>
                </c:pt>
                <c:pt idx="57">
                  <c:v>160.65199999999999</c:v>
                </c:pt>
                <c:pt idx="58">
                  <c:v>154.40600000000001</c:v>
                </c:pt>
                <c:pt idx="59">
                  <c:v>140.40600000000001</c:v>
                </c:pt>
                <c:pt idx="60">
                  <c:v>110.40600000000001</c:v>
                </c:pt>
                <c:pt idx="61">
                  <c:v>74.536000000000001</c:v>
                </c:pt>
                <c:pt idx="62">
                  <c:v>56.216999999999999</c:v>
                </c:pt>
                <c:pt idx="63">
                  <c:v>49.274999999999999</c:v>
                </c:pt>
                <c:pt idx="64">
                  <c:v>47.609000000000002</c:v>
                </c:pt>
                <c:pt idx="65">
                  <c:v>46.942</c:v>
                </c:pt>
                <c:pt idx="66">
                  <c:v>46.912999999999997</c:v>
                </c:pt>
                <c:pt idx="67">
                  <c:v>48.087000000000003</c:v>
                </c:pt>
                <c:pt idx="68">
                  <c:v>50.927999999999997</c:v>
                </c:pt>
                <c:pt idx="69">
                  <c:v>50.158999999999999</c:v>
                </c:pt>
                <c:pt idx="70">
                  <c:v>53.058</c:v>
                </c:pt>
                <c:pt idx="71">
                  <c:v>54.377000000000002</c:v>
                </c:pt>
                <c:pt idx="72">
                  <c:v>57.768000000000001</c:v>
                </c:pt>
                <c:pt idx="73">
                  <c:v>61.29</c:v>
                </c:pt>
                <c:pt idx="74">
                  <c:v>64.638000000000005</c:v>
                </c:pt>
                <c:pt idx="75">
                  <c:v>68</c:v>
                </c:pt>
                <c:pt idx="76">
                  <c:v>71.956999999999994</c:v>
                </c:pt>
                <c:pt idx="77">
                  <c:v>76.899000000000001</c:v>
                </c:pt>
                <c:pt idx="78">
                  <c:v>80.87</c:v>
                </c:pt>
                <c:pt idx="79">
                  <c:v>83.275000000000006</c:v>
                </c:pt>
                <c:pt idx="80">
                  <c:v>86.058000000000007</c:v>
                </c:pt>
                <c:pt idx="81">
                  <c:v>84.463999999999999</c:v>
                </c:pt>
                <c:pt idx="82">
                  <c:v>82.811999999999998</c:v>
                </c:pt>
                <c:pt idx="83">
                  <c:v>75.42</c:v>
                </c:pt>
                <c:pt idx="84">
                  <c:v>68.492999999999995</c:v>
                </c:pt>
                <c:pt idx="85">
                  <c:v>58.796999999999997</c:v>
                </c:pt>
                <c:pt idx="86">
                  <c:v>54.42</c:v>
                </c:pt>
                <c:pt idx="87">
                  <c:v>51.274999999999999</c:v>
                </c:pt>
                <c:pt idx="88">
                  <c:v>49.274999999999999</c:v>
                </c:pt>
                <c:pt idx="89">
                  <c:v>48.072000000000003</c:v>
                </c:pt>
                <c:pt idx="90">
                  <c:v>47.231999999999999</c:v>
                </c:pt>
                <c:pt idx="91">
                  <c:v>47.622999999999998</c:v>
                </c:pt>
                <c:pt idx="92">
                  <c:v>46.594000000000001</c:v>
                </c:pt>
                <c:pt idx="93">
                  <c:v>46.826000000000001</c:v>
                </c:pt>
                <c:pt idx="94">
                  <c:v>46.463999999999999</c:v>
                </c:pt>
                <c:pt idx="95">
                  <c:v>45.564999999999998</c:v>
                </c:pt>
                <c:pt idx="96">
                  <c:v>45.231999999999999</c:v>
                </c:pt>
                <c:pt idx="97">
                  <c:v>44.811999999999998</c:v>
                </c:pt>
                <c:pt idx="98">
                  <c:v>43.493000000000002</c:v>
                </c:pt>
                <c:pt idx="99">
                  <c:v>45.362000000000002</c:v>
                </c:pt>
                <c:pt idx="100">
                  <c:v>44.536000000000001</c:v>
                </c:pt>
                <c:pt idx="101">
                  <c:v>45.158999999999999</c:v>
                </c:pt>
                <c:pt idx="102">
                  <c:v>44.377000000000002</c:v>
                </c:pt>
                <c:pt idx="103">
                  <c:v>45.072000000000003</c:v>
                </c:pt>
                <c:pt idx="104">
                  <c:v>45.985999999999997</c:v>
                </c:pt>
                <c:pt idx="105">
                  <c:v>45.377000000000002</c:v>
                </c:pt>
                <c:pt idx="106">
                  <c:v>45.71</c:v>
                </c:pt>
                <c:pt idx="107">
                  <c:v>45.231999999999999</c:v>
                </c:pt>
                <c:pt idx="108">
                  <c:v>45.13</c:v>
                </c:pt>
                <c:pt idx="109">
                  <c:v>45.158999999999999</c:v>
                </c:pt>
                <c:pt idx="110">
                  <c:v>45.231999999999999</c:v>
                </c:pt>
                <c:pt idx="111">
                  <c:v>44.826000000000001</c:v>
                </c:pt>
                <c:pt idx="112">
                  <c:v>45.116</c:v>
                </c:pt>
                <c:pt idx="113">
                  <c:v>44.506999999999998</c:v>
                </c:pt>
                <c:pt idx="114">
                  <c:v>46.493000000000002</c:v>
                </c:pt>
                <c:pt idx="115">
                  <c:v>45.29</c:v>
                </c:pt>
                <c:pt idx="116">
                  <c:v>45.261000000000003</c:v>
                </c:pt>
                <c:pt idx="117">
                  <c:v>45.564999999999998</c:v>
                </c:pt>
                <c:pt idx="118">
                  <c:v>44.71</c:v>
                </c:pt>
                <c:pt idx="119">
                  <c:v>45.158999999999999</c:v>
                </c:pt>
                <c:pt idx="120">
                  <c:v>45.203000000000003</c:v>
                </c:pt>
                <c:pt idx="121">
                  <c:v>45.29</c:v>
                </c:pt>
                <c:pt idx="122">
                  <c:v>45.725000000000001</c:v>
                </c:pt>
                <c:pt idx="123">
                  <c:v>45.594000000000001</c:v>
                </c:pt>
                <c:pt idx="124">
                  <c:v>45.042999999999999</c:v>
                </c:pt>
                <c:pt idx="125">
                  <c:v>44.564999999999998</c:v>
                </c:pt>
                <c:pt idx="126">
                  <c:v>44</c:v>
                </c:pt>
                <c:pt idx="127">
                  <c:v>43.551000000000002</c:v>
                </c:pt>
                <c:pt idx="128">
                  <c:v>43.841000000000001</c:v>
                </c:pt>
                <c:pt idx="129">
                  <c:v>42.304000000000002</c:v>
                </c:pt>
                <c:pt idx="130">
                  <c:v>43.145000000000003</c:v>
                </c:pt>
                <c:pt idx="131">
                  <c:v>41.783000000000001</c:v>
                </c:pt>
                <c:pt idx="132">
                  <c:v>42.347999999999999</c:v>
                </c:pt>
                <c:pt idx="133">
                  <c:v>42.319000000000003</c:v>
                </c:pt>
                <c:pt idx="134">
                  <c:v>42.506999999999998</c:v>
                </c:pt>
                <c:pt idx="135">
                  <c:v>41.231999999999999</c:v>
                </c:pt>
                <c:pt idx="136">
                  <c:v>41.521999999999998</c:v>
                </c:pt>
                <c:pt idx="137">
                  <c:v>40.667000000000002</c:v>
                </c:pt>
                <c:pt idx="138">
                  <c:v>40.564999999999998</c:v>
                </c:pt>
                <c:pt idx="139">
                  <c:v>40.796999999999997</c:v>
                </c:pt>
                <c:pt idx="140">
                  <c:v>41.058</c:v>
                </c:pt>
                <c:pt idx="141">
                  <c:v>41.463999999999999</c:v>
                </c:pt>
                <c:pt idx="142">
                  <c:v>42.173999999999999</c:v>
                </c:pt>
                <c:pt idx="143">
                  <c:v>41.261000000000003</c:v>
                </c:pt>
                <c:pt idx="144">
                  <c:v>42.87</c:v>
                </c:pt>
                <c:pt idx="145">
                  <c:v>41.738999999999997</c:v>
                </c:pt>
                <c:pt idx="146">
                  <c:v>41.261000000000003</c:v>
                </c:pt>
                <c:pt idx="147">
                  <c:v>41.652000000000001</c:v>
                </c:pt>
                <c:pt idx="148">
                  <c:v>41.594000000000001</c:v>
                </c:pt>
                <c:pt idx="149">
                  <c:v>41.564999999999998</c:v>
                </c:pt>
                <c:pt idx="150">
                  <c:v>41.637999999999998</c:v>
                </c:pt>
                <c:pt idx="151">
                  <c:v>42.072000000000003</c:v>
                </c:pt>
                <c:pt idx="152">
                  <c:v>41.811999999999998</c:v>
                </c:pt>
                <c:pt idx="153">
                  <c:v>42.058</c:v>
                </c:pt>
                <c:pt idx="154">
                  <c:v>41.970999999999997</c:v>
                </c:pt>
                <c:pt idx="155">
                  <c:v>42.014000000000003</c:v>
                </c:pt>
                <c:pt idx="156">
                  <c:v>42.042999999999999</c:v>
                </c:pt>
                <c:pt idx="157">
                  <c:v>42.188000000000002</c:v>
                </c:pt>
                <c:pt idx="158">
                  <c:v>40.985999999999997</c:v>
                </c:pt>
                <c:pt idx="159">
                  <c:v>42.072000000000003</c:v>
                </c:pt>
                <c:pt idx="160">
                  <c:v>41.957000000000001</c:v>
                </c:pt>
                <c:pt idx="161">
                  <c:v>41.58</c:v>
                </c:pt>
                <c:pt idx="162">
                  <c:v>41.478000000000002</c:v>
                </c:pt>
                <c:pt idx="163">
                  <c:v>40.768000000000001</c:v>
                </c:pt>
                <c:pt idx="164">
                  <c:v>41.725000000000001</c:v>
                </c:pt>
                <c:pt idx="165">
                  <c:v>42.087000000000003</c:v>
                </c:pt>
                <c:pt idx="166">
                  <c:v>41.145000000000003</c:v>
                </c:pt>
                <c:pt idx="167">
                  <c:v>40.536000000000001</c:v>
                </c:pt>
                <c:pt idx="168">
                  <c:v>41.13</c:v>
                </c:pt>
                <c:pt idx="169">
                  <c:v>39.957000000000001</c:v>
                </c:pt>
                <c:pt idx="170">
                  <c:v>40.188000000000002</c:v>
                </c:pt>
                <c:pt idx="171">
                  <c:v>40.667000000000002</c:v>
                </c:pt>
                <c:pt idx="172">
                  <c:v>40.261000000000003</c:v>
                </c:pt>
                <c:pt idx="173">
                  <c:v>39.203000000000003</c:v>
                </c:pt>
                <c:pt idx="174">
                  <c:v>39.884</c:v>
                </c:pt>
                <c:pt idx="175">
                  <c:v>40.188000000000002</c:v>
                </c:pt>
                <c:pt idx="176">
                  <c:v>39.680999999999997</c:v>
                </c:pt>
                <c:pt idx="177">
                  <c:v>39.29</c:v>
                </c:pt>
                <c:pt idx="178">
                  <c:v>38.58</c:v>
                </c:pt>
                <c:pt idx="179">
                  <c:v>39.622999999999998</c:v>
                </c:pt>
                <c:pt idx="180">
                  <c:v>39.738999999999997</c:v>
                </c:pt>
                <c:pt idx="181">
                  <c:v>38.957000000000001</c:v>
                </c:pt>
                <c:pt idx="182">
                  <c:v>38.927999999999997</c:v>
                </c:pt>
                <c:pt idx="183">
                  <c:v>38.493000000000002</c:v>
                </c:pt>
                <c:pt idx="184">
                  <c:v>39.594000000000001</c:v>
                </c:pt>
                <c:pt idx="185">
                  <c:v>39.796999999999997</c:v>
                </c:pt>
                <c:pt idx="186">
                  <c:v>40.405999999999999</c:v>
                </c:pt>
                <c:pt idx="187">
                  <c:v>39.594000000000001</c:v>
                </c:pt>
                <c:pt idx="188">
                  <c:v>38.506999999999998</c:v>
                </c:pt>
                <c:pt idx="189">
                  <c:v>40.377000000000002</c:v>
                </c:pt>
                <c:pt idx="190">
                  <c:v>38.869999999999997</c:v>
                </c:pt>
                <c:pt idx="191">
                  <c:v>39.130000000000003</c:v>
                </c:pt>
                <c:pt idx="192">
                  <c:v>39.667000000000002</c:v>
                </c:pt>
                <c:pt idx="193">
                  <c:v>39.304000000000002</c:v>
                </c:pt>
                <c:pt idx="194">
                  <c:v>37.738999999999997</c:v>
                </c:pt>
                <c:pt idx="195">
                  <c:v>40.332999999999998</c:v>
                </c:pt>
                <c:pt idx="196">
                  <c:v>37.970999999999997</c:v>
                </c:pt>
                <c:pt idx="197">
                  <c:v>38.521999999999998</c:v>
                </c:pt>
                <c:pt idx="198">
                  <c:v>37.899000000000001</c:v>
                </c:pt>
                <c:pt idx="199">
                  <c:v>36.957000000000001</c:v>
                </c:pt>
                <c:pt idx="200">
                  <c:v>38.274999999999999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47.033454513982072</c:v>
                </c:pt>
                <c:pt idx="1">
                  <c:v>47.01781409152759</c:v>
                </c:pt>
                <c:pt idx="2">
                  <c:v>47.002177706972731</c:v>
                </c:pt>
                <c:pt idx="3">
                  <c:v>46.986545689757229</c:v>
                </c:pt>
                <c:pt idx="4">
                  <c:v>46.970918395285601</c:v>
                </c:pt>
                <c:pt idx="5">
                  <c:v>46.955296206867594</c:v>
                </c:pt>
                <c:pt idx="6">
                  <c:v>46.939679537790688</c:v>
                </c:pt>
                <c:pt idx="7">
                  <c:v>46.924068833532097</c:v>
                </c:pt>
                <c:pt idx="8">
                  <c:v>46.908464574117765</c:v>
                </c:pt>
                <c:pt idx="9">
                  <c:v>46.892867276635997</c:v>
                </c:pt>
                <c:pt idx="10">
                  <c:v>46.877277497913312</c:v>
                </c:pt>
                <c:pt idx="11">
                  <c:v>46.861695837360429</c:v>
                </c:pt>
                <c:pt idx="12">
                  <c:v>46.846122939995816</c:v>
                </c:pt>
                <c:pt idx="13">
                  <c:v>46.830559499654676</c:v>
                </c:pt>
                <c:pt idx="14">
                  <c:v>46.815006262390284</c:v>
                </c:pt>
                <c:pt idx="15">
                  <c:v>46.799464030074958</c:v>
                </c:pt>
                <c:pt idx="16">
                  <c:v>46.783933664207382</c:v>
                </c:pt>
                <c:pt idx="17">
                  <c:v>46.768416089934092</c:v>
                </c:pt>
                <c:pt idx="18">
                  <c:v>46.752912300299542</c:v>
                </c:pt>
                <c:pt idx="19">
                  <c:v>46.73742336076905</c:v>
                </c:pt>
                <c:pt idx="20">
                  <c:v>46.721950414194183</c:v>
                </c:pt>
                <c:pt idx="21">
                  <c:v>46.70649468687045</c:v>
                </c:pt>
                <c:pt idx="22">
                  <c:v>46.691057498091006</c:v>
                </c:pt>
                <c:pt idx="23">
                  <c:v>46.675640281660499</c:v>
                </c:pt>
                <c:pt idx="24">
                  <c:v>46.660244647697048</c:v>
                </c:pt>
                <c:pt idx="25">
                  <c:v>46.644872574736503</c:v>
                </c:pt>
                <c:pt idx="26">
                  <c:v>46.629527003439527</c:v>
                </c:pt>
                <c:pt idx="27">
                  <c:v>46.614213606618826</c:v>
                </c:pt>
                <c:pt idx="28">
                  <c:v>46.598945828627699</c:v>
                </c:pt>
                <c:pt idx="29">
                  <c:v>46.583758534918239</c:v>
                </c:pt>
                <c:pt idx="30">
                  <c:v>46.568743115555016</c:v>
                </c:pt>
                <c:pt idx="31">
                  <c:v>46.554133072106438</c:v>
                </c:pt>
                <c:pt idx="32">
                  <c:v>46.540501530204814</c:v>
                </c:pt>
                <c:pt idx="33">
                  <c:v>46.529191857606328</c:v>
                </c:pt>
                <c:pt idx="34">
                  <c:v>46.523202518730791</c:v>
                </c:pt>
                <c:pt idx="35">
                  <c:v>46.528895504036875</c:v>
                </c:pt>
                <c:pt idx="36">
                  <c:v>46.55908281649922</c:v>
                </c:pt>
                <c:pt idx="37">
                  <c:v>46.638213647717272</c:v>
                </c:pt>
                <c:pt idx="38">
                  <c:v>46.810413315095936</c:v>
                </c:pt>
                <c:pt idx="39">
                  <c:v>47.150810602655987</c:v>
                </c:pt>
                <c:pt idx="40">
                  <c:v>47.779682080040182</c:v>
                </c:pt>
                <c:pt idx="41">
                  <c:v>48.877251296757962</c:v>
                </c:pt>
                <c:pt idx="42">
                  <c:v>50.694574350292925</c:v>
                </c:pt>
                <c:pt idx="43">
                  <c:v>53.55337052839716</c:v>
                </c:pt>
                <c:pt idx="44">
                  <c:v>57.826073867976255</c:v>
                </c:pt>
                <c:pt idx="45">
                  <c:v>63.888386111463817</c:v>
                </c:pt>
                <c:pt idx="46">
                  <c:v>72.041648079246528</c:v>
                </c:pt>
                <c:pt idx="47">
                  <c:v>82.411750524100526</c:v>
                </c:pt>
                <c:pt idx="48">
                  <c:v>94.843370675787639</c:v>
                </c:pt>
                <c:pt idx="49">
                  <c:v>108.81902168467951</c:v>
                </c:pt>
                <c:pt idx="50">
                  <c:v>123.43634554624299</c:v>
                </c:pt>
                <c:pt idx="51">
                  <c:v>137.46973158721917</c:v>
                </c:pt>
                <c:pt idx="52">
                  <c:v>149.52274912397709</c:v>
                </c:pt>
                <c:pt idx="53">
                  <c:v>158.25043861705947</c:v>
                </c:pt>
                <c:pt idx="54">
                  <c:v>162.60437366099359</c:v>
                </c:pt>
                <c:pt idx="55">
                  <c:v>162.039229288667</c:v>
                </c:pt>
                <c:pt idx="56">
                  <c:v>156.62469463116946</c:v>
                </c:pt>
                <c:pt idx="57">
                  <c:v>147.03102587249569</c:v>
                </c:pt>
                <c:pt idx="58">
                  <c:v>134.39238990634107</c:v>
                </c:pt>
                <c:pt idx="59">
                  <c:v>120.08650863515483</c:v>
                </c:pt>
                <c:pt idx="60">
                  <c:v>105.48974881523445</c:v>
                </c:pt>
                <c:pt idx="61">
                  <c:v>91.767402555939313</c:v>
                </c:pt>
                <c:pt idx="62">
                  <c:v>79.741362640897805</c:v>
                </c:pt>
                <c:pt idx="63">
                  <c:v>69.85018219798485</c:v>
                </c:pt>
                <c:pt idx="64">
                  <c:v>62.190290509408065</c:v>
                </c:pt>
                <c:pt idx="65">
                  <c:v>56.610113146506684</c:v>
                </c:pt>
                <c:pt idx="66">
                  <c:v>52.82398133704028</c:v>
                </c:pt>
                <c:pt idx="67">
                  <c:v>50.517803849605293</c:v>
                </c:pt>
                <c:pt idx="68">
                  <c:v>49.428386089060815</c:v>
                </c:pt>
                <c:pt idx="69">
                  <c:v>49.38794357217926</c:v>
                </c:pt>
                <c:pt idx="70">
                  <c:v>50.332005193692595</c:v>
                </c:pt>
                <c:pt idx="71">
                  <c:v>52.272769380235125</c:v>
                </c:pt>
                <c:pt idx="72">
                  <c:v>55.24334995610441</c:v>
                </c:pt>
                <c:pt idx="73">
                  <c:v>59.223527673642195</c:v>
                </c:pt>
                <c:pt idx="74">
                  <c:v>64.064786329288609</c:v>
                </c:pt>
                <c:pt idx="75">
                  <c:v>69.438605761146135</c:v>
                </c:pt>
                <c:pt idx="76">
                  <c:v>74.832169828928741</c:v>
                </c:pt>
                <c:pt idx="77">
                  <c:v>79.60574507000382</c:v>
                </c:pt>
                <c:pt idx="78">
                  <c:v>83.106405083740754</c:v>
                </c:pt>
                <c:pt idx="79">
                  <c:v>84.810009079554291</c:v>
                </c:pt>
                <c:pt idx="80">
                  <c:v>84.447811184641466</c:v>
                </c:pt>
                <c:pt idx="81">
                  <c:v>82.074715307289495</c:v>
                </c:pt>
                <c:pt idx="82">
                  <c:v>78.054824353805571</c:v>
                </c:pt>
                <c:pt idx="83">
                  <c:v>72.969266151345437</c:v>
                </c:pt>
                <c:pt idx="84">
                  <c:v>67.478285384595964</c:v>
                </c:pt>
                <c:pt idx="85">
                  <c:v>62.182485406343496</c:v>
                </c:pt>
                <c:pt idx="86">
                  <c:v>57.522540624482453</c:v>
                </c:pt>
                <c:pt idx="87">
                  <c:v>53.737408961676302</c:v>
                </c:pt>
                <c:pt idx="88">
                  <c:v>50.878317200005434</c:v>
                </c:pt>
                <c:pt idx="89">
                  <c:v>48.859377850656131</c:v>
                </c:pt>
                <c:pt idx="90">
                  <c:v>47.520380493047305</c:v>
                </c:pt>
                <c:pt idx="91">
                  <c:v>46.681845803309287</c:v>
                </c:pt>
                <c:pt idx="92">
                  <c:v>46.181913321730399</c:v>
                </c:pt>
                <c:pt idx="93">
                  <c:v>45.893839678051826</c:v>
                </c:pt>
                <c:pt idx="94">
                  <c:v>45.728677487117864</c:v>
                </c:pt>
                <c:pt idx="95">
                  <c:v>45.629545331643612</c:v>
                </c:pt>
                <c:pt idx="96">
                  <c:v>45.562966021788725</c:v>
                </c:pt>
                <c:pt idx="97">
                  <c:v>45.51068873183339</c:v>
                </c:pt>
                <c:pt idx="98">
                  <c:v>45.463456733466224</c:v>
                </c:pt>
                <c:pt idx="99">
                  <c:v>45.416892000017377</c:v>
                </c:pt>
                <c:pt idx="100">
                  <c:v>45.369067163299817</c:v>
                </c:pt>
                <c:pt idx="101">
                  <c:v>45.319204752749975</c:v>
                </c:pt>
                <c:pt idx="102">
                  <c:v>45.267039613504735</c:v>
                </c:pt>
                <c:pt idx="103">
                  <c:v>45.21253631505099</c:v>
                </c:pt>
                <c:pt idx="104">
                  <c:v>45.155790958178422</c:v>
                </c:pt>
                <c:pt idx="105">
                  <c:v>45.09704760952738</c:v>
                </c:pt>
                <c:pt idx="106">
                  <c:v>45.036831412659204</c:v>
                </c:pt>
                <c:pt idx="107">
                  <c:v>44.976250658265315</c:v>
                </c:pt>
                <c:pt idx="108">
                  <c:v>44.917536378229975</c:v>
                </c:pt>
                <c:pt idx="109">
                  <c:v>44.864828976275682</c:v>
                </c:pt>
                <c:pt idx="110">
                  <c:v>44.82503272388486</c:v>
                </c:pt>
                <c:pt idx="111">
                  <c:v>44.808233768524147</c:v>
                </c:pt>
                <c:pt idx="112">
                  <c:v>44.826849399074256</c:v>
                </c:pt>
                <c:pt idx="113">
                  <c:v>44.892665425782454</c:v>
                </c:pt>
                <c:pt idx="114">
                  <c:v>45.011597600580508</c:v>
                </c:pt>
                <c:pt idx="115">
                  <c:v>45.177451389599803</c:v>
                </c:pt>
                <c:pt idx="116">
                  <c:v>45.367548469233718</c:v>
                </c:pt>
                <c:pt idx="117">
                  <c:v>45.543622635491651</c:v>
                </c:pt>
                <c:pt idx="118">
                  <c:v>45.65980729271395</c:v>
                </c:pt>
                <c:pt idx="119">
                  <c:v>45.676043058884467</c:v>
                </c:pt>
                <c:pt idx="120">
                  <c:v>45.571693800516094</c:v>
                </c:pt>
                <c:pt idx="121">
                  <c:v>45.353074555311245</c:v>
                </c:pt>
                <c:pt idx="122">
                  <c:v>45.051158064793164</c:v>
                </c:pt>
                <c:pt idx="123">
                  <c:v>44.710612758705196</c:v>
                </c:pt>
                <c:pt idx="124">
                  <c:v>44.375484307327881</c:v>
                </c:pt>
                <c:pt idx="125">
                  <c:v>44.077762214683688</c:v>
                </c:pt>
                <c:pt idx="126">
                  <c:v>43.832612655056309</c:v>
                </c:pt>
                <c:pt idx="127">
                  <c:v>43.640226933560449</c:v>
                </c:pt>
                <c:pt idx="128">
                  <c:v>43.49146395057501</c:v>
                </c:pt>
                <c:pt idx="129">
                  <c:v>43.373908639221</c:v>
                </c:pt>
                <c:pt idx="130">
                  <c:v>43.27614512743471</c:v>
                </c:pt>
                <c:pt idx="131">
                  <c:v>43.189691071341286</c:v>
                </c:pt>
                <c:pt idx="132">
                  <c:v>43.10916529425733</c:v>
                </c:pt>
                <c:pt idx="133">
                  <c:v>43.031592735288903</c:v>
                </c:pt>
                <c:pt idx="134">
                  <c:v>42.955548089051987</c:v>
                </c:pt>
                <c:pt idx="135">
                  <c:v>42.880483210244186</c:v>
                </c:pt>
                <c:pt idx="136">
                  <c:v>42.806311755347906</c:v>
                </c:pt>
                <c:pt idx="137">
                  <c:v>42.733195731996979</c:v>
                </c:pt>
                <c:pt idx="138">
                  <c:v>42.661451485420116</c:v>
                </c:pt>
                <c:pt idx="139">
                  <c:v>42.591509402289503</c:v>
                </c:pt>
                <c:pt idx="140">
                  <c:v>42.523885671901226</c:v>
                </c:pt>
                <c:pt idx="141">
                  <c:v>42.45914258680024</c:v>
                </c:pt>
                <c:pt idx="142">
                  <c:v>42.397825724367749</c:v>
                </c:pt>
                <c:pt idx="143">
                  <c:v>42.340375255909741</c:v>
                </c:pt>
                <c:pt idx="144">
                  <c:v>42.287017117372571</c:v>
                </c:pt>
                <c:pt idx="145">
                  <c:v>42.23764837074031</c:v>
                </c:pt>
                <c:pt idx="146">
                  <c:v>42.191738529561476</c:v>
                </c:pt>
                <c:pt idx="147">
                  <c:v>42.148272637612358</c:v>
                </c:pt>
                <c:pt idx="148">
                  <c:v>42.105760177767159</c:v>
                </c:pt>
                <c:pt idx="149">
                  <c:v>42.062325198802263</c:v>
                </c:pt>
                <c:pt idx="150">
                  <c:v>42.015878043548327</c:v>
                </c:pt>
                <c:pt idx="151">
                  <c:v>41.964350629157302</c:v>
                </c:pt>
                <c:pt idx="152">
                  <c:v>41.905959992911257</c:v>
                </c:pt>
                <c:pt idx="153">
                  <c:v>41.839453873831545</c:v>
                </c:pt>
                <c:pt idx="154">
                  <c:v>41.764291352121063</c:v>
                </c:pt>
                <c:pt idx="155">
                  <c:v>41.680722238533718</c:v>
                </c:pt>
                <c:pt idx="156">
                  <c:v>41.589748866382138</c:v>
                </c:pt>
                <c:pt idx="157">
                  <c:v>41.492978185686177</c:v>
                </c:pt>
                <c:pt idx="158">
                  <c:v>41.392394227579402</c:v>
                </c:pt>
                <c:pt idx="159">
                  <c:v>41.290095394863393</c:v>
                </c:pt>
                <c:pt idx="160">
                  <c:v>41.188044375668781</c:v>
                </c:pt>
                <c:pt idx="161">
                  <c:v>41.087870824494402</c:v>
                </c:pt>
                <c:pt idx="162">
                  <c:v>40.990751396572563</c:v>
                </c:pt>
                <c:pt idx="163">
                  <c:v>40.897373126289281</c:v>
                </c:pt>
                <c:pt idx="164">
                  <c:v>40.807969477462265</c:v>
                </c:pt>
                <c:pt idx="165">
                  <c:v>40.722407265683266</c:v>
                </c:pt>
                <c:pt idx="166">
                  <c:v>40.640298511953461</c:v>
                </c:pt>
                <c:pt idx="167">
                  <c:v>40.561113467447825</c:v>
                </c:pt>
                <c:pt idx="168">
                  <c:v>40.484277444961045</c:v>
                </c:pt>
                <c:pt idx="169">
                  <c:v>40.409242101760022</c:v>
                </c:pt>
                <c:pt idx="170">
                  <c:v>40.335529187979205</c:v>
                </c:pt>
                <c:pt idx="171">
                  <c:v>40.262750100131115</c:v>
                </c:pt>
                <c:pt idx="172">
                  <c:v>40.19060740726097</c:v>
                </c:pt>
                <c:pt idx="173">
                  <c:v>40.118885142414442</c:v>
                </c:pt>
                <c:pt idx="174">
                  <c:v>40.047433774488162</c:v>
                </c:pt>
                <c:pt idx="175">
                  <c:v>39.97615417083653</c:v>
                </c:pt>
                <c:pt idx="176">
                  <c:v>39.904983156609731</c:v>
                </c:pt>
                <c:pt idx="177">
                  <c:v>39.83388185807177</c:v>
                </c:pt>
                <c:pt idx="178">
                  <c:v>39.762827037468874</c:v>
                </c:pt>
                <c:pt idx="179">
                  <c:v>39.691805074355351</c:v>
                </c:pt>
                <c:pt idx="180">
                  <c:v>39.620808024485989</c:v>
                </c:pt>
                <c:pt idx="181">
                  <c:v>39.549831172290951</c:v>
                </c:pt>
                <c:pt idx="182">
                  <c:v>39.478871582988987</c:v>
                </c:pt>
                <c:pt idx="183">
                  <c:v>39.407927283741465</c:v>
                </c:pt>
                <c:pt idx="184">
                  <c:v>39.336996819392972</c:v>
                </c:pt>
                <c:pt idx="185">
                  <c:v>39.266079020271135</c:v>
                </c:pt>
                <c:pt idx="186">
                  <c:v>39.19517288451754</c:v>
                </c:pt>
                <c:pt idx="187">
                  <c:v>39.124277519610843</c:v>
                </c:pt>
                <c:pt idx="188">
                  <c:v>39.053392113255306</c:v>
                </c:pt>
                <c:pt idx="189">
                  <c:v>38.982515918312401</c:v>
                </c:pt>
                <c:pt idx="190">
                  <c:v>38.91164824425244</c:v>
                </c:pt>
                <c:pt idx="191">
                  <c:v>38.840788451587279</c:v>
                </c:pt>
                <c:pt idx="192">
                  <c:v>38.769935947684573</c:v>
                </c:pt>
                <c:pt idx="193">
                  <c:v>38.69909018326576</c:v>
                </c:pt>
                <c:pt idx="194">
                  <c:v>38.628250649291573</c:v>
                </c:pt>
                <c:pt idx="195">
                  <c:v>38.557416874110167</c:v>
                </c:pt>
                <c:pt idx="196">
                  <c:v>38.48658842081344</c:v>
                </c:pt>
                <c:pt idx="197">
                  <c:v>38.415764884775058</c:v>
                </c:pt>
                <c:pt idx="198">
                  <c:v>38.344945891354321</c:v>
                </c:pt>
                <c:pt idx="199">
                  <c:v>38.27413109375442</c:v>
                </c:pt>
                <c:pt idx="200">
                  <c:v>38.203320171025304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47.033454513982072</c:v>
                </c:pt>
                <c:pt idx="1">
                  <c:v>47.01781409152759</c:v>
                </c:pt>
                <c:pt idx="2">
                  <c:v>47.002177706972731</c:v>
                </c:pt>
                <c:pt idx="3">
                  <c:v>46.986545689757229</c:v>
                </c:pt>
                <c:pt idx="4">
                  <c:v>46.970918395285601</c:v>
                </c:pt>
                <c:pt idx="5">
                  <c:v>46.955296206867594</c:v>
                </c:pt>
                <c:pt idx="6">
                  <c:v>46.939679537790688</c:v>
                </c:pt>
                <c:pt idx="7">
                  <c:v>46.924068833532097</c:v>
                </c:pt>
                <c:pt idx="8">
                  <c:v>46.908464574117765</c:v>
                </c:pt>
                <c:pt idx="9">
                  <c:v>46.892867276635997</c:v>
                </c:pt>
                <c:pt idx="10">
                  <c:v>46.877277497913312</c:v>
                </c:pt>
                <c:pt idx="11">
                  <c:v>46.861695837360429</c:v>
                </c:pt>
                <c:pt idx="12">
                  <c:v>46.846122939995816</c:v>
                </c:pt>
                <c:pt idx="13">
                  <c:v>46.830559499654662</c:v>
                </c:pt>
                <c:pt idx="14">
                  <c:v>46.815006262390213</c:v>
                </c:pt>
                <c:pt idx="15">
                  <c:v>46.799464030074581</c:v>
                </c:pt>
                <c:pt idx="16">
                  <c:v>46.783933664205357</c:v>
                </c:pt>
                <c:pt idx="17">
                  <c:v>46.768416089923775</c:v>
                </c:pt>
                <c:pt idx="18">
                  <c:v>46.752912300249122</c:v>
                </c:pt>
                <c:pt idx="19">
                  <c:v>46.737423360533086</c:v>
                </c:pt>
                <c:pt idx="20">
                  <c:v>46.721950413136376</c:v>
                </c:pt>
                <c:pt idx="21">
                  <c:v>46.706494682327943</c:v>
                </c:pt>
                <c:pt idx="22">
                  <c:v>46.69105747940533</c:v>
                </c:pt>
                <c:pt idx="23">
                  <c:v>46.675640208031822</c:v>
                </c:pt>
                <c:pt idx="24">
                  <c:v>46.660244369783257</c:v>
                </c:pt>
                <c:pt idx="25">
                  <c:v>46.644871569893716</c:v>
                </c:pt>
                <c:pt idx="26">
                  <c:v>46.629523523184638</c:v>
                </c:pt>
                <c:pt idx="27">
                  <c:v>46.614202060157524</c:v>
                </c:pt>
                <c:pt idx="28">
                  <c:v>46.598909133223685</c:v>
                </c:pt>
                <c:pt idx="29">
                  <c:v>46.583646823038393</c:v>
                </c:pt>
                <c:pt idx="30">
                  <c:v>46.568417344897938</c:v>
                </c:pt>
                <c:pt idx="31">
                  <c:v>46.553223055149367</c:v>
                </c:pt>
                <c:pt idx="32">
                  <c:v>46.538066457551594</c:v>
                </c:pt>
                <c:pt idx="33">
                  <c:v>46.522950209514214</c:v>
                </c:pt>
                <c:pt idx="34">
                  <c:v>46.507877128125912</c:v>
                </c:pt>
                <c:pt idx="35">
                  <c:v>46.492850195867973</c:v>
                </c:pt>
                <c:pt idx="36">
                  <c:v>46.477872565889776</c:v>
                </c:pt>
                <c:pt idx="37">
                  <c:v>46.462947566701345</c:v>
                </c:pt>
                <c:pt idx="38">
                  <c:v>46.44807870611379</c:v>
                </c:pt>
                <c:pt idx="39">
                  <c:v>46.433269674230566</c:v>
                </c:pt>
                <c:pt idx="40">
                  <c:v>46.418524345261204</c:v>
                </c:pt>
                <c:pt idx="41">
                  <c:v>46.403846777893349</c:v>
                </c:pt>
                <c:pt idx="42">
                  <c:v>46.389241213918986</c:v>
                </c:pt>
                <c:pt idx="43">
                  <c:v>46.374712074765924</c:v>
                </c:pt>
                <c:pt idx="44">
                  <c:v>46.360263955534776</c:v>
                </c:pt>
                <c:pt idx="45">
                  <c:v>46.345901616086344</c:v>
                </c:pt>
                <c:pt idx="46">
                  <c:v>46.331629968660941</c:v>
                </c:pt>
                <c:pt idx="47">
                  <c:v>46.317454061443087</c:v>
                </c:pt>
                <c:pt idx="48">
                  <c:v>46.303379057408883</c:v>
                </c:pt>
                <c:pt idx="49">
                  <c:v>46.289410207710425</c:v>
                </c:pt>
                <c:pt idx="50">
                  <c:v>46.275552818761547</c:v>
                </c:pt>
                <c:pt idx="51">
                  <c:v>46.261812212092444</c:v>
                </c:pt>
                <c:pt idx="52">
                  <c:v>46.248193675936776</c:v>
                </c:pt>
                <c:pt idx="53">
                  <c:v>46.234702407405813</c:v>
                </c:pt>
                <c:pt idx="54">
                  <c:v>46.221343443990072</c:v>
                </c:pt>
                <c:pt idx="55">
                  <c:v>46.208121583012804</c:v>
                </c:pt>
                <c:pt idx="56">
                  <c:v>46.195041287542594</c:v>
                </c:pt>
                <c:pt idx="57">
                  <c:v>46.182106577160141</c:v>
                </c:pt>
                <c:pt idx="58">
                  <c:v>46.169320901868915</c:v>
                </c:pt>
                <c:pt idx="59">
                  <c:v>46.15668699734892</c:v>
                </c:pt>
                <c:pt idx="60">
                  <c:v>46.144206719684647</c:v>
                </c:pt>
                <c:pt idx="61">
                  <c:v>46.131880857660491</c:v>
                </c:pt>
                <c:pt idx="62">
                  <c:v>46.119708920723227</c:v>
                </c:pt>
                <c:pt idx="63">
                  <c:v>46.107688900774178</c:v>
                </c:pt>
                <c:pt idx="64">
                  <c:v>46.095817006090954</c:v>
                </c:pt>
                <c:pt idx="65">
                  <c:v>46.084087365909262</c:v>
                </c:pt>
                <c:pt idx="66">
                  <c:v>46.072491704541882</c:v>
                </c:pt>
                <c:pt idx="67">
                  <c:v>46.061018984399553</c:v>
                </c:pt>
                <c:pt idx="68">
                  <c:v>46.049655017933482</c:v>
                </c:pt>
                <c:pt idx="69">
                  <c:v>46.038382049372039</c:v>
                </c:pt>
                <c:pt idx="70">
                  <c:v>46.027178308200725</c:v>
                </c:pt>
                <c:pt idx="71">
                  <c:v>46.016017537664972</c:v>
                </c:pt>
                <c:pt idx="72">
                  <c:v>46.004868503179331</c:v>
                </c:pt>
                <c:pt idx="73">
                  <c:v>45.993694487421095</c:v>
                </c:pt>
                <c:pt idx="74">
                  <c:v>45.982452781072759</c:v>
                </c:pt>
                <c:pt idx="75">
                  <c:v>45.971094180642268</c:v>
                </c:pt>
                <c:pt idx="76">
                  <c:v>45.959562507493878</c:v>
                </c:pt>
                <c:pt idx="77">
                  <c:v>45.947794165098934</c:v>
                </c:pt>
                <c:pt idx="78">
                  <c:v>45.935717754459226</c:v>
                </c:pt>
                <c:pt idx="79">
                  <c:v>45.923253770521363</c:v>
                </c:pt>
                <c:pt idx="80">
                  <c:v>45.910314404993443</c:v>
                </c:pt>
                <c:pt idx="81">
                  <c:v>45.896803483057369</c:v>
                </c:pt>
                <c:pt idx="82">
                  <c:v>45.882616562754635</c:v>
                </c:pt>
                <c:pt idx="83">
                  <c:v>45.867641225994284</c:v>
                </c:pt>
                <c:pt idx="84">
                  <c:v>45.851757588851754</c:v>
                </c:pt>
                <c:pt idx="85">
                  <c:v>45.834839055773863</c:v>
                </c:pt>
                <c:pt idx="86">
                  <c:v>45.816753337195486</c:v>
                </c:pt>
                <c:pt idx="87">
                  <c:v>45.797363742720258</c:v>
                </c:pt>
                <c:pt idx="88">
                  <c:v>45.776530752362191</c:v>
                </c:pt>
                <c:pt idx="89">
                  <c:v>45.754113856520974</c:v>
                </c:pt>
                <c:pt idx="90">
                  <c:v>45.729973641722907</c:v>
                </c:pt>
                <c:pt idx="91">
                  <c:v>45.703974084307617</c:v>
                </c:pt>
                <c:pt idx="92">
                  <c:v>45.675984999030902</c:v>
                </c:pt>
                <c:pt idx="93">
                  <c:v>45.645884575056854</c:v>
                </c:pt>
                <c:pt idx="94">
                  <c:v>45.613561919246195</c:v>
                </c:pt>
                <c:pt idx="95">
                  <c:v>45.578919517273533</c:v>
                </c:pt>
                <c:pt idx="96">
                  <c:v>45.541875518094088</c:v>
                </c:pt>
                <c:pt idx="97">
                  <c:v>45.50236574756164</c:v>
                </c:pt>
                <c:pt idx="98">
                  <c:v>45.460345363124944</c:v>
                </c:pt>
                <c:pt idx="99">
                  <c:v>45.415790073560323</c:v>
                </c:pt>
                <c:pt idx="100">
                  <c:v>45.368696865138062</c:v>
                </c:pt>
                <c:pt idx="101">
                  <c:v>45.319084197433014</c:v>
                </c:pt>
                <c:pt idx="102">
                  <c:v>45.26699165666912</c:v>
                </c:pt>
                <c:pt idx="103">
                  <c:v>45.212479080211452</c:v>
                </c:pt>
                <c:pt idx="104">
                  <c:v>45.155625190640109</c:v>
                </c:pt>
                <c:pt idx="105">
                  <c:v>45.096525799900355</c:v>
                </c:pt>
                <c:pt idx="106">
                  <c:v>45.035291661758471</c:v>
                </c:pt>
                <c:pt idx="107">
                  <c:v>44.972046063086971</c:v>
                </c:pt>
                <c:pt idx="108">
                  <c:v>44.906922250789101</c:v>
                </c:pt>
                <c:pt idx="109">
                  <c:v>44.840060791449368</c:v>
                </c:pt>
                <c:pt idx="110">
                  <c:v>44.771606955580275</c:v>
                </c:pt>
                <c:pt idx="111">
                  <c:v>44.701708208553654</c:v>
                </c:pt>
                <c:pt idx="112">
                  <c:v>44.630511877151832</c:v>
                </c:pt>
                <c:pt idx="113">
                  <c:v>44.558163045460596</c:v>
                </c:pt>
                <c:pt idx="114">
                  <c:v>44.484802717834825</c:v>
                </c:pt>
                <c:pt idx="115">
                  <c:v>44.4105662710366</c:v>
                </c:pt>
                <c:pt idx="116">
                  <c:v>44.335582203293704</c:v>
                </c:pt>
                <c:pt idx="117">
                  <c:v>44.259971175606346</c:v>
                </c:pt>
                <c:pt idx="118">
                  <c:v>44.183845330532314</c:v>
                </c:pt>
                <c:pt idx="119">
                  <c:v>44.107307866050768</c:v>
                </c:pt>
                <c:pt idx="120">
                  <c:v>44.030452836887314</c:v>
                </c:pt>
                <c:pt idx="121">
                  <c:v>43.953365152672163</c:v>
                </c:pt>
                <c:pt idx="122">
                  <c:v>43.876120741195614</c:v>
                </c:pt>
                <c:pt idx="123">
                  <c:v>43.79878684546523</c:v>
                </c:pt>
                <c:pt idx="124">
                  <c:v>43.721422424891337</c:v>
                </c:pt>
                <c:pt idx="125">
                  <c:v>43.64407863338328</c:v>
                </c:pt>
                <c:pt idx="126">
                  <c:v>43.566799350117009</c:v>
                </c:pt>
                <c:pt idx="127">
                  <c:v>43.489621741974375</c:v>
                </c:pt>
                <c:pt idx="128">
                  <c:v>43.412576839945359</c:v>
                </c:pt>
                <c:pt idx="129">
                  <c:v>43.335690114970468</c:v>
                </c:pt>
                <c:pt idx="130">
                  <c:v>43.258982041669846</c:v>
                </c:pt>
                <c:pt idx="131">
                  <c:v>43.182468641089244</c:v>
                </c:pt>
                <c:pt idx="132">
                  <c:v>43.106161995952519</c:v>
                </c:pt>
                <c:pt idx="133">
                  <c:v>43.030070733935446</c:v>
                </c:pt>
                <c:pt idx="134">
                  <c:v>42.954200476171486</c:v>
                </c:pt>
                <c:pt idx="135">
                  <c:v>42.878554249589179</c:v>
                </c:pt>
                <c:pt idx="136">
                  <c:v>42.803132862787869</c:v>
                </c:pt>
                <c:pt idx="137">
                  <c:v>42.727935246019378</c:v>
                </c:pt>
                <c:pt idx="138">
                  <c:v>42.652958756488275</c:v>
                </c:pt>
                <c:pt idx="139">
                  <c:v>42.578199450648036</c:v>
                </c:pt>
                <c:pt idx="140">
                  <c:v>42.503652325484396</c:v>
                </c:pt>
                <c:pt idx="141">
                  <c:v>42.429311530968995</c:v>
                </c:pt>
                <c:pt idx="142">
                  <c:v>42.355170555961969</c:v>
                </c:pt>
                <c:pt idx="143">
                  <c:v>42.281222389860744</c:v>
                </c:pt>
                <c:pt idx="144">
                  <c:v>42.207459662255602</c:v>
                </c:pt>
                <c:pt idx="145">
                  <c:v>42.133874762772656</c:v>
                </c:pt>
                <c:pt idx="146">
                  <c:v>42.060459943176525</c:v>
                </c:pt>
                <c:pt idx="147">
                  <c:v>41.987207403677353</c:v>
                </c:pt>
                <c:pt idx="148">
                  <c:v>41.914109365247647</c:v>
                </c:pt>
                <c:pt idx="149">
                  <c:v>41.841158129610825</c:v>
                </c:pt>
                <c:pt idx="150">
                  <c:v>41.768346128419019</c:v>
                </c:pt>
                <c:pt idx="151">
                  <c:v>41.695665962996564</c:v>
                </c:pt>
                <c:pt idx="152">
                  <c:v>41.623110435890467</c:v>
                </c:pt>
                <c:pt idx="153">
                  <c:v>41.55067257534067</c:v>
                </c:pt>
                <c:pt idx="154">
                  <c:v>41.478345653663304</c:v>
                </c:pt>
                <c:pt idx="155">
                  <c:v>41.406123200429171</c:v>
                </c:pt>
                <c:pt idx="156">
                  <c:v>41.333999011217763</c:v>
                </c:pt>
                <c:pt idx="157">
                  <c:v>41.261967152634185</c:v>
                </c:pt>
                <c:pt idx="158">
                  <c:v>41.190021964192375</c:v>
                </c:pt>
                <c:pt idx="159">
                  <c:v>41.118158057591941</c:v>
                </c:pt>
                <c:pt idx="160">
                  <c:v>41.046370313848143</c:v>
                </c:pt>
                <c:pt idx="161">
                  <c:v>40.974653878673443</c:v>
                </c:pt>
                <c:pt idx="162">
                  <c:v>40.903004156455538</c:v>
                </c:pt>
                <c:pt idx="163">
                  <c:v>40.831416803128427</c:v>
                </c:pt>
                <c:pt idx="164">
                  <c:v>40.759887718190939</c:v>
                </c:pt>
                <c:pt idx="165">
                  <c:v>40.688413036090175</c:v>
                </c:pt>
                <c:pt idx="166">
                  <c:v>40.616989117154077</c:v>
                </c:pt>
                <c:pt idx="167">
                  <c:v>40.545612538229349</c:v>
                </c:pt>
                <c:pt idx="168">
                  <c:v>40.474280083155421</c:v>
                </c:pt>
                <c:pt idx="169">
                  <c:v>40.402988733184074</c:v>
                </c:pt>
                <c:pt idx="170">
                  <c:v>40.331735657434656</c:v>
                </c:pt>
                <c:pt idx="171">
                  <c:v>40.260518203459526</c:v>
                </c:pt>
                <c:pt idx="172">
                  <c:v>40.189333887979252</c:v>
                </c:pt>
                <c:pt idx="173">
                  <c:v>40.118180387835913</c:v>
                </c:pt>
                <c:pt idx="174">
                  <c:v>40.047055531201849</c:v>
                </c:pt>
                <c:pt idx="175">
                  <c:v>39.975957289072767</c:v>
                </c:pt>
                <c:pt idx="176">
                  <c:v>39.90488376706633</c:v>
                </c:pt>
                <c:pt idx="177">
                  <c:v>39.833833197541139</c:v>
                </c:pt>
                <c:pt idx="178">
                  <c:v>39.762803932045721</c:v>
                </c:pt>
                <c:pt idx="179">
                  <c:v>39.691794434102377</c:v>
                </c:pt>
                <c:pt idx="180">
                  <c:v>39.620803272327443</c:v>
                </c:pt>
                <c:pt idx="181">
                  <c:v>39.549829113885941</c:v>
                </c:pt>
                <c:pt idx="182">
                  <c:v>39.478870718276596</c:v>
                </c:pt>
                <c:pt idx="183">
                  <c:v>39.407926931440791</c:v>
                </c:pt>
                <c:pt idx="184">
                  <c:v>39.336996680187532</c:v>
                </c:pt>
                <c:pt idx="185">
                  <c:v>39.266078966925377</c:v>
                </c:pt>
                <c:pt idx="186">
                  <c:v>39.195172864691109</c:v>
                </c:pt>
                <c:pt idx="187">
                  <c:v>39.124277512464396</c:v>
                </c:pt>
                <c:pt idx="188">
                  <c:v>39.053392110757052</c:v>
                </c:pt>
                <c:pt idx="189">
                  <c:v>38.982515917465399</c:v>
                </c:pt>
                <c:pt idx="190">
                  <c:v>38.911648243973936</c:v>
                </c:pt>
                <c:pt idx="191">
                  <c:v>38.840788451498469</c:v>
                </c:pt>
                <c:pt idx="192">
                  <c:v>38.769935947657103</c:v>
                </c:pt>
                <c:pt idx="193">
                  <c:v>38.699090183257518</c:v>
                </c:pt>
                <c:pt idx="194">
                  <c:v>38.628250649289178</c:v>
                </c:pt>
                <c:pt idx="195">
                  <c:v>38.557416874109492</c:v>
                </c:pt>
                <c:pt idx="196">
                  <c:v>38.486588420813256</c:v>
                </c:pt>
                <c:pt idx="197">
                  <c:v>38.415764884775008</c:v>
                </c:pt>
                <c:pt idx="198">
                  <c:v>38.344945891354307</c:v>
                </c:pt>
                <c:pt idx="199">
                  <c:v>38.27413109375442</c:v>
                </c:pt>
                <c:pt idx="200">
                  <c:v>38.203320171025304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53168"/>
        <c:axId val="479133792"/>
      </c:scatterChart>
      <c:valAx>
        <c:axId val="487653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9133792"/>
        <c:crosses val="autoZero"/>
        <c:crossBetween val="midCat"/>
      </c:valAx>
      <c:valAx>
        <c:axId val="479133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765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44.274999999999999</c:v>
                </c:pt>
                <c:pt idx="1">
                  <c:v>44.652000000000001</c:v>
                </c:pt>
                <c:pt idx="2">
                  <c:v>44.319000000000003</c:v>
                </c:pt>
                <c:pt idx="3">
                  <c:v>44.753999999999998</c:v>
                </c:pt>
                <c:pt idx="4">
                  <c:v>43.738999999999997</c:v>
                </c:pt>
                <c:pt idx="5">
                  <c:v>44.667000000000002</c:v>
                </c:pt>
                <c:pt idx="6">
                  <c:v>44.058</c:v>
                </c:pt>
                <c:pt idx="7">
                  <c:v>42.448999999999998</c:v>
                </c:pt>
                <c:pt idx="8">
                  <c:v>44.783000000000001</c:v>
                </c:pt>
                <c:pt idx="9">
                  <c:v>44.622999999999998</c:v>
                </c:pt>
                <c:pt idx="10">
                  <c:v>43.058</c:v>
                </c:pt>
                <c:pt idx="11">
                  <c:v>43.942</c:v>
                </c:pt>
                <c:pt idx="12">
                  <c:v>44.116</c:v>
                </c:pt>
                <c:pt idx="13">
                  <c:v>43.390999999999998</c:v>
                </c:pt>
                <c:pt idx="14">
                  <c:v>43.435000000000002</c:v>
                </c:pt>
                <c:pt idx="15">
                  <c:v>44.652000000000001</c:v>
                </c:pt>
                <c:pt idx="16">
                  <c:v>45.087000000000003</c:v>
                </c:pt>
                <c:pt idx="17">
                  <c:v>43.42</c:v>
                </c:pt>
                <c:pt idx="18">
                  <c:v>44.377000000000002</c:v>
                </c:pt>
                <c:pt idx="19">
                  <c:v>44.854999999999997</c:v>
                </c:pt>
                <c:pt idx="20">
                  <c:v>44.362000000000002</c:v>
                </c:pt>
                <c:pt idx="21">
                  <c:v>44.478000000000002</c:v>
                </c:pt>
                <c:pt idx="22">
                  <c:v>44.768000000000001</c:v>
                </c:pt>
                <c:pt idx="23">
                  <c:v>44.841000000000001</c:v>
                </c:pt>
                <c:pt idx="24">
                  <c:v>46.811999999999998</c:v>
                </c:pt>
                <c:pt idx="25">
                  <c:v>46.405999999999999</c:v>
                </c:pt>
                <c:pt idx="26">
                  <c:v>45.811999999999998</c:v>
                </c:pt>
                <c:pt idx="27">
                  <c:v>46.609000000000002</c:v>
                </c:pt>
                <c:pt idx="28">
                  <c:v>46.957000000000001</c:v>
                </c:pt>
                <c:pt idx="29">
                  <c:v>46.854999999999997</c:v>
                </c:pt>
                <c:pt idx="30">
                  <c:v>47.203000000000003</c:v>
                </c:pt>
                <c:pt idx="31">
                  <c:v>46.158999999999999</c:v>
                </c:pt>
                <c:pt idx="32">
                  <c:v>46.405999999999999</c:v>
                </c:pt>
                <c:pt idx="33">
                  <c:v>45.506999999999998</c:v>
                </c:pt>
                <c:pt idx="34">
                  <c:v>46.435000000000002</c:v>
                </c:pt>
                <c:pt idx="35">
                  <c:v>47.463999999999999</c:v>
                </c:pt>
                <c:pt idx="36">
                  <c:v>47.173999999999999</c:v>
                </c:pt>
                <c:pt idx="37">
                  <c:v>47.536000000000001</c:v>
                </c:pt>
                <c:pt idx="38">
                  <c:v>50.493000000000002</c:v>
                </c:pt>
                <c:pt idx="39">
                  <c:v>51.594000000000001</c:v>
                </c:pt>
                <c:pt idx="40">
                  <c:v>52.753999999999998</c:v>
                </c:pt>
                <c:pt idx="41">
                  <c:v>55.536000000000001</c:v>
                </c:pt>
                <c:pt idx="42">
                  <c:v>58.158999999999999</c:v>
                </c:pt>
                <c:pt idx="43">
                  <c:v>62.738999999999997</c:v>
                </c:pt>
                <c:pt idx="44">
                  <c:v>67.275000000000006</c:v>
                </c:pt>
                <c:pt idx="45">
                  <c:v>73.216999999999999</c:v>
                </c:pt>
                <c:pt idx="46">
                  <c:v>82.100999999999999</c:v>
                </c:pt>
                <c:pt idx="47">
                  <c:v>90.971000000000004</c:v>
                </c:pt>
                <c:pt idx="48">
                  <c:v>101.319</c:v>
                </c:pt>
                <c:pt idx="49">
                  <c:v>111.71</c:v>
                </c:pt>
                <c:pt idx="50">
                  <c:v>122.333</c:v>
                </c:pt>
                <c:pt idx="51">
                  <c:v>133.01400000000001</c:v>
                </c:pt>
                <c:pt idx="52">
                  <c:v>141.71</c:v>
                </c:pt>
                <c:pt idx="53">
                  <c:v>150.261</c:v>
                </c:pt>
                <c:pt idx="54">
                  <c:v>155.98599999999999</c:v>
                </c:pt>
                <c:pt idx="55">
                  <c:v>162.08699999999999</c:v>
                </c:pt>
                <c:pt idx="56">
                  <c:v>164.47800000000001</c:v>
                </c:pt>
                <c:pt idx="57">
                  <c:v>162.667</c:v>
                </c:pt>
                <c:pt idx="58">
                  <c:v>155.47800000000001</c:v>
                </c:pt>
                <c:pt idx="59">
                  <c:v>139.971</c:v>
                </c:pt>
                <c:pt idx="60">
                  <c:v>111.116</c:v>
                </c:pt>
                <c:pt idx="61">
                  <c:v>76.680999999999997</c:v>
                </c:pt>
                <c:pt idx="62">
                  <c:v>56.116</c:v>
                </c:pt>
                <c:pt idx="63">
                  <c:v>49.058</c:v>
                </c:pt>
                <c:pt idx="64">
                  <c:v>46.203000000000003</c:v>
                </c:pt>
                <c:pt idx="65">
                  <c:v>46.42</c:v>
                </c:pt>
                <c:pt idx="66">
                  <c:v>47.173999999999999</c:v>
                </c:pt>
                <c:pt idx="67">
                  <c:v>48.448999999999998</c:v>
                </c:pt>
                <c:pt idx="68">
                  <c:v>49.405999999999999</c:v>
                </c:pt>
                <c:pt idx="69">
                  <c:v>50.783000000000001</c:v>
                </c:pt>
                <c:pt idx="70">
                  <c:v>53.609000000000002</c:v>
                </c:pt>
                <c:pt idx="71">
                  <c:v>54.826000000000001</c:v>
                </c:pt>
                <c:pt idx="72">
                  <c:v>57.246000000000002</c:v>
                </c:pt>
                <c:pt idx="73">
                  <c:v>60.854999999999997</c:v>
                </c:pt>
                <c:pt idx="74">
                  <c:v>63.637999999999998</c:v>
                </c:pt>
                <c:pt idx="75">
                  <c:v>68.463999999999999</c:v>
                </c:pt>
                <c:pt idx="76">
                  <c:v>72.376999999999995</c:v>
                </c:pt>
                <c:pt idx="77">
                  <c:v>77.231999999999999</c:v>
                </c:pt>
                <c:pt idx="78">
                  <c:v>81.319000000000003</c:v>
                </c:pt>
                <c:pt idx="79">
                  <c:v>83.927999999999997</c:v>
                </c:pt>
                <c:pt idx="80">
                  <c:v>84.608999999999995</c:v>
                </c:pt>
                <c:pt idx="81">
                  <c:v>84.203000000000003</c:v>
                </c:pt>
                <c:pt idx="82">
                  <c:v>80.072000000000003</c:v>
                </c:pt>
                <c:pt idx="83">
                  <c:v>72.448999999999998</c:v>
                </c:pt>
                <c:pt idx="84">
                  <c:v>63.304000000000002</c:v>
                </c:pt>
                <c:pt idx="85">
                  <c:v>55.478000000000002</c:v>
                </c:pt>
                <c:pt idx="86">
                  <c:v>50.854999999999997</c:v>
                </c:pt>
                <c:pt idx="87">
                  <c:v>49.014000000000003</c:v>
                </c:pt>
                <c:pt idx="88">
                  <c:v>48.87</c:v>
                </c:pt>
                <c:pt idx="89">
                  <c:v>46.985999999999997</c:v>
                </c:pt>
                <c:pt idx="90">
                  <c:v>45.87</c:v>
                </c:pt>
                <c:pt idx="91">
                  <c:v>46.158999999999999</c:v>
                </c:pt>
                <c:pt idx="92">
                  <c:v>45.173999999999999</c:v>
                </c:pt>
                <c:pt idx="93">
                  <c:v>43.899000000000001</c:v>
                </c:pt>
                <c:pt idx="94">
                  <c:v>44.332999999999998</c:v>
                </c:pt>
                <c:pt idx="95">
                  <c:v>42.332999999999998</c:v>
                </c:pt>
                <c:pt idx="96">
                  <c:v>42.390999999999998</c:v>
                </c:pt>
                <c:pt idx="97">
                  <c:v>42.884</c:v>
                </c:pt>
                <c:pt idx="98">
                  <c:v>42.667000000000002</c:v>
                </c:pt>
                <c:pt idx="99">
                  <c:v>43.478000000000002</c:v>
                </c:pt>
                <c:pt idx="100">
                  <c:v>43.362000000000002</c:v>
                </c:pt>
                <c:pt idx="101">
                  <c:v>42.927999999999997</c:v>
                </c:pt>
                <c:pt idx="102">
                  <c:v>44.203000000000003</c:v>
                </c:pt>
                <c:pt idx="103">
                  <c:v>44.347999999999999</c:v>
                </c:pt>
                <c:pt idx="104">
                  <c:v>43.231999999999999</c:v>
                </c:pt>
                <c:pt idx="105">
                  <c:v>43.463999999999999</c:v>
                </c:pt>
                <c:pt idx="106">
                  <c:v>42.912999999999997</c:v>
                </c:pt>
                <c:pt idx="107">
                  <c:v>43.087000000000003</c:v>
                </c:pt>
                <c:pt idx="108">
                  <c:v>43.478000000000002</c:v>
                </c:pt>
                <c:pt idx="109">
                  <c:v>43.29</c:v>
                </c:pt>
                <c:pt idx="110">
                  <c:v>43.145000000000003</c:v>
                </c:pt>
                <c:pt idx="111">
                  <c:v>43.478000000000002</c:v>
                </c:pt>
                <c:pt idx="112">
                  <c:v>42.912999999999997</c:v>
                </c:pt>
                <c:pt idx="113">
                  <c:v>43</c:v>
                </c:pt>
                <c:pt idx="114">
                  <c:v>43.042999999999999</c:v>
                </c:pt>
                <c:pt idx="115">
                  <c:v>44.753999999999998</c:v>
                </c:pt>
                <c:pt idx="116">
                  <c:v>44.304000000000002</c:v>
                </c:pt>
                <c:pt idx="117">
                  <c:v>43.594000000000001</c:v>
                </c:pt>
                <c:pt idx="118">
                  <c:v>45.725000000000001</c:v>
                </c:pt>
                <c:pt idx="119">
                  <c:v>44.319000000000003</c:v>
                </c:pt>
                <c:pt idx="120">
                  <c:v>45.506999999999998</c:v>
                </c:pt>
                <c:pt idx="121">
                  <c:v>47.029000000000003</c:v>
                </c:pt>
                <c:pt idx="122">
                  <c:v>45.173999999999999</c:v>
                </c:pt>
                <c:pt idx="123">
                  <c:v>44.100999999999999</c:v>
                </c:pt>
                <c:pt idx="124">
                  <c:v>44.332999999999998</c:v>
                </c:pt>
                <c:pt idx="125">
                  <c:v>45.435000000000002</c:v>
                </c:pt>
                <c:pt idx="126">
                  <c:v>43.536000000000001</c:v>
                </c:pt>
                <c:pt idx="127">
                  <c:v>43.912999999999997</c:v>
                </c:pt>
                <c:pt idx="128">
                  <c:v>42.957000000000001</c:v>
                </c:pt>
                <c:pt idx="129">
                  <c:v>41.854999999999997</c:v>
                </c:pt>
                <c:pt idx="130">
                  <c:v>42.521999999999998</c:v>
                </c:pt>
                <c:pt idx="131">
                  <c:v>42.390999999999998</c:v>
                </c:pt>
                <c:pt idx="132">
                  <c:v>42.13</c:v>
                </c:pt>
                <c:pt idx="133">
                  <c:v>41.942</c:v>
                </c:pt>
                <c:pt idx="134">
                  <c:v>42.058</c:v>
                </c:pt>
                <c:pt idx="135">
                  <c:v>41.521999999999998</c:v>
                </c:pt>
                <c:pt idx="136">
                  <c:v>40.695999999999998</c:v>
                </c:pt>
                <c:pt idx="137">
                  <c:v>40.796999999999997</c:v>
                </c:pt>
                <c:pt idx="138">
                  <c:v>40.506999999999998</c:v>
                </c:pt>
                <c:pt idx="139">
                  <c:v>40.811999999999998</c:v>
                </c:pt>
                <c:pt idx="140">
                  <c:v>41.957000000000001</c:v>
                </c:pt>
                <c:pt idx="141">
                  <c:v>39.985999999999997</c:v>
                </c:pt>
                <c:pt idx="142">
                  <c:v>42</c:v>
                </c:pt>
                <c:pt idx="143">
                  <c:v>40.826000000000001</c:v>
                </c:pt>
                <c:pt idx="144">
                  <c:v>42.493000000000002</c:v>
                </c:pt>
                <c:pt idx="145">
                  <c:v>41.536000000000001</c:v>
                </c:pt>
                <c:pt idx="146">
                  <c:v>41.87</c:v>
                </c:pt>
                <c:pt idx="147">
                  <c:v>42.405999999999999</c:v>
                </c:pt>
                <c:pt idx="148">
                  <c:v>41.203000000000003</c:v>
                </c:pt>
                <c:pt idx="149">
                  <c:v>42</c:v>
                </c:pt>
                <c:pt idx="150">
                  <c:v>41.768000000000001</c:v>
                </c:pt>
                <c:pt idx="151">
                  <c:v>41.826000000000001</c:v>
                </c:pt>
                <c:pt idx="152">
                  <c:v>43.158999999999999</c:v>
                </c:pt>
                <c:pt idx="153">
                  <c:v>42.100999999999999</c:v>
                </c:pt>
                <c:pt idx="154">
                  <c:v>42.811999999999998</c:v>
                </c:pt>
                <c:pt idx="155">
                  <c:v>42.899000000000001</c:v>
                </c:pt>
                <c:pt idx="156">
                  <c:v>42.435000000000002</c:v>
                </c:pt>
                <c:pt idx="157">
                  <c:v>41.738999999999997</c:v>
                </c:pt>
                <c:pt idx="158">
                  <c:v>41.970999999999997</c:v>
                </c:pt>
                <c:pt idx="159">
                  <c:v>41.609000000000002</c:v>
                </c:pt>
                <c:pt idx="160">
                  <c:v>42.564999999999998</c:v>
                </c:pt>
                <c:pt idx="161">
                  <c:v>42.536000000000001</c:v>
                </c:pt>
                <c:pt idx="162">
                  <c:v>40.796999999999997</c:v>
                </c:pt>
                <c:pt idx="163">
                  <c:v>41.695999999999998</c:v>
                </c:pt>
                <c:pt idx="164">
                  <c:v>41.811999999999998</c:v>
                </c:pt>
                <c:pt idx="165">
                  <c:v>40.796999999999997</c:v>
                </c:pt>
                <c:pt idx="166">
                  <c:v>41.158999999999999</c:v>
                </c:pt>
                <c:pt idx="167">
                  <c:v>40.942</c:v>
                </c:pt>
                <c:pt idx="168">
                  <c:v>41.029000000000003</c:v>
                </c:pt>
                <c:pt idx="169">
                  <c:v>41.274999999999999</c:v>
                </c:pt>
                <c:pt idx="170">
                  <c:v>39.985999999999997</c:v>
                </c:pt>
                <c:pt idx="171">
                  <c:v>39.912999999999997</c:v>
                </c:pt>
                <c:pt idx="172">
                  <c:v>39.912999999999997</c:v>
                </c:pt>
                <c:pt idx="173">
                  <c:v>39.362000000000002</c:v>
                </c:pt>
                <c:pt idx="174">
                  <c:v>38.768000000000001</c:v>
                </c:pt>
                <c:pt idx="175">
                  <c:v>38.564999999999998</c:v>
                </c:pt>
                <c:pt idx="176">
                  <c:v>39.811999999999998</c:v>
                </c:pt>
                <c:pt idx="177">
                  <c:v>37.100999999999999</c:v>
                </c:pt>
                <c:pt idx="178">
                  <c:v>37.826000000000001</c:v>
                </c:pt>
                <c:pt idx="179">
                  <c:v>38.116</c:v>
                </c:pt>
                <c:pt idx="180">
                  <c:v>37.231999999999999</c:v>
                </c:pt>
                <c:pt idx="181">
                  <c:v>37.899000000000001</c:v>
                </c:pt>
                <c:pt idx="182">
                  <c:v>37.100999999999999</c:v>
                </c:pt>
                <c:pt idx="183">
                  <c:v>39.029000000000003</c:v>
                </c:pt>
                <c:pt idx="184">
                  <c:v>38.246000000000002</c:v>
                </c:pt>
                <c:pt idx="185">
                  <c:v>38.985999999999997</c:v>
                </c:pt>
                <c:pt idx="186">
                  <c:v>38.390999999999998</c:v>
                </c:pt>
                <c:pt idx="187">
                  <c:v>38.536000000000001</c:v>
                </c:pt>
                <c:pt idx="188">
                  <c:v>38.173999999999999</c:v>
                </c:pt>
                <c:pt idx="189">
                  <c:v>39.319000000000003</c:v>
                </c:pt>
                <c:pt idx="190">
                  <c:v>39.463999999999999</c:v>
                </c:pt>
                <c:pt idx="191">
                  <c:v>38.130000000000003</c:v>
                </c:pt>
                <c:pt idx="192">
                  <c:v>37.884</c:v>
                </c:pt>
                <c:pt idx="193">
                  <c:v>38.985999999999997</c:v>
                </c:pt>
                <c:pt idx="194">
                  <c:v>38.377000000000002</c:v>
                </c:pt>
                <c:pt idx="195">
                  <c:v>36.753999999999998</c:v>
                </c:pt>
                <c:pt idx="196">
                  <c:v>38.058</c:v>
                </c:pt>
                <c:pt idx="197">
                  <c:v>36.594000000000001</c:v>
                </c:pt>
                <c:pt idx="198">
                  <c:v>36.680999999999997</c:v>
                </c:pt>
                <c:pt idx="199">
                  <c:v>38.551000000000002</c:v>
                </c:pt>
                <c:pt idx="200">
                  <c:v>37.912999999999997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45.487186562530511</c:v>
                </c:pt>
                <c:pt idx="1">
                  <c:v>45.471416461435446</c:v>
                </c:pt>
                <c:pt idx="2">
                  <c:v>45.455649046426593</c:v>
                </c:pt>
                <c:pt idx="3">
                  <c:v>45.439884529895544</c:v>
                </c:pt>
                <c:pt idx="4">
                  <c:v>45.424123140202418</c:v>
                </c:pt>
                <c:pt idx="5">
                  <c:v>45.408365122778015</c:v>
                </c:pt>
                <c:pt idx="6">
                  <c:v>45.39261074128968</c:v>
                </c:pt>
                <c:pt idx="7">
                  <c:v>45.37686027887284</c:v>
                </c:pt>
                <c:pt idx="8">
                  <c:v>45.361114039429921</c:v>
                </c:pt>
                <c:pt idx="9">
                  <c:v>45.345372348998012</c:v>
                </c:pt>
                <c:pt idx="10">
                  <c:v>45.329635557186585</c:v>
                </c:pt>
                <c:pt idx="11">
                  <c:v>45.313904038685735</c:v>
                </c:pt>
                <c:pt idx="12">
                  <c:v>45.298178194845065</c:v>
                </c:pt>
                <c:pt idx="13">
                  <c:v>45.282458455322789</c:v>
                </c:pt>
                <c:pt idx="14">
                  <c:v>45.266745279803573</c:v>
                </c:pt>
                <c:pt idx="15">
                  <c:v>45.251039159783026</c:v>
                </c:pt>
                <c:pt idx="16">
                  <c:v>45.235340620415968</c:v>
                </c:pt>
                <c:pt idx="17">
                  <c:v>45.219650222425997</c:v>
                </c:pt>
                <c:pt idx="18">
                  <c:v>45.203968564080853</c:v>
                </c:pt>
                <c:pt idx="19">
                  <c:v>45.188296283270759</c:v>
                </c:pt>
                <c:pt idx="20">
                  <c:v>45.172634059864897</c:v>
                </c:pt>
                <c:pt idx="21">
                  <c:v>45.156982619053565</c:v>
                </c:pt>
                <c:pt idx="22">
                  <c:v>45.141342738324703</c:v>
                </c:pt>
                <c:pt idx="23">
                  <c:v>45.125715267427395</c:v>
                </c:pt>
                <c:pt idx="24">
                  <c:v>45.110101192625777</c:v>
                </c:pt>
                <c:pt idx="25">
                  <c:v>45.094501844624453</c:v>
                </c:pt>
                <c:pt idx="26">
                  <c:v>45.07891954932898</c:v>
                </c:pt>
                <c:pt idx="27">
                  <c:v>45.063359574450473</c:v>
                </c:pt>
                <c:pt idx="28">
                  <c:v>45.047835672580703</c:v>
                </c:pt>
                <c:pt idx="29">
                  <c:v>45.032385079851046</c:v>
                </c:pt>
                <c:pt idx="30">
                  <c:v>45.017107029413864</c:v>
                </c:pt>
                <c:pt idx="31">
                  <c:v>45.002256476740023</c:v>
                </c:pt>
                <c:pt idx="32">
                  <c:v>44.988459932009185</c:v>
                </c:pt>
                <c:pt idx="33">
                  <c:v>44.977184891015703</c:v>
                </c:pt>
                <c:pt idx="34">
                  <c:v>44.971701848354066</c:v>
                </c:pt>
                <c:pt idx="35">
                  <c:v>44.978936052708022</c:v>
                </c:pt>
                <c:pt idx="36">
                  <c:v>45.012801282531569</c:v>
                </c:pt>
                <c:pt idx="37">
                  <c:v>45.099779802640192</c:v>
                </c:pt>
                <c:pt idx="38">
                  <c:v>45.287527398649722</c:v>
                </c:pt>
                <c:pt idx="39">
                  <c:v>45.656921901772527</c:v>
                </c:pt>
                <c:pt idx="40">
                  <c:v>46.336974282753893</c:v>
                </c:pt>
                <c:pt idx="41">
                  <c:v>47.520194962070732</c:v>
                </c:pt>
                <c:pt idx="42">
                  <c:v>49.473450482201507</c:v>
                </c:pt>
                <c:pt idx="43">
                  <c:v>52.536674112919059</c:v>
                </c:pt>
                <c:pt idx="44">
                  <c:v>57.100263536670546</c:v>
                </c:pt>
                <c:pt idx="45">
                  <c:v>63.553301324851013</c:v>
                </c:pt>
                <c:pt idx="46">
                  <c:v>72.200340943126264</c:v>
                </c:pt>
                <c:pt idx="47">
                  <c:v>83.154642634043839</c:v>
                </c:pt>
                <c:pt idx="48">
                  <c:v>96.228451452925427</c:v>
                </c:pt>
                <c:pt idx="49">
                  <c:v>110.85180189670874</c:v>
                </c:pt>
                <c:pt idx="50">
                  <c:v>126.05471934036774</c:v>
                </c:pt>
                <c:pt idx="51">
                  <c:v>140.53899012939632</c:v>
                </c:pt>
                <c:pt idx="52">
                  <c:v>152.84427185280853</c:v>
                </c:pt>
                <c:pt idx="53">
                  <c:v>161.58427063167207</c:v>
                </c:pt>
                <c:pt idx="54">
                  <c:v>165.70192298059467</c:v>
                </c:pt>
                <c:pt idx="55">
                  <c:v>164.67907620116102</c:v>
                </c:pt>
                <c:pt idx="56">
                  <c:v>158.64326720301878</c:v>
                </c:pt>
                <c:pt idx="57">
                  <c:v>148.34122629460325</c:v>
                </c:pt>
                <c:pt idx="58">
                  <c:v>134.98672290141675</c:v>
                </c:pt>
                <c:pt idx="59">
                  <c:v>120.02560345486636</c:v>
                </c:pt>
                <c:pt idx="60">
                  <c:v>104.8808442308387</c:v>
                </c:pt>
                <c:pt idx="61">
                  <c:v>90.739226883585374</c:v>
                </c:pt>
                <c:pt idx="62">
                  <c:v>78.421549991744101</c:v>
                </c:pt>
                <c:pt idx="63">
                  <c:v>68.34941734037325</c:v>
                </c:pt>
                <c:pt idx="64">
                  <c:v>60.594749450068839</c:v>
                </c:pt>
                <c:pt idx="65">
                  <c:v>54.98143921921919</c:v>
                </c:pt>
                <c:pt idx="66">
                  <c:v>51.204591297449433</c:v>
                </c:pt>
                <c:pt idx="67">
                  <c:v>48.938827699785953</c:v>
                </c:pt>
                <c:pt idx="68">
                  <c:v>47.917708041622362</c:v>
                </c:pt>
                <c:pt idx="69">
                  <c:v>47.976236694418404</c:v>
                </c:pt>
                <c:pt idx="70">
                  <c:v>49.055113593437028</c:v>
                </c:pt>
                <c:pt idx="71">
                  <c:v>51.169344103608886</c:v>
                </c:pt>
                <c:pt idx="72">
                  <c:v>54.347529646465524</c:v>
                </c:pt>
                <c:pt idx="73">
                  <c:v>58.5538413121769</c:v>
                </c:pt>
                <c:pt idx="74">
                  <c:v>63.612154033011919</c:v>
                </c:pt>
                <c:pt idx="75">
                  <c:v>69.157669480140214</c:v>
                </c:pt>
                <c:pt idx="76">
                  <c:v>74.640301533686468</c:v>
                </c:pt>
                <c:pt idx="77">
                  <c:v>79.392341573678465</c:v>
                </c:pt>
                <c:pt idx="78">
                  <c:v>82.751702910709412</c:v>
                </c:pt>
                <c:pt idx="79">
                  <c:v>84.208853568059951</c:v>
                </c:pt>
                <c:pt idx="80">
                  <c:v>83.531340826976788</c:v>
                </c:pt>
                <c:pt idx="81">
                  <c:v>80.823134695175057</c:v>
                </c:pt>
                <c:pt idx="82">
                  <c:v>76.497462252844741</c:v>
                </c:pt>
                <c:pt idx="83">
                  <c:v>71.172658396870659</c:v>
                </c:pt>
                <c:pt idx="84">
                  <c:v>65.527037895994056</c:v>
                </c:pt>
                <c:pt idx="85">
                  <c:v>60.159464513347572</c:v>
                </c:pt>
                <c:pt idx="86">
                  <c:v>55.494020624051942</c:v>
                </c:pt>
                <c:pt idx="87">
                  <c:v>51.746010635022742</c:v>
                </c:pt>
                <c:pt idx="88">
                  <c:v>48.943416323316505</c:v>
                </c:pt>
                <c:pt idx="89">
                  <c:v>46.982481448921725</c:v>
                </c:pt>
                <c:pt idx="90">
                  <c:v>45.692319333178816</c:v>
                </c:pt>
                <c:pt idx="91">
                  <c:v>44.889260346558721</c:v>
                </c:pt>
                <c:pt idx="92">
                  <c:v>44.411725268627805</c:v>
                </c:pt>
                <c:pt idx="93">
                  <c:v>44.135534005415472</c:v>
                </c:pt>
                <c:pt idx="94">
                  <c:v>43.974905631167232</c:v>
                </c:pt>
                <c:pt idx="95">
                  <c:v>43.875764899870433</c:v>
                </c:pt>
                <c:pt idx="96">
                  <c:v>43.806718777822056</c:v>
                </c:pt>
                <c:pt idx="97">
                  <c:v>43.750886349895339</c:v>
                </c:pt>
                <c:pt idx="98">
                  <c:v>43.699831916162537</c:v>
                </c:pt>
                <c:pt idx="99">
                  <c:v>43.649637300060817</c:v>
                </c:pt>
                <c:pt idx="100">
                  <c:v>43.598623203803882</c:v>
                </c:pt>
                <c:pt idx="101">
                  <c:v>43.546147698833941</c:v>
                </c:pt>
                <c:pt idx="102">
                  <c:v>43.492029491143199</c:v>
                </c:pt>
                <c:pt idx="103">
                  <c:v>43.436308846613493</c:v>
                </c:pt>
                <c:pt idx="104">
                  <c:v>43.3792039446001</c:v>
                </c:pt>
                <c:pt idx="105">
                  <c:v>43.321235794997868</c:v>
                </c:pt>
                <c:pt idx="106">
                  <c:v>43.263591196566679</c:v>
                </c:pt>
                <c:pt idx="107">
                  <c:v>43.20886619846236</c:v>
                </c:pt>
                <c:pt idx="108">
                  <c:v>43.162332271296023</c:v>
                </c:pt>
                <c:pt idx="109">
                  <c:v>43.133687801037524</c:v>
                </c:pt>
                <c:pt idx="110">
                  <c:v>43.13878702340223</c:v>
                </c:pt>
                <c:pt idx="111">
                  <c:v>43.200108569630757</c:v>
                </c:pt>
                <c:pt idx="112">
                  <c:v>43.344106817227377</c:v>
                </c:pt>
                <c:pt idx="113">
                  <c:v>43.593827604255445</c:v>
                </c:pt>
                <c:pt idx="114">
                  <c:v>43.956994528373379</c:v>
                </c:pt>
                <c:pt idx="115">
                  <c:v>44.413066439009391</c:v>
                </c:pt>
                <c:pt idx="116">
                  <c:v>44.905896619841691</c:v>
                </c:pt>
                <c:pt idx="117">
                  <c:v>45.348888772142644</c:v>
                </c:pt>
                <c:pt idx="118">
                  <c:v>45.645109232157026</c:v>
                </c:pt>
                <c:pt idx="119">
                  <c:v>45.716925716206354</c:v>
                </c:pt>
                <c:pt idx="120">
                  <c:v>45.532976994480812</c:v>
                </c:pt>
                <c:pt idx="121">
                  <c:v>45.119694774201847</c:v>
                </c:pt>
                <c:pt idx="122">
                  <c:v>44.551609293891666</c:v>
                </c:pt>
                <c:pt idx="123">
                  <c:v>43.925303317831762</c:v>
                </c:pt>
                <c:pt idx="124">
                  <c:v>43.329450582366519</c:v>
                </c:pt>
                <c:pt idx="125">
                  <c:v>42.8234983742258</c:v>
                </c:pt>
                <c:pt idx="126">
                  <c:v>42.431164479918266</c:v>
                </c:pt>
                <c:pt idx="127">
                  <c:v>42.14690767252295</c:v>
                </c:pt>
                <c:pt idx="128">
                  <c:v>41.948676577148873</c:v>
                </c:pt>
                <c:pt idx="129">
                  <c:v>41.810126314710892</c:v>
                </c:pt>
                <c:pt idx="130">
                  <c:v>41.708480343468004</c:v>
                </c:pt>
                <c:pt idx="131">
                  <c:v>41.627586365465845</c:v>
                </c:pt>
                <c:pt idx="132">
                  <c:v>41.557697618167232</c:v>
                </c:pt>
                <c:pt idx="133">
                  <c:v>41.493868092582339</c:v>
                </c:pt>
                <c:pt idx="134">
                  <c:v>41.434271792064614</c:v>
                </c:pt>
                <c:pt idx="135">
                  <c:v>41.379009604021057</c:v>
                </c:pt>
                <c:pt idx="136">
                  <c:v>41.329458624125316</c:v>
                </c:pt>
                <c:pt idx="137">
                  <c:v>41.288000568312825</c:v>
                </c:pt>
                <c:pt idx="138">
                  <c:v>41.257929997225013</c:v>
                </c:pt>
                <c:pt idx="139">
                  <c:v>41.243376487635665</c:v>
                </c:pt>
                <c:pt idx="140">
                  <c:v>41.249117628339548</c:v>
                </c:pt>
                <c:pt idx="141">
                  <c:v>41.280197961411851</c:v>
                </c:pt>
                <c:pt idx="142">
                  <c:v>41.341310180072057</c:v>
                </c:pt>
                <c:pt idx="143">
                  <c:v>41.435948441299693</c:v>
                </c:pt>
                <c:pt idx="144">
                  <c:v>41.565411176378191</c:v>
                </c:pt>
                <c:pt idx="145">
                  <c:v>41.727803133885068</c:v>
                </c:pt>
                <c:pt idx="146">
                  <c:v>41.917245094912857</c:v>
                </c:pt>
                <c:pt idx="147">
                  <c:v>42.123522023556355</c:v>
                </c:pt>
                <c:pt idx="148">
                  <c:v>42.332367220623283</c:v>
                </c:pt>
                <c:pt idx="149">
                  <c:v>42.526484489042311</c:v>
                </c:pt>
                <c:pt idx="150">
                  <c:v>42.687264183904816</c:v>
                </c:pt>
                <c:pt idx="151">
                  <c:v>42.796983466191563</c:v>
                </c:pt>
                <c:pt idx="152">
                  <c:v>42.84114003200574</c:v>
                </c:pt>
                <c:pt idx="153">
                  <c:v>42.810495890801469</c:v>
                </c:pt>
                <c:pt idx="154">
                  <c:v>42.702432127864718</c:v>
                </c:pt>
                <c:pt idx="155">
                  <c:v>42.521339038082402</c:v>
                </c:pt>
                <c:pt idx="156">
                  <c:v>42.277960846483126</c:v>
                </c:pt>
                <c:pt idx="157">
                  <c:v>41.987830352961097</c:v>
                </c:pt>
                <c:pt idx="158">
                  <c:v>41.669109378779012</c:v>
                </c:pt>
                <c:pt idx="159">
                  <c:v>41.340250296673851</c:v>
                </c:pt>
                <c:pt idx="160">
                  <c:v>41.017891859325125</c:v>
                </c:pt>
                <c:pt idx="161">
                  <c:v>40.715308611644133</c:v>
                </c:pt>
                <c:pt idx="162">
                  <c:v>40.441581341805211</c:v>
                </c:pt>
                <c:pt idx="163">
                  <c:v>40.201491603309179</c:v>
                </c:pt>
                <c:pt idx="164">
                  <c:v>39.996007986100608</c:v>
                </c:pt>
                <c:pt idx="165">
                  <c:v>39.823152019217403</c:v>
                </c:pt>
                <c:pt idx="166">
                  <c:v>39.679013974552561</c:v>
                </c:pt>
                <c:pt idx="167">
                  <c:v>39.558722573560061</c:v>
                </c:pt>
                <c:pt idx="168">
                  <c:v>39.45723656412062</c:v>
                </c:pt>
                <c:pt idx="169">
                  <c:v>39.369897432732913</c:v>
                </c:pt>
                <c:pt idx="170">
                  <c:v>39.29274317340213</c:v>
                </c:pt>
                <c:pt idx="171">
                  <c:v>39.22262331063358</c:v>
                </c:pt>
                <c:pt idx="172">
                  <c:v>39.157173665088969</c:v>
                </c:pt>
                <c:pt idx="173">
                  <c:v>39.094709804675638</c:v>
                </c:pt>
                <c:pt idx="174">
                  <c:v>39.034087487889479</c:v>
                </c:pt>
                <c:pt idx="175">
                  <c:v>38.974563326234879</c:v>
                </c:pt>
                <c:pt idx="176">
                  <c:v>38.915674295932654</c:v>
                </c:pt>
                <c:pt idx="177">
                  <c:v>38.857143329945629</c:v>
                </c:pt>
                <c:pt idx="178">
                  <c:v>38.798810823974328</c:v>
                </c:pt>
                <c:pt idx="179">
                  <c:v>38.740588058891134</c:v>
                </c:pt>
                <c:pt idx="180">
                  <c:v>38.682427284468815</c:v>
                </c:pt>
                <c:pt idx="181">
                  <c:v>38.624303476415093</c:v>
                </c:pt>
                <c:pt idx="182">
                  <c:v>38.566203735136838</c:v>
                </c:pt>
                <c:pt idx="183">
                  <c:v>38.508121398464368</c:v>
                </c:pt>
                <c:pt idx="184">
                  <c:v>38.450052910126338</c:v>
                </c:pt>
                <c:pt idx="185">
                  <c:v>38.391996221085556</c:v>
                </c:pt>
                <c:pt idx="186">
                  <c:v>38.333950004601846</c:v>
                </c:pt>
                <c:pt idx="187">
                  <c:v>38.275913284525004</c:v>
                </c:pt>
                <c:pt idx="188">
                  <c:v>38.217885264728515</c:v>
                </c:pt>
                <c:pt idx="189">
                  <c:v>38.159865252562568</c:v>
                </c:pt>
                <c:pt idx="190">
                  <c:v>38.101852624602365</c:v>
                </c:pt>
                <c:pt idx="191">
                  <c:v>38.043846810769054</c:v>
                </c:pt>
                <c:pt idx="192">
                  <c:v>37.985847286207978</c:v>
                </c:pt>
                <c:pt idx="193">
                  <c:v>37.927853566396095</c:v>
                </c:pt>
                <c:pt idx="194">
                  <c:v>37.869865203617515</c:v>
                </c:pt>
                <c:pt idx="195">
                  <c:v>37.811881784066934</c:v>
                </c:pt>
                <c:pt idx="196">
                  <c:v>37.753902925292458</c:v>
                </c:pt>
                <c:pt idx="197">
                  <c:v>37.695928273865427</c:v>
                </c:pt>
                <c:pt idx="198">
                  <c:v>37.637957503230531</c:v>
                </c:pt>
                <c:pt idx="199">
                  <c:v>37.579990311713388</c:v>
                </c:pt>
                <c:pt idx="200">
                  <c:v>37.52202642067175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45.487186562530511</c:v>
                </c:pt>
                <c:pt idx="1">
                  <c:v>45.471416461435446</c:v>
                </c:pt>
                <c:pt idx="2">
                  <c:v>45.455649046426593</c:v>
                </c:pt>
                <c:pt idx="3">
                  <c:v>45.439884529895544</c:v>
                </c:pt>
                <c:pt idx="4">
                  <c:v>45.424123140202418</c:v>
                </c:pt>
                <c:pt idx="5">
                  <c:v>45.408365122778015</c:v>
                </c:pt>
                <c:pt idx="6">
                  <c:v>45.39261074128968</c:v>
                </c:pt>
                <c:pt idx="7">
                  <c:v>45.37686027887284</c:v>
                </c:pt>
                <c:pt idx="8">
                  <c:v>45.361114039429921</c:v>
                </c:pt>
                <c:pt idx="9">
                  <c:v>45.345372348998012</c:v>
                </c:pt>
                <c:pt idx="10">
                  <c:v>45.329635557186585</c:v>
                </c:pt>
                <c:pt idx="11">
                  <c:v>45.313904038685735</c:v>
                </c:pt>
                <c:pt idx="12">
                  <c:v>45.298178194845065</c:v>
                </c:pt>
                <c:pt idx="13">
                  <c:v>45.282458455322775</c:v>
                </c:pt>
                <c:pt idx="14">
                  <c:v>45.266745279803494</c:v>
                </c:pt>
                <c:pt idx="15">
                  <c:v>45.251039159782607</c:v>
                </c:pt>
                <c:pt idx="16">
                  <c:v>45.235340620413723</c:v>
                </c:pt>
                <c:pt idx="17">
                  <c:v>45.219650222414543</c:v>
                </c:pt>
                <c:pt idx="18">
                  <c:v>45.203968564024883</c:v>
                </c:pt>
                <c:pt idx="19">
                  <c:v>45.188296283008846</c:v>
                </c:pt>
                <c:pt idx="20">
                  <c:v>45.172634058690981</c:v>
                </c:pt>
                <c:pt idx="21">
                  <c:v>45.156982614013977</c:v>
                </c:pt>
                <c:pt idx="22">
                  <c:v>45.141342717602512</c:v>
                </c:pt>
                <c:pt idx="23">
                  <c:v>45.125715185814535</c:v>
                </c:pt>
                <c:pt idx="24">
                  <c:v>45.110100884758054</c:v>
                </c:pt>
                <c:pt idx="25">
                  <c:v>45.094500732246516</c:v>
                </c:pt>
                <c:pt idx="26">
                  <c:v>45.078915699661565</c:v>
                </c:pt>
                <c:pt idx="27">
                  <c:v>45.06334681368606</c:v>
                </c:pt>
                <c:pt idx="28">
                  <c:v>45.04779515786408</c:v>
                </c:pt>
                <c:pt idx="29">
                  <c:v>45.032261873936974</c:v>
                </c:pt>
                <c:pt idx="30">
                  <c:v>45.016748162896945</c:v>
                </c:pt>
                <c:pt idx="31">
                  <c:v>45.001255285689581</c:v>
                </c:pt>
                <c:pt idx="32">
                  <c:v>44.985784563486561</c:v>
                </c:pt>
                <c:pt idx="33">
                  <c:v>44.970337377437737</c:v>
                </c:pt>
                <c:pt idx="34">
                  <c:v>44.954915167798099</c:v>
                </c:pt>
                <c:pt idx="35">
                  <c:v>44.939519432310064</c:v>
                </c:pt>
                <c:pt idx="36">
                  <c:v>44.924151723704497</c:v>
                </c:pt>
                <c:pt idx="37">
                  <c:v>44.908813646164347</c:v>
                </c:pt>
                <c:pt idx="38">
                  <c:v>44.8935068505738</c:v>
                </c:pt>
                <c:pt idx="39">
                  <c:v>44.878233028351666</c:v>
                </c:pt>
                <c:pt idx="40">
                  <c:v>44.862993903641097</c:v>
                </c:pt>
                <c:pt idx="41">
                  <c:v>44.847791223598364</c:v>
                </c:pt>
                <c:pt idx="42">
                  <c:v>44.832626746490803</c:v>
                </c:pt>
                <c:pt idx="43">
                  <c:v>44.817502227278069</c:v>
                </c:pt>
                <c:pt idx="44">
                  <c:v>44.802419400311429</c:v>
                </c:pt>
                <c:pt idx="45">
                  <c:v>44.78737995874318</c:v>
                </c:pt>
                <c:pt idx="46">
                  <c:v>44.772385530191343</c:v>
                </c:pt>
                <c:pt idx="47">
                  <c:v>44.757437648154742</c:v>
                </c:pt>
                <c:pt idx="48">
                  <c:v>44.742537718619957</c:v>
                </c:pt>
                <c:pt idx="49">
                  <c:v>44.727686981244311</c:v>
                </c:pt>
                <c:pt idx="50">
                  <c:v>44.712886464439926</c:v>
                </c:pt>
                <c:pt idx="51">
                  <c:v>44.698136933621491</c:v>
                </c:pt>
                <c:pt idx="52">
                  <c:v>44.683438831817732</c:v>
                </c:pt>
                <c:pt idx="53">
                  <c:v>44.668792211784513</c:v>
                </c:pt>
                <c:pt idx="54">
                  <c:v>44.654196658696378</c:v>
                </c:pt>
                <c:pt idx="55">
                  <c:v>44.639651202438479</c:v>
                </c:pt>
                <c:pt idx="56">
                  <c:v>44.625154218472517</c:v>
                </c:pt>
                <c:pt idx="57">
                  <c:v>44.610703316214597</c:v>
                </c:pt>
                <c:pt idx="58">
                  <c:v>44.596295213843099</c:v>
                </c:pt>
                <c:pt idx="59">
                  <c:v>44.581925598458518</c:v>
                </c:pt>
                <c:pt idx="60">
                  <c:v>44.567588970550183</c:v>
                </c:pt>
                <c:pt idx="61">
                  <c:v>44.553278471797277</c:v>
                </c:pt>
                <c:pt idx="62">
                  <c:v>44.538985695352864</c:v>
                </c:pt>
                <c:pt idx="63">
                  <c:v>44.524700477941678</c:v>
                </c:pt>
                <c:pt idx="64">
                  <c:v>44.510410673359615</c:v>
                </c:pt>
                <c:pt idx="65">
                  <c:v>44.496101907308962</c:v>
                </c:pt>
                <c:pt idx="66">
                  <c:v>44.481757313956244</c:v>
                </c:pt>
                <c:pt idx="67">
                  <c:v>44.467357255174683</c:v>
                </c:pt>
                <c:pt idx="68">
                  <c:v>44.452879024150356</c:v>
                </c:pt>
                <c:pt idx="69">
                  <c:v>44.438296535903881</c:v>
                </c:pt>
                <c:pt idx="70">
                  <c:v>44.423580008325004</c:v>
                </c:pt>
                <c:pt idx="71">
                  <c:v>44.408695638543279</c:v>
                </c:pt>
                <c:pt idx="72">
                  <c:v>44.393605280868201</c:v>
                </c:pt>
                <c:pt idx="73">
                  <c:v>44.378266134120786</c:v>
                </c:pt>
                <c:pt idx="74">
                  <c:v>44.362630447923998</c:v>
                </c:pt>
                <c:pt idx="75">
                  <c:v>44.346645259384772</c:v>
                </c:pt>
                <c:pt idx="76">
                  <c:v>44.330252173527491</c:v>
                </c:pt>
                <c:pt idx="77">
                  <c:v>44.313387202740273</c:v>
                </c:pt>
                <c:pt idx="78">
                  <c:v>44.295980682259334</c:v>
                </c:pt>
                <c:pt idx="79">
                  <c:v>44.277957280195977</c:v>
                </c:pt>
                <c:pt idx="80">
                  <c:v>44.259236121628547</c:v>
                </c:pt>
                <c:pt idx="81">
                  <c:v>44.239731046634354</c:v>
                </c:pt>
                <c:pt idx="82">
                  <c:v>44.219351021599302</c:v>
                </c:pt>
                <c:pt idx="83">
                  <c:v>44.198000721485869</c:v>
                </c:pt>
                <c:pt idx="84">
                  <c:v>44.17558129774681</c:v>
                </c:pt>
                <c:pt idx="85">
                  <c:v>44.151991342064832</c:v>
                </c:pt>
                <c:pt idx="86">
                  <c:v>44.127128049970679</c:v>
                </c:pt>
                <c:pt idx="87">
                  <c:v>44.100888580640486</c:v>
                </c:pt>
                <c:pt idx="88">
                  <c:v>44.073171599934746</c:v>
                </c:pt>
                <c:pt idx="89">
                  <c:v>44.043878983314407</c:v>
                </c:pt>
                <c:pt idx="90">
                  <c:v>44.012917644142156</c:v>
                </c:pt>
                <c:pt idx="91">
                  <c:v>43.980201441710179</c:v>
                </c:pt>
                <c:pt idx="92">
                  <c:v>43.945653112952115</c:v>
                </c:pt>
                <c:pt idx="93">
                  <c:v>43.909206163118768</c:v>
                </c:pt>
                <c:pt idx="94">
                  <c:v>43.870806644671305</c:v>
                </c:pt>
                <c:pt idx="95">
                  <c:v>43.830414751142179</c:v>
                </c:pt>
                <c:pt idx="96">
                  <c:v>43.788006154410958</c:v>
                </c:pt>
                <c:pt idx="97">
                  <c:v>43.743573020123719</c:v>
                </c:pt>
                <c:pt idx="98">
                  <c:v>43.697124646844323</c:v>
                </c:pt>
                <c:pt idx="99">
                  <c:v>43.648687689529247</c:v>
                </c:pt>
                <c:pt idx="100">
                  <c:v>43.598305946196518</c:v>
                </c:pt>
                <c:pt idx="101">
                  <c:v>43.546039706980189</c:v>
                </c:pt>
                <c:pt idx="102">
                  <c:v>43.491964685638308</c:v>
                </c:pt>
                <c:pt idx="103">
                  <c:v>43.43617057342945</c:v>
                </c:pt>
                <c:pt idx="104">
                  <c:v>43.37875927258618</c:v>
                </c:pt>
                <c:pt idx="105">
                  <c:v>43.319842880128697</c:v>
                </c:pt>
                <c:pt idx="106">
                  <c:v>43.259541501592544</c:v>
                </c:pt>
                <c:pt idx="107">
                  <c:v>43.197980977962558</c:v>
                </c:pt>
                <c:pt idx="108">
                  <c:v>43.135290607761277</c:v>
                </c:pt>
                <c:pt idx="109">
                  <c:v>43.071600940321773</c:v>
                </c:pt>
                <c:pt idx="110">
                  <c:v>43.007041706617656</c:v>
                </c:pt>
                <c:pt idx="111">
                  <c:v>42.941739941687665</c:v>
                </c:pt>
                <c:pt idx="112">
                  <c:v>42.87581833883128</c:v>
                </c:pt>
                <c:pt idx="113">
                  <c:v>42.809393861485546</c:v>
                </c:pt>
                <c:pt idx="114">
                  <c:v>42.742576625006009</c:v>
                </c:pt>
                <c:pt idx="115">
                  <c:v>42.675469048248218</c:v>
                </c:pt>
                <c:pt idx="116">
                  <c:v>42.608165264423036</c:v>
                </c:pt>
                <c:pt idx="117">
                  <c:v>42.540750772481047</c:v>
                </c:pt>
                <c:pt idx="118">
                  <c:v>42.473302304352408</c:v>
                </c:pt>
                <c:pt idx="119">
                  <c:v>42.405887879633724</c:v>
                </c:pt>
                <c:pt idx="120">
                  <c:v>42.338567017548087</c:v>
                </c:pt>
                <c:pt idx="121">
                  <c:v>42.271391075898464</c:v>
                </c:pt>
                <c:pt idx="122">
                  <c:v>42.2044036879443</c:v>
                </c:pt>
                <c:pt idx="123">
                  <c:v>42.137641270304833</c:v>
                </c:pt>
                <c:pt idx="124">
                  <c:v>42.071133577806997</c:v>
                </c:pt>
                <c:pt idx="125">
                  <c:v>42.00490428436585</c:v>
                </c:pt>
                <c:pt idx="126">
                  <c:v>41.938971572277723</c:v>
                </c:pt>
                <c:pt idx="127">
                  <c:v>41.873348715538739</c:v>
                </c:pt>
                <c:pt idx="128">
                  <c:v>41.808044645843417</c:v>
                </c:pt>
                <c:pt idx="129">
                  <c:v>41.743064492681334</c:v>
                </c:pt>
                <c:pt idx="130">
                  <c:v>41.678410091386496</c:v>
                </c:pt>
                <c:pt idx="131">
                  <c:v>41.614080455081975</c:v>
                </c:pt>
                <c:pt idx="132">
                  <c:v>41.55007220820697</c:v>
                </c:pt>
                <c:pt idx="133">
                  <c:v>41.486379980729708</c:v>
                </c:pt>
                <c:pt idx="134">
                  <c:v>41.422996763268664</c:v>
                </c:pt>
                <c:pt idx="135">
                  <c:v>41.359914224198697</c:v>
                </c:pt>
                <c:pt idx="136">
                  <c:v>41.297122990445295</c:v>
                </c:pt>
                <c:pt idx="137">
                  <c:v>41.234612894104124</c:v>
                </c:pt>
                <c:pt idx="138">
                  <c:v>41.172373187299279</c:v>
                </c:pt>
                <c:pt idx="139">
                  <c:v>41.110392727842822</c:v>
                </c:pt>
                <c:pt idx="140">
                  <c:v>41.048660138307469</c:v>
                </c:pt>
                <c:pt idx="141">
                  <c:v>40.987163941097599</c:v>
                </c:pt>
                <c:pt idx="142">
                  <c:v>40.925892672021035</c:v>
                </c:pt>
                <c:pt idx="143">
                  <c:v>40.864834974741797</c:v>
                </c:pt>
                <c:pt idx="144">
                  <c:v>40.8039796783453</c:v>
                </c:pt>
                <c:pt idx="145">
                  <c:v>40.743315860083712</c:v>
                </c:pt>
                <c:pt idx="146">
                  <c:v>40.682832895197308</c:v>
                </c:pt>
                <c:pt idx="147">
                  <c:v>40.622520495535866</c:v>
                </c:pt>
                <c:pt idx="148">
                  <c:v>40.562368738534701</c:v>
                </c:pt>
                <c:pt idx="149">
                  <c:v>40.502368087938308</c:v>
                </c:pt>
                <c:pt idx="150">
                  <c:v>40.442509407511615</c:v>
                </c:pt>
                <c:pt idx="151">
                  <c:v>40.382783968836286</c:v>
                </c:pt>
                <c:pt idx="152">
                  <c:v>40.323183454158276</c:v>
                </c:pt>
                <c:pt idx="153">
                  <c:v>40.263699955132857</c:v>
                </c:pt>
                <c:pt idx="154">
                  <c:v>40.204325968204678</c:v>
                </c:pt>
                <c:pt idx="155">
                  <c:v>40.145054387262604</c:v>
                </c:pt>
                <c:pt idx="156">
                  <c:v>40.085878494121673</c:v>
                </c:pt>
                <c:pt idx="157">
                  <c:v>40.02679194730635</c:v>
                </c:pt>
                <c:pt idx="158">
                  <c:v>39.967788769540967</c:v>
                </c:pt>
                <c:pt idx="159">
                  <c:v>39.908863334291773</c:v>
                </c:pt>
                <c:pt idx="160">
                  <c:v>39.850010351652315</c:v>
                </c:pt>
                <c:pt idx="161">
                  <c:v>39.791224853816992</c:v>
                </c:pt>
                <c:pt idx="162">
                  <c:v>39.732502180347005</c:v>
                </c:pt>
                <c:pt idx="163">
                  <c:v>39.673837963398043</c:v>
                </c:pt>
                <c:pt idx="164">
                  <c:v>39.615228113048339</c:v>
                </c:pt>
                <c:pt idx="165">
                  <c:v>39.556668802839482</c:v>
                </c:pt>
                <c:pt idx="166">
                  <c:v>39.498156455620318</c:v>
                </c:pt>
                <c:pt idx="167">
                  <c:v>39.439687729764508</c:v>
                </c:pt>
                <c:pt idx="168">
                  <c:v>39.381259505816416</c:v>
                </c:pt>
                <c:pt idx="169">
                  <c:v>39.322868873605842</c:v>
                </c:pt>
                <c:pt idx="170">
                  <c:v>39.264513119860602</c:v>
                </c:pt>
                <c:pt idx="171">
                  <c:v>39.206189716336112</c:v>
                </c:pt>
                <c:pt idx="172">
                  <c:v>39.147896308473015</c:v>
                </c:pt>
                <c:pt idx="173">
                  <c:v>39.089630704586888</c:v>
                </c:pt>
                <c:pt idx="174">
                  <c:v>39.031390865588932</c:v>
                </c:pt>
                <c:pt idx="175">
                  <c:v>38.973174895231651</c:v>
                </c:pt>
                <c:pt idx="176">
                  <c:v>38.914981030870152</c:v>
                </c:pt>
                <c:pt idx="177">
                  <c:v>38.856807634726565</c:v>
                </c:pt>
                <c:pt idx="178">
                  <c:v>38.798653185643218</c:v>
                </c:pt>
                <c:pt idx="179">
                  <c:v>38.740516271308174</c:v>
                </c:pt>
                <c:pt idx="180">
                  <c:v>38.682395580935655</c:v>
                </c:pt>
                <c:pt idx="181">
                  <c:v>38.62428989838309</c:v>
                </c:pt>
                <c:pt idx="182">
                  <c:v>38.566198095685913</c:v>
                </c:pt>
                <c:pt idx="183">
                  <c:v>38.508119126991012</c:v>
                </c:pt>
                <c:pt idx="184">
                  <c:v>38.450052022869613</c:v>
                </c:pt>
                <c:pt idx="185">
                  <c:v>38.391995884990763</c:v>
                </c:pt>
                <c:pt idx="186">
                  <c:v>38.33394988113649</c:v>
                </c:pt>
                <c:pt idx="187">
                  <c:v>38.275913240540547</c:v>
                </c:pt>
                <c:pt idx="188">
                  <c:v>38.217885249532692</c:v>
                </c:pt>
                <c:pt idx="189">
                  <c:v>38.159865247471373</c:v>
                </c:pt>
                <c:pt idx="190">
                  <c:v>38.101852622948172</c:v>
                </c:pt>
                <c:pt idx="191">
                  <c:v>38.043846810247828</c:v>
                </c:pt>
                <c:pt idx="192">
                  <c:v>37.98584728604871</c:v>
                </c:pt>
                <c:pt idx="193">
                  <c:v>37.927853566348901</c:v>
                </c:pt>
                <c:pt idx="194">
                  <c:v>37.86986520360395</c:v>
                </c:pt>
                <c:pt idx="195">
                  <c:v>37.811881784063154</c:v>
                </c:pt>
                <c:pt idx="196">
                  <c:v>37.753902925291435</c:v>
                </c:pt>
                <c:pt idx="197">
                  <c:v>37.695928273865157</c:v>
                </c:pt>
                <c:pt idx="198">
                  <c:v>37.63795750323046</c:v>
                </c:pt>
                <c:pt idx="199">
                  <c:v>37.579990311713374</c:v>
                </c:pt>
                <c:pt idx="200">
                  <c:v>37.522026420671743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134576"/>
        <c:axId val="479134968"/>
      </c:scatterChart>
      <c:valAx>
        <c:axId val="479134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9134968"/>
        <c:crosses val="autoZero"/>
        <c:crossBetween val="midCat"/>
      </c:valAx>
      <c:valAx>
        <c:axId val="479134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913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44.246000000000002</c:v>
                </c:pt>
                <c:pt idx="1">
                  <c:v>44.912999999999997</c:v>
                </c:pt>
                <c:pt idx="2">
                  <c:v>44.478000000000002</c:v>
                </c:pt>
                <c:pt idx="3">
                  <c:v>44.173999999999999</c:v>
                </c:pt>
                <c:pt idx="4">
                  <c:v>43.753999999999998</c:v>
                </c:pt>
                <c:pt idx="5">
                  <c:v>44.42</c:v>
                </c:pt>
                <c:pt idx="6">
                  <c:v>44.506999999999998</c:v>
                </c:pt>
                <c:pt idx="7">
                  <c:v>44.536000000000001</c:v>
                </c:pt>
                <c:pt idx="8">
                  <c:v>44.377000000000002</c:v>
                </c:pt>
                <c:pt idx="9">
                  <c:v>43.826000000000001</c:v>
                </c:pt>
                <c:pt idx="10">
                  <c:v>42.927999999999997</c:v>
                </c:pt>
                <c:pt idx="11">
                  <c:v>43.957000000000001</c:v>
                </c:pt>
                <c:pt idx="12">
                  <c:v>43.347999999999999</c:v>
                </c:pt>
                <c:pt idx="13">
                  <c:v>42.796999999999997</c:v>
                </c:pt>
                <c:pt idx="14">
                  <c:v>43.435000000000002</c:v>
                </c:pt>
                <c:pt idx="15">
                  <c:v>43.71</c:v>
                </c:pt>
                <c:pt idx="16">
                  <c:v>44.246000000000002</c:v>
                </c:pt>
                <c:pt idx="17">
                  <c:v>43.768000000000001</c:v>
                </c:pt>
                <c:pt idx="18">
                  <c:v>44.506999999999998</c:v>
                </c:pt>
                <c:pt idx="19">
                  <c:v>44.564999999999998</c:v>
                </c:pt>
                <c:pt idx="20">
                  <c:v>44.203000000000003</c:v>
                </c:pt>
                <c:pt idx="21">
                  <c:v>44.216999999999999</c:v>
                </c:pt>
                <c:pt idx="22">
                  <c:v>44.796999999999997</c:v>
                </c:pt>
                <c:pt idx="23">
                  <c:v>44.899000000000001</c:v>
                </c:pt>
                <c:pt idx="24">
                  <c:v>45.304000000000002</c:v>
                </c:pt>
                <c:pt idx="25">
                  <c:v>45.622999999999998</c:v>
                </c:pt>
                <c:pt idx="26">
                  <c:v>44.970999999999997</c:v>
                </c:pt>
                <c:pt idx="27">
                  <c:v>45.13</c:v>
                </c:pt>
                <c:pt idx="28">
                  <c:v>47.332999999999998</c:v>
                </c:pt>
                <c:pt idx="29">
                  <c:v>45.912999999999997</c:v>
                </c:pt>
                <c:pt idx="30">
                  <c:v>46.216999999999999</c:v>
                </c:pt>
                <c:pt idx="31">
                  <c:v>46.13</c:v>
                </c:pt>
                <c:pt idx="32">
                  <c:v>46.753999999999998</c:v>
                </c:pt>
                <c:pt idx="33">
                  <c:v>46.435000000000002</c:v>
                </c:pt>
                <c:pt idx="34">
                  <c:v>47.216999999999999</c:v>
                </c:pt>
                <c:pt idx="35">
                  <c:v>46.826000000000001</c:v>
                </c:pt>
                <c:pt idx="36">
                  <c:v>48.493000000000002</c:v>
                </c:pt>
                <c:pt idx="37">
                  <c:v>48.783000000000001</c:v>
                </c:pt>
                <c:pt idx="38">
                  <c:v>48.42</c:v>
                </c:pt>
                <c:pt idx="39">
                  <c:v>49.667000000000002</c:v>
                </c:pt>
                <c:pt idx="40">
                  <c:v>50.899000000000001</c:v>
                </c:pt>
                <c:pt idx="41">
                  <c:v>51.985999999999997</c:v>
                </c:pt>
                <c:pt idx="42">
                  <c:v>55.173999999999999</c:v>
                </c:pt>
                <c:pt idx="43">
                  <c:v>58.304000000000002</c:v>
                </c:pt>
                <c:pt idx="44">
                  <c:v>62.768000000000001</c:v>
                </c:pt>
                <c:pt idx="45">
                  <c:v>67.695999999999998</c:v>
                </c:pt>
                <c:pt idx="46">
                  <c:v>74.448999999999998</c:v>
                </c:pt>
                <c:pt idx="47">
                  <c:v>83.825999999999993</c:v>
                </c:pt>
                <c:pt idx="48">
                  <c:v>94.406000000000006</c:v>
                </c:pt>
                <c:pt idx="49">
                  <c:v>104.304</c:v>
                </c:pt>
                <c:pt idx="50">
                  <c:v>117.232</c:v>
                </c:pt>
                <c:pt idx="51">
                  <c:v>127.754</c:v>
                </c:pt>
                <c:pt idx="52">
                  <c:v>140.94200000000001</c:v>
                </c:pt>
                <c:pt idx="53">
                  <c:v>150.52199999999999</c:v>
                </c:pt>
                <c:pt idx="54">
                  <c:v>159.72499999999999</c:v>
                </c:pt>
                <c:pt idx="55">
                  <c:v>167.536</c:v>
                </c:pt>
                <c:pt idx="56">
                  <c:v>171.232</c:v>
                </c:pt>
                <c:pt idx="57">
                  <c:v>172.27500000000001</c:v>
                </c:pt>
                <c:pt idx="58">
                  <c:v>169.14500000000001</c:v>
                </c:pt>
                <c:pt idx="59">
                  <c:v>157.232</c:v>
                </c:pt>
                <c:pt idx="60">
                  <c:v>134.333</c:v>
                </c:pt>
                <c:pt idx="61">
                  <c:v>91.347999999999999</c:v>
                </c:pt>
                <c:pt idx="62">
                  <c:v>59.594000000000001</c:v>
                </c:pt>
                <c:pt idx="63">
                  <c:v>49.725000000000001</c:v>
                </c:pt>
                <c:pt idx="64">
                  <c:v>46.029000000000003</c:v>
                </c:pt>
                <c:pt idx="65">
                  <c:v>43.970999999999997</c:v>
                </c:pt>
                <c:pt idx="66">
                  <c:v>45.29</c:v>
                </c:pt>
                <c:pt idx="67">
                  <c:v>47.493000000000002</c:v>
                </c:pt>
                <c:pt idx="68">
                  <c:v>48.274999999999999</c:v>
                </c:pt>
                <c:pt idx="69">
                  <c:v>49.203000000000003</c:v>
                </c:pt>
                <c:pt idx="70">
                  <c:v>51.652000000000001</c:v>
                </c:pt>
                <c:pt idx="71">
                  <c:v>51.231999999999999</c:v>
                </c:pt>
                <c:pt idx="72">
                  <c:v>55.622999999999998</c:v>
                </c:pt>
                <c:pt idx="73">
                  <c:v>59.014000000000003</c:v>
                </c:pt>
                <c:pt idx="74">
                  <c:v>63.957000000000001</c:v>
                </c:pt>
                <c:pt idx="75">
                  <c:v>68.522000000000006</c:v>
                </c:pt>
                <c:pt idx="76">
                  <c:v>74.203000000000003</c:v>
                </c:pt>
                <c:pt idx="77">
                  <c:v>78.522000000000006</c:v>
                </c:pt>
                <c:pt idx="78">
                  <c:v>83.754000000000005</c:v>
                </c:pt>
                <c:pt idx="79">
                  <c:v>88.087000000000003</c:v>
                </c:pt>
                <c:pt idx="80">
                  <c:v>90.245999999999995</c:v>
                </c:pt>
                <c:pt idx="81">
                  <c:v>90.319000000000003</c:v>
                </c:pt>
                <c:pt idx="82">
                  <c:v>86.087000000000003</c:v>
                </c:pt>
                <c:pt idx="83">
                  <c:v>78.971000000000004</c:v>
                </c:pt>
                <c:pt idx="84">
                  <c:v>67.971000000000004</c:v>
                </c:pt>
                <c:pt idx="85">
                  <c:v>58.100999999999999</c:v>
                </c:pt>
                <c:pt idx="86">
                  <c:v>52.332999999999998</c:v>
                </c:pt>
                <c:pt idx="87">
                  <c:v>49.463999999999999</c:v>
                </c:pt>
                <c:pt idx="88">
                  <c:v>47.448999999999998</c:v>
                </c:pt>
                <c:pt idx="89">
                  <c:v>48.536000000000001</c:v>
                </c:pt>
                <c:pt idx="90">
                  <c:v>46.42</c:v>
                </c:pt>
                <c:pt idx="91">
                  <c:v>46.609000000000002</c:v>
                </c:pt>
                <c:pt idx="92">
                  <c:v>44.942</c:v>
                </c:pt>
                <c:pt idx="93">
                  <c:v>45.014000000000003</c:v>
                </c:pt>
                <c:pt idx="94">
                  <c:v>45.304000000000002</c:v>
                </c:pt>
                <c:pt idx="95">
                  <c:v>44.332999999999998</c:v>
                </c:pt>
                <c:pt idx="96">
                  <c:v>44.377000000000002</c:v>
                </c:pt>
                <c:pt idx="97">
                  <c:v>45.216999999999999</c:v>
                </c:pt>
                <c:pt idx="98">
                  <c:v>44.753999999999998</c:v>
                </c:pt>
                <c:pt idx="99">
                  <c:v>45.347999999999999</c:v>
                </c:pt>
                <c:pt idx="100">
                  <c:v>46.463999999999999</c:v>
                </c:pt>
                <c:pt idx="101">
                  <c:v>47.768000000000001</c:v>
                </c:pt>
                <c:pt idx="102">
                  <c:v>46.637999999999998</c:v>
                </c:pt>
                <c:pt idx="103">
                  <c:v>46.405999999999999</c:v>
                </c:pt>
                <c:pt idx="104">
                  <c:v>46.506999999999998</c:v>
                </c:pt>
                <c:pt idx="105">
                  <c:v>47.058</c:v>
                </c:pt>
                <c:pt idx="106">
                  <c:v>46.594000000000001</c:v>
                </c:pt>
                <c:pt idx="107">
                  <c:v>47.173999999999999</c:v>
                </c:pt>
                <c:pt idx="108">
                  <c:v>46.405999999999999</c:v>
                </c:pt>
                <c:pt idx="109">
                  <c:v>46.521999999999998</c:v>
                </c:pt>
                <c:pt idx="110">
                  <c:v>46.332999999999998</c:v>
                </c:pt>
                <c:pt idx="111">
                  <c:v>45.536000000000001</c:v>
                </c:pt>
                <c:pt idx="112">
                  <c:v>46.521999999999998</c:v>
                </c:pt>
                <c:pt idx="113">
                  <c:v>45.448999999999998</c:v>
                </c:pt>
                <c:pt idx="114">
                  <c:v>46.725000000000001</c:v>
                </c:pt>
                <c:pt idx="115">
                  <c:v>46.927999999999997</c:v>
                </c:pt>
                <c:pt idx="116">
                  <c:v>46.405999999999999</c:v>
                </c:pt>
                <c:pt idx="117">
                  <c:v>47.521999999999998</c:v>
                </c:pt>
                <c:pt idx="118">
                  <c:v>47.796999999999997</c:v>
                </c:pt>
                <c:pt idx="119">
                  <c:v>49.072000000000003</c:v>
                </c:pt>
                <c:pt idx="120">
                  <c:v>48.448999999999998</c:v>
                </c:pt>
                <c:pt idx="121">
                  <c:v>48.072000000000003</c:v>
                </c:pt>
                <c:pt idx="122">
                  <c:v>48.042999999999999</c:v>
                </c:pt>
                <c:pt idx="123">
                  <c:v>47.216999999999999</c:v>
                </c:pt>
                <c:pt idx="124">
                  <c:v>47</c:v>
                </c:pt>
                <c:pt idx="125">
                  <c:v>46.609000000000002</c:v>
                </c:pt>
                <c:pt idx="126">
                  <c:v>46.332999999999998</c:v>
                </c:pt>
                <c:pt idx="127">
                  <c:v>45.738999999999997</c:v>
                </c:pt>
                <c:pt idx="128">
                  <c:v>44.985999999999997</c:v>
                </c:pt>
                <c:pt idx="129">
                  <c:v>43.332999999999998</c:v>
                </c:pt>
                <c:pt idx="130">
                  <c:v>43.957000000000001</c:v>
                </c:pt>
                <c:pt idx="131">
                  <c:v>43.072000000000003</c:v>
                </c:pt>
                <c:pt idx="132">
                  <c:v>42.912999999999997</c:v>
                </c:pt>
                <c:pt idx="133">
                  <c:v>41.362000000000002</c:v>
                </c:pt>
                <c:pt idx="134">
                  <c:v>42.435000000000002</c:v>
                </c:pt>
                <c:pt idx="135">
                  <c:v>41.100999999999999</c:v>
                </c:pt>
                <c:pt idx="136">
                  <c:v>42.347999999999999</c:v>
                </c:pt>
                <c:pt idx="137">
                  <c:v>40.854999999999997</c:v>
                </c:pt>
                <c:pt idx="138">
                  <c:v>41.506999999999998</c:v>
                </c:pt>
                <c:pt idx="139">
                  <c:v>41.652000000000001</c:v>
                </c:pt>
                <c:pt idx="140">
                  <c:v>41.100999999999999</c:v>
                </c:pt>
                <c:pt idx="141">
                  <c:v>41.594000000000001</c:v>
                </c:pt>
                <c:pt idx="142">
                  <c:v>41.927999999999997</c:v>
                </c:pt>
                <c:pt idx="143">
                  <c:v>42.521999999999998</c:v>
                </c:pt>
                <c:pt idx="144">
                  <c:v>40.854999999999997</c:v>
                </c:pt>
                <c:pt idx="145">
                  <c:v>41.493000000000002</c:v>
                </c:pt>
                <c:pt idx="146">
                  <c:v>42.029000000000003</c:v>
                </c:pt>
                <c:pt idx="147">
                  <c:v>41.87</c:v>
                </c:pt>
                <c:pt idx="148">
                  <c:v>43.551000000000002</c:v>
                </c:pt>
                <c:pt idx="149">
                  <c:v>43.448999999999998</c:v>
                </c:pt>
                <c:pt idx="150">
                  <c:v>42.448999999999998</c:v>
                </c:pt>
                <c:pt idx="151">
                  <c:v>42.753999999999998</c:v>
                </c:pt>
                <c:pt idx="152">
                  <c:v>42.216999999999999</c:v>
                </c:pt>
                <c:pt idx="153">
                  <c:v>42.768000000000001</c:v>
                </c:pt>
                <c:pt idx="154">
                  <c:v>41.506999999999998</c:v>
                </c:pt>
                <c:pt idx="155">
                  <c:v>42.680999999999997</c:v>
                </c:pt>
                <c:pt idx="156">
                  <c:v>41.158999999999999</c:v>
                </c:pt>
                <c:pt idx="157">
                  <c:v>42.231999999999999</c:v>
                </c:pt>
                <c:pt idx="158">
                  <c:v>42.332999999999998</c:v>
                </c:pt>
                <c:pt idx="159">
                  <c:v>41.927999999999997</c:v>
                </c:pt>
                <c:pt idx="160">
                  <c:v>41.100999999999999</c:v>
                </c:pt>
                <c:pt idx="161">
                  <c:v>40.609000000000002</c:v>
                </c:pt>
                <c:pt idx="162">
                  <c:v>41.405999999999999</c:v>
                </c:pt>
                <c:pt idx="163">
                  <c:v>41.478000000000002</c:v>
                </c:pt>
                <c:pt idx="164">
                  <c:v>40.072000000000003</c:v>
                </c:pt>
                <c:pt idx="165">
                  <c:v>39.652000000000001</c:v>
                </c:pt>
                <c:pt idx="166">
                  <c:v>39.985999999999997</c:v>
                </c:pt>
                <c:pt idx="167">
                  <c:v>39.841000000000001</c:v>
                </c:pt>
                <c:pt idx="168">
                  <c:v>40.029000000000003</c:v>
                </c:pt>
                <c:pt idx="169">
                  <c:v>39.231999999999999</c:v>
                </c:pt>
                <c:pt idx="170">
                  <c:v>38.377000000000002</c:v>
                </c:pt>
                <c:pt idx="171">
                  <c:v>38.564999999999998</c:v>
                </c:pt>
                <c:pt idx="172">
                  <c:v>38.957000000000001</c:v>
                </c:pt>
                <c:pt idx="173">
                  <c:v>39.274999999999999</c:v>
                </c:pt>
                <c:pt idx="174">
                  <c:v>38.609000000000002</c:v>
                </c:pt>
                <c:pt idx="175">
                  <c:v>38.753999999999998</c:v>
                </c:pt>
                <c:pt idx="176">
                  <c:v>37.609000000000002</c:v>
                </c:pt>
                <c:pt idx="177">
                  <c:v>37.753999999999998</c:v>
                </c:pt>
                <c:pt idx="178">
                  <c:v>38.014000000000003</c:v>
                </c:pt>
                <c:pt idx="179">
                  <c:v>38.58</c:v>
                </c:pt>
                <c:pt idx="180">
                  <c:v>38.261000000000003</c:v>
                </c:pt>
                <c:pt idx="181">
                  <c:v>37.506999999999998</c:v>
                </c:pt>
                <c:pt idx="182">
                  <c:v>38.390999999999998</c:v>
                </c:pt>
                <c:pt idx="183">
                  <c:v>37.753999999999998</c:v>
                </c:pt>
                <c:pt idx="184">
                  <c:v>38.319000000000003</c:v>
                </c:pt>
                <c:pt idx="185">
                  <c:v>37.58</c:v>
                </c:pt>
                <c:pt idx="186">
                  <c:v>37.100999999999999</c:v>
                </c:pt>
                <c:pt idx="187">
                  <c:v>38.637999999999998</c:v>
                </c:pt>
                <c:pt idx="188">
                  <c:v>37.768000000000001</c:v>
                </c:pt>
                <c:pt idx="189">
                  <c:v>39.058</c:v>
                </c:pt>
                <c:pt idx="190">
                  <c:v>38.173999999999999</c:v>
                </c:pt>
                <c:pt idx="191">
                  <c:v>38.506999999999998</c:v>
                </c:pt>
                <c:pt idx="192">
                  <c:v>37.42</c:v>
                </c:pt>
                <c:pt idx="193">
                  <c:v>37.304000000000002</c:v>
                </c:pt>
                <c:pt idx="194">
                  <c:v>36.927999999999997</c:v>
                </c:pt>
                <c:pt idx="195">
                  <c:v>37.564999999999998</c:v>
                </c:pt>
                <c:pt idx="196">
                  <c:v>37.768000000000001</c:v>
                </c:pt>
                <c:pt idx="197">
                  <c:v>37.246000000000002</c:v>
                </c:pt>
                <c:pt idx="198">
                  <c:v>36.899000000000001</c:v>
                </c:pt>
                <c:pt idx="199">
                  <c:v>37.521999999999998</c:v>
                </c:pt>
                <c:pt idx="200">
                  <c:v>38.116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44.80001782394136</c:v>
                </c:pt>
                <c:pt idx="1">
                  <c:v>44.816314331851324</c:v>
                </c:pt>
                <c:pt idx="2">
                  <c:v>44.83261856522568</c:v>
                </c:pt>
                <c:pt idx="3">
                  <c:v>44.84893114811878</c:v>
                </c:pt>
                <c:pt idx="4">
                  <c:v>44.865252753055877</c:v>
                </c:pt>
                <c:pt idx="5">
                  <c:v>44.881584104570734</c:v>
                </c:pt>
                <c:pt idx="6">
                  <c:v>44.897925982973518</c:v>
                </c:pt>
                <c:pt idx="7">
                  <c:v>44.914279228360343</c:v>
                </c:pt>
                <c:pt idx="8">
                  <c:v>44.930644744875615</c:v>
                </c:pt>
                <c:pt idx="9">
                  <c:v>44.947023505238548</c:v>
                </c:pt>
                <c:pt idx="10">
                  <c:v>44.963416555544718</c:v>
                </c:pt>
                <c:pt idx="11">
                  <c:v>44.979825020353225</c:v>
                </c:pt>
                <c:pt idx="12">
                  <c:v>44.996250108069489</c:v>
                </c:pt>
                <c:pt idx="13">
                  <c:v>45.012693116632775</c:v>
                </c:pt>
                <c:pt idx="14">
                  <c:v>45.029155439516643</c:v>
                </c:pt>
                <c:pt idx="15">
                  <c:v>45.045638572048937</c:v>
                </c:pt>
                <c:pt idx="16">
                  <c:v>45.06214411805653</c:v>
                </c:pt>
                <c:pt idx="17">
                  <c:v>45.078673796838139</c:v>
                </c:pt>
                <c:pt idx="18">
                  <c:v>45.095229450467357</c:v>
                </c:pt>
                <c:pt idx="19">
                  <c:v>45.11181305143301</c:v>
                </c:pt>
                <c:pt idx="20">
                  <c:v>45.128426710653081</c:v>
                </c:pt>
                <c:pt idx="21">
                  <c:v>45.14507268603051</c:v>
                </c:pt>
                <c:pt idx="22">
                  <c:v>45.161753392247903</c:v>
                </c:pt>
                <c:pt idx="23">
                  <c:v>45.178471414471133</c:v>
                </c:pt>
                <c:pt idx="24">
                  <c:v>45.195229535584396</c:v>
                </c:pt>
                <c:pt idx="25">
                  <c:v>45.212030809756406</c:v>
                </c:pt>
                <c:pt idx="26">
                  <c:v>45.228878788225785</c:v>
                </c:pt>
                <c:pt idx="27">
                  <c:v>45.24577822098194</c:v>
                </c:pt>
                <c:pt idx="28">
                  <c:v>45.262737170296425</c:v>
                </c:pt>
                <c:pt idx="29">
                  <c:v>45.279773092821316</c:v>
                </c:pt>
                <c:pt idx="30">
                  <c:v>45.296929476278358</c:v>
                </c:pt>
                <c:pt idx="31">
                  <c:v>45.314318993144198</c:v>
                </c:pt>
                <c:pt idx="32">
                  <c:v>45.332229466305741</c:v>
                </c:pt>
                <c:pt idx="33">
                  <c:v>45.351369772154662</c:v>
                </c:pt>
                <c:pt idx="34">
                  <c:v>45.373408035916682</c:v>
                </c:pt>
                <c:pt idx="35">
                  <c:v>45.402079771625104</c:v>
                </c:pt>
                <c:pt idx="36">
                  <c:v>45.445327276801009</c:v>
                </c:pt>
                <c:pt idx="37">
                  <c:v>45.519155062131617</c:v>
                </c:pt>
                <c:pt idx="38">
                  <c:v>45.654073765603243</c:v>
                </c:pt>
                <c:pt idx="39">
                  <c:v>45.904992224726954</c:v>
                </c:pt>
                <c:pt idx="40">
                  <c:v>46.36494157832626</c:v>
                </c:pt>
                <c:pt idx="41">
                  <c:v>47.181770242962877</c:v>
                </c:pt>
                <c:pt idx="42">
                  <c:v>48.574741053422834</c:v>
                </c:pt>
                <c:pt idx="43">
                  <c:v>50.844970088028639</c:v>
                </c:pt>
                <c:pt idx="44">
                  <c:v>54.370695558702188</c:v>
                </c:pt>
                <c:pt idx="45">
                  <c:v>59.577024679910735</c:v>
                </c:pt>
                <c:pt idx="46">
                  <c:v>66.87207196789555</c:v>
                </c:pt>
                <c:pt idx="47">
                  <c:v>76.548820747037439</c:v>
                </c:pt>
                <c:pt idx="48">
                  <c:v>88.664457778875089</c:v>
                </c:pt>
                <c:pt idx="49">
                  <c:v>102.92346093332044</c:v>
                </c:pt>
                <c:pt idx="50">
                  <c:v>118.60176264961872</c:v>
                </c:pt>
                <c:pt idx="51">
                  <c:v>134.55024641180998</c:v>
                </c:pt>
                <c:pt idx="52">
                  <c:v>149.30214527880247</c:v>
                </c:pt>
                <c:pt idx="53">
                  <c:v>161.28144205324588</c:v>
                </c:pt>
                <c:pt idx="54">
                  <c:v>169.07572198694035</c:v>
                </c:pt>
                <c:pt idx="55">
                  <c:v>171.70954493216348</c:v>
                </c:pt>
                <c:pt idx="56">
                  <c:v>168.84551440233466</c:v>
                </c:pt>
                <c:pt idx="57">
                  <c:v>160.85584841677161</c:v>
                </c:pt>
                <c:pt idx="58">
                  <c:v>148.74351361501502</c:v>
                </c:pt>
                <c:pt idx="59">
                  <c:v>133.93602172251684</c:v>
                </c:pt>
                <c:pt idx="60">
                  <c:v>118.01048638298386</c:v>
                </c:pt>
                <c:pt idx="61">
                  <c:v>102.42300708460027</c:v>
                </c:pt>
                <c:pt idx="62">
                  <c:v>88.305526490726649</c:v>
                </c:pt>
                <c:pt idx="63">
                  <c:v>76.365453628622959</c:v>
                </c:pt>
                <c:pt idx="64">
                  <c:v>66.889912350581781</c:v>
                </c:pt>
                <c:pt idx="65">
                  <c:v>59.829653158005335</c:v>
                </c:pt>
                <c:pt idx="66">
                  <c:v>54.924516391207881</c:v>
                </c:pt>
                <c:pt idx="67">
                  <c:v>51.833071160458623</c:v>
                </c:pt>
                <c:pt idx="68">
                  <c:v>50.238739827843524</c:v>
                </c:pt>
                <c:pt idx="69">
                  <c:v>49.91684793062992</c:v>
                </c:pt>
                <c:pt idx="70">
                  <c:v>50.75696520741743</c:v>
                </c:pt>
                <c:pt idx="71">
                  <c:v>52.741539581893107</c:v>
                </c:pt>
                <c:pt idx="72">
                  <c:v>55.887107989434668</c:v>
                </c:pt>
                <c:pt idx="73">
                  <c:v>60.160944867516733</c:v>
                </c:pt>
                <c:pt idx="74">
                  <c:v>65.394455783212607</c:v>
                </c:pt>
                <c:pt idx="75">
                  <c:v>71.221851125595492</c:v>
                </c:pt>
                <c:pt idx="76">
                  <c:v>77.072858516225821</c:v>
                </c:pt>
                <c:pt idx="77">
                  <c:v>82.236565028317884</c:v>
                </c:pt>
                <c:pt idx="78">
                  <c:v>85.99031738180517</c:v>
                </c:pt>
                <c:pt idx="79">
                  <c:v>87.760710002875697</c:v>
                </c:pt>
                <c:pt idx="80">
                  <c:v>87.265602080956398</c:v>
                </c:pt>
                <c:pt idx="81">
                  <c:v>84.587484012885341</c:v>
                </c:pt>
                <c:pt idx="82">
                  <c:v>80.151233381399948</c:v>
                </c:pt>
                <c:pt idx="83">
                  <c:v>74.614141305151463</c:v>
                </c:pt>
                <c:pt idx="84">
                  <c:v>68.707182355963255</c:v>
                </c:pt>
                <c:pt idx="85">
                  <c:v>63.080029403224273</c:v>
                </c:pt>
                <c:pt idx="86">
                  <c:v>58.193914217268144</c:v>
                </c:pt>
                <c:pt idx="87">
                  <c:v>54.282674880897986</c:v>
                </c:pt>
                <c:pt idx="88">
                  <c:v>51.37588050543313</c:v>
                </c:pt>
                <c:pt idx="89">
                  <c:v>49.360121911245095</c:v>
                </c:pt>
                <c:pt idx="90">
                  <c:v>48.050175360928407</c:v>
                </c:pt>
                <c:pt idx="91">
                  <c:v>47.248432849103231</c:v>
                </c:pt>
                <c:pt idx="92">
                  <c:v>46.782493379517199</c:v>
                </c:pt>
                <c:pt idx="93">
                  <c:v>46.521110190176138</c:v>
                </c:pt>
                <c:pt idx="94">
                  <c:v>46.374583045038285</c:v>
                </c:pt>
                <c:pt idx="95">
                  <c:v>46.287029837369147</c:v>
                </c:pt>
                <c:pt idx="96">
                  <c:v>46.226423312180799</c:v>
                </c:pt>
                <c:pt idx="97">
                  <c:v>46.175778946551034</c:v>
                </c:pt>
                <c:pt idx="98">
                  <c:v>46.126737273883812</c:v>
                </c:pt>
                <c:pt idx="99">
                  <c:v>46.075486227779933</c:v>
                </c:pt>
                <c:pt idx="100">
                  <c:v>46.020440862835727</c:v>
                </c:pt>
                <c:pt idx="101">
                  <c:v>45.961047196074382</c:v>
                </c:pt>
                <c:pt idx="102">
                  <c:v>45.897231470243639</c:v>
                </c:pt>
                <c:pt idx="103">
                  <c:v>45.829212092630812</c:v>
                </c:pt>
                <c:pt idx="104">
                  <c:v>45.757567014307689</c:v>
                </c:pt>
                <c:pt idx="105">
                  <c:v>45.683599584430844</c:v>
                </c:pt>
                <c:pt idx="106">
                  <c:v>45.610170148718296</c:v>
                </c:pt>
                <c:pt idx="107">
                  <c:v>45.543209878176711</c:v>
                </c:pt>
                <c:pt idx="108">
                  <c:v>45.493976594113967</c:v>
                </c:pt>
                <c:pt idx="109">
                  <c:v>45.481574126333463</c:v>
                </c:pt>
                <c:pt idx="110">
                  <c:v>45.534292271236744</c:v>
                </c:pt>
                <c:pt idx="111">
                  <c:v>45.68731153041076</c:v>
                </c:pt>
                <c:pt idx="112">
                  <c:v>45.97421993866098</c:v>
                </c:pt>
                <c:pt idx="113">
                  <c:v>46.411774898023197</c:v>
                </c:pt>
                <c:pt idx="114">
                  <c:v>46.981669583953902</c:v>
                </c:pt>
                <c:pt idx="115">
                  <c:v>47.617895701315632</c:v>
                </c:pt>
                <c:pt idx="116">
                  <c:v>48.209868532143823</c:v>
                </c:pt>
                <c:pt idx="117">
                  <c:v>48.626548160724553</c:v>
                </c:pt>
                <c:pt idx="118">
                  <c:v>48.756090535780807</c:v>
                </c:pt>
                <c:pt idx="119">
                  <c:v>48.545023423059774</c:v>
                </c:pt>
                <c:pt idx="120">
                  <c:v>48.018268148452648</c:v>
                </c:pt>
                <c:pt idx="121">
                  <c:v>47.26981026793392</c:v>
                </c:pt>
                <c:pt idx="122">
                  <c:v>46.428815853574797</c:v>
                </c:pt>
                <c:pt idx="123">
                  <c:v>45.617892056357235</c:v>
                </c:pt>
                <c:pt idx="124">
                  <c:v>44.921773571604554</c:v>
                </c:pt>
                <c:pt idx="125">
                  <c:v>44.376357070876267</c:v>
                </c:pt>
                <c:pt idx="126">
                  <c:v>43.976449258597306</c:v>
                </c:pt>
                <c:pt idx="127">
                  <c:v>43.693088659489227</c:v>
                </c:pt>
                <c:pt idx="128">
                  <c:v>43.49064413702834</c:v>
                </c:pt>
                <c:pt idx="129">
                  <c:v>43.337981011515197</c:v>
                </c:pt>
                <c:pt idx="130">
                  <c:v>43.212851088261459</c:v>
                </c:pt>
                <c:pt idx="131">
                  <c:v>43.101600060217038</c:v>
                </c:pt>
                <c:pt idx="132">
                  <c:v>42.99686000071501</c:v>
                </c:pt>
                <c:pt idx="133">
                  <c:v>42.895087919022522</c:v>
                </c:pt>
                <c:pt idx="134">
                  <c:v>42.794751247221264</c:v>
                </c:pt>
                <c:pt idx="135">
                  <c:v>42.695247749294367</c:v>
                </c:pt>
                <c:pt idx="136">
                  <c:v>42.596358091854576</c:v>
                </c:pt>
                <c:pt idx="137">
                  <c:v>42.49800362568616</c:v>
                </c:pt>
                <c:pt idx="138">
                  <c:v>42.400151573631739</c:v>
                </c:pt>
                <c:pt idx="139">
                  <c:v>42.302782009061552</c:v>
                </c:pt>
                <c:pt idx="140">
                  <c:v>42.205877669691603</c:v>
                </c:pt>
                <c:pt idx="141">
                  <c:v>42.109421269995167</c:v>
                </c:pt>
                <c:pt idx="142">
                  <c:v>42.013394999234798</c:v>
                </c:pt>
                <c:pt idx="143">
                  <c:v>41.917780571889871</c:v>
                </c:pt>
                <c:pt idx="144">
                  <c:v>41.822559386417275</c:v>
                </c:pt>
                <c:pt idx="145">
                  <c:v>41.727712690172751</c:v>
                </c:pt>
                <c:pt idx="146">
                  <c:v>41.633221735521211</c:v>
                </c:pt>
                <c:pt idx="147">
                  <c:v>41.539067930127175</c:v>
                </c:pt>
                <c:pt idx="148">
                  <c:v>41.445232984559865</c:v>
                </c:pt>
                <c:pt idx="149">
                  <c:v>41.351699055997592</c:v>
                </c:pt>
                <c:pt idx="150">
                  <c:v>41.25844888197269</c:v>
                </c:pt>
                <c:pt idx="151">
                  <c:v>41.165465894711417</c:v>
                </c:pt>
                <c:pt idx="152">
                  <c:v>41.072734305908227</c:v>
                </c:pt>
                <c:pt idx="153">
                  <c:v>40.980239154151413</c:v>
                </c:pt>
                <c:pt idx="154">
                  <c:v>40.887966312175365</c:v>
                </c:pt>
                <c:pt idx="155">
                  <c:v>40.795902457326875</c:v>
                </c:pt>
                <c:pt idx="156">
                  <c:v>40.704035014369829</c:v>
                </c:pt>
                <c:pt idx="157">
                  <c:v>40.612352083449366</c:v>
                </c:pt>
                <c:pt idx="158">
                  <c:v>40.520842366784883</c:v>
                </c:pt>
                <c:pt idx="159">
                  <c:v>40.429495105470565</c:v>
                </c:pt>
                <c:pt idx="160">
                  <c:v>40.33830003347736</c:v>
                </c:pt>
                <c:pt idx="161">
                  <c:v>40.247247350898675</c:v>
                </c:pt>
                <c:pt idx="162">
                  <c:v>40.156327714011077</c:v>
                </c:pt>
                <c:pt idx="163">
                  <c:v>40.065532236785593</c:v>
                </c:pt>
                <c:pt idx="164">
                  <c:v>39.974852497443003</c:v>
                </c:pt>
                <c:pt idx="165">
                  <c:v>39.884280544280578</c:v>
                </c:pt>
                <c:pt idx="166">
                  <c:v>39.793808896712441</c:v>
                </c:pt>
                <c:pt idx="167">
                  <c:v>39.703430539550247</c:v>
                </c:pt>
                <c:pt idx="168">
                  <c:v>39.613138910414847</c:v>
                </c:pt>
                <c:pt idx="169">
                  <c:v>39.522927881458131</c:v>
                </c:pt>
                <c:pt idx="170">
                  <c:v>39.432791737198848</c:v>
                </c:pt>
                <c:pt idx="171">
                  <c:v>39.342725150336527</c:v>
                </c:pt>
                <c:pt idx="172">
                  <c:v>39.252723157103311</c:v>
                </c:pt>
                <c:pt idx="173">
                  <c:v>39.162781133252729</c:v>
                </c:pt>
                <c:pt idx="174">
                  <c:v>39.072894771323377</c:v>
                </c:pt>
                <c:pt idx="175">
                  <c:v>38.983060059449066</c:v>
                </c:pt>
                <c:pt idx="176">
                  <c:v>38.893273261741449</c:v>
                </c:pt>
                <c:pt idx="177">
                  <c:v>38.803530900138952</c:v>
                </c:pt>
                <c:pt idx="178">
                  <c:v>38.713829737564978</c:v>
                </c:pt>
                <c:pt idx="179">
                  <c:v>38.624166762237699</c:v>
                </c:pt>
                <c:pt idx="180">
                  <c:v>38.534539172996553</c:v>
                </c:pt>
                <c:pt idx="181">
                  <c:v>38.444944365539023</c:v>
                </c:pt>
                <c:pt idx="182">
                  <c:v>38.355379919487632</c:v>
                </c:pt>
                <c:pt idx="183">
                  <c:v>38.265843586226204</c:v>
                </c:pt>
                <c:pt idx="184">
                  <c:v>38.176333277458085</c:v>
                </c:pt>
                <c:pt idx="185">
                  <c:v>38.086847054447134</c:v>
                </c:pt>
                <c:pt idx="186">
                  <c:v>37.99738311790702</c:v>
                </c:pt>
                <c:pt idx="187">
                  <c:v>37.907939798506959</c:v>
                </c:pt>
                <c:pt idx="188">
                  <c:v>37.818515547963848</c:v>
                </c:pt>
                <c:pt idx="189">
                  <c:v>37.729108930691332</c:v>
                </c:pt>
                <c:pt idx="190">
                  <c:v>37.63971861597728</c:v>
                </c:pt>
                <c:pt idx="191">
                  <c:v>37.550343370661984</c:v>
                </c:pt>
                <c:pt idx="192">
                  <c:v>37.460982052289893</c:v>
                </c:pt>
                <c:pt idx="193">
                  <c:v>37.371633602708705</c:v>
                </c:pt>
                <c:pt idx="194">
                  <c:v>37.282297042090597</c:v>
                </c:pt>
                <c:pt idx="195">
                  <c:v>37.192971463351014</c:v>
                </c:pt>
                <c:pt idx="196">
                  <c:v>37.103656026941728</c:v>
                </c:pt>
                <c:pt idx="197">
                  <c:v>37.014349955995726</c:v>
                </c:pt>
                <c:pt idx="198">
                  <c:v>36.925052531802542</c:v>
                </c:pt>
                <c:pt idx="199">
                  <c:v>36.835763089593584</c:v>
                </c:pt>
                <c:pt idx="200">
                  <c:v>36.746481014618134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44.80001782394136</c:v>
                </c:pt>
                <c:pt idx="1">
                  <c:v>44.816314331851324</c:v>
                </c:pt>
                <c:pt idx="2">
                  <c:v>44.83261856522568</c:v>
                </c:pt>
                <c:pt idx="3">
                  <c:v>44.84893114811878</c:v>
                </c:pt>
                <c:pt idx="4">
                  <c:v>44.865252753055877</c:v>
                </c:pt>
                <c:pt idx="5">
                  <c:v>44.881584104570734</c:v>
                </c:pt>
                <c:pt idx="6">
                  <c:v>44.897925982973518</c:v>
                </c:pt>
                <c:pt idx="7">
                  <c:v>44.914279228360343</c:v>
                </c:pt>
                <c:pt idx="8">
                  <c:v>44.930644744875615</c:v>
                </c:pt>
                <c:pt idx="9">
                  <c:v>44.947023505238548</c:v>
                </c:pt>
                <c:pt idx="10">
                  <c:v>44.963416555544718</c:v>
                </c:pt>
                <c:pt idx="11">
                  <c:v>44.979825020353225</c:v>
                </c:pt>
                <c:pt idx="12">
                  <c:v>44.996250108069489</c:v>
                </c:pt>
                <c:pt idx="13">
                  <c:v>45.012693116632775</c:v>
                </c:pt>
                <c:pt idx="14">
                  <c:v>45.029155439516636</c:v>
                </c:pt>
                <c:pt idx="15">
                  <c:v>45.045638572048873</c:v>
                </c:pt>
                <c:pt idx="16">
                  <c:v>45.062144118056182</c:v>
                </c:pt>
                <c:pt idx="17">
                  <c:v>45.078673796836242</c:v>
                </c:pt>
                <c:pt idx="18">
                  <c:v>45.095229450457431</c:v>
                </c:pt>
                <c:pt idx="19">
                  <c:v>45.111813051383344</c:v>
                </c:pt>
                <c:pt idx="20">
                  <c:v>45.128426710415354</c:v>
                </c:pt>
                <c:pt idx="21">
                  <c:v>45.145072684941773</c:v>
                </c:pt>
                <c:pt idx="22">
                  <c:v>45.161753387477027</c:v>
                </c:pt>
                <c:pt idx="23">
                  <c:v>45.178471394467714</c:v>
                </c:pt>
                <c:pt idx="24">
                  <c:v>45.195229455334996</c:v>
                </c:pt>
                <c:pt idx="25">
                  <c:v>45.212030501713947</c:v>
                </c:pt>
                <c:pt idx="26">
                  <c:v>45.228877656840268</c:v>
                </c:pt>
                <c:pt idx="27">
                  <c:v>45.245774245023163</c:v>
                </c:pt>
                <c:pt idx="28">
                  <c:v>45.262723801128978</c:v>
                </c:pt>
                <c:pt idx="29">
                  <c:v>45.27973007998478</c:v>
                </c:pt>
                <c:pt idx="30">
                  <c:v>45.296797065592408</c:v>
                </c:pt>
                <c:pt idx="31">
                  <c:v>45.313928980022908</c:v>
                </c:pt>
                <c:pt idx="32">
                  <c:v>45.331130291836736</c:v>
                </c:pt>
                <c:pt idx="33">
                  <c:v>45.348405723847961</c:v>
                </c:pt>
                <c:pt idx="34">
                  <c:v>45.365760260018909</c:v>
                </c:pt>
                <c:pt idx="35">
                  <c:v>45.383199151236333</c:v>
                </c:pt>
                <c:pt idx="36">
                  <c:v>45.400727919679085</c:v>
                </c:pt>
                <c:pt idx="37">
                  <c:v>45.418352361441436</c:v>
                </c:pt>
                <c:pt idx="38">
                  <c:v>45.436078547024188</c:v>
                </c:pt>
                <c:pt idx="39">
                  <c:v>45.453912819246781</c:v>
                </c:pt>
                <c:pt idx="40">
                  <c:v>45.471861788067621</c:v>
                </c:pt>
                <c:pt idx="41">
                  <c:v>45.489932321725917</c:v>
                </c:pt>
                <c:pt idx="42">
                  <c:v>45.508131533535391</c:v>
                </c:pt>
                <c:pt idx="43">
                  <c:v>45.52646676356801</c:v>
                </c:pt>
                <c:pt idx="44">
                  <c:v>45.544945554363494</c:v>
                </c:pt>
                <c:pt idx="45">
                  <c:v>45.563575619687313</c:v>
                </c:pt>
                <c:pt idx="46">
                  <c:v>45.582364805235279</c:v>
                </c:pt>
                <c:pt idx="47">
                  <c:v>45.601321040046635</c:v>
                </c:pt>
                <c:pt idx="48">
                  <c:v>45.620452277239423</c:v>
                </c:pt>
                <c:pt idx="49">
                  <c:v>45.639766422521987</c:v>
                </c:pt>
                <c:pt idx="50">
                  <c:v>45.659271248763041</c:v>
                </c:pt>
                <c:pt idx="51">
                  <c:v>45.678974294721151</c:v>
                </c:pt>
                <c:pt idx="52">
                  <c:v>45.698882745844315</c:v>
                </c:pt>
                <c:pt idx="53">
                  <c:v>45.719003294854105</c:v>
                </c:pt>
                <c:pt idx="54">
                  <c:v>45.739341979630225</c:v>
                </c:pt>
                <c:pt idx="55">
                  <c:v>45.759903995715725</c:v>
                </c:pt>
                <c:pt idx="56">
                  <c:v>45.780693480576986</c:v>
                </c:pt>
                <c:pt idx="57">
                  <c:v>45.801713266584827</c:v>
                </c:pt>
                <c:pt idx="58">
                  <c:v>45.822964599544989</c:v>
                </c:pt>
                <c:pt idx="59">
                  <c:v>45.844446819512378</c:v>
                </c:pt>
                <c:pt idx="60">
                  <c:v>45.866157000590626</c:v>
                </c:pt>
                <c:pt idx="61">
                  <c:v>45.888089546468983</c:v>
                </c:pt>
                <c:pt idx="62">
                  <c:v>45.91023573860722</c:v>
                </c:pt>
                <c:pt idx="63">
                  <c:v>45.932583234277203</c:v>
                </c:pt>
                <c:pt idx="64">
                  <c:v>45.955115512141298</c:v>
                </c:pt>
                <c:pt idx="65">
                  <c:v>45.97781126373404</c:v>
                </c:pt>
                <c:pt idx="66">
                  <c:v>46.000643730157627</c:v>
                </c:pt>
                <c:pt idx="67">
                  <c:v>46.023579984553891</c:v>
                </c:pt>
                <c:pt idx="68">
                  <c:v>46.046580162524045</c:v>
                </c:pt>
                <c:pt idx="69">
                  <c:v>46.069596644684225</c:v>
                </c:pt>
                <c:pt idx="70">
                  <c:v>46.092573198017078</c:v>
                </c:pt>
                <c:pt idx="71">
                  <c:v>46.115444085643915</c:v>
                </c:pt>
                <c:pt idx="72">
                  <c:v>46.138133158125598</c:v>
                </c:pt>
                <c:pt idx="73">
                  <c:v>46.160552943403793</c:v>
                </c:pt>
                <c:pt idx="74">
                  <c:v>46.182603756989117</c:v>
                </c:pt>
                <c:pt idx="75">
                  <c:v>46.204172858919165</c:v>
                </c:pt>
                <c:pt idx="76">
                  <c:v>46.225133689220677</c:v>
                </c:pt>
                <c:pt idx="77">
                  <c:v>46.245345218928328</c:v>
                </c:pt>
                <c:pt idx="78">
                  <c:v>46.264651458869615</c:v>
                </c:pt>
                <c:pt idx="79">
                  <c:v>46.282881173071438</c:v>
                </c:pt>
                <c:pt idx="80">
                  <c:v>46.299847847342456</c:v>
                </c:pt>
                <c:pt idx="81">
                  <c:v>46.315349965820275</c:v>
                </c:pt>
                <c:pt idx="82">
                  <c:v>46.329171648461177</c:v>
                </c:pt>
                <c:pt idx="83">
                  <c:v>46.341083699982192</c:v>
                </c:pt>
                <c:pt idx="84">
                  <c:v>46.350845115039014</c:v>
                </c:pt>
                <c:pt idx="85">
                  <c:v>46.358205074918999</c:v>
                </c:pt>
                <c:pt idx="86">
                  <c:v>46.362905457379163</c:v>
                </c:pt>
                <c:pt idx="87">
                  <c:v>46.364683863343316</c:v>
                </c:pt>
                <c:pt idx="88">
                  <c:v>46.363277142201547</c:v>
                </c:pt>
                <c:pt idx="89">
                  <c:v>46.358425372050135</c:v>
                </c:pt>
                <c:pt idx="90">
                  <c:v>46.349876223455396</c:v>
                </c:pt>
                <c:pt idx="91">
                  <c:v>46.337389606773272</c:v>
                </c:pt>
                <c:pt idx="92">
                  <c:v>46.320742475678855</c:v>
                </c:pt>
                <c:pt idx="93">
                  <c:v>46.299733635627703</c:v>
                </c:pt>
                <c:pt idx="94">
                  <c:v>46.274188387864839</c:v>
                </c:pt>
                <c:pt idx="95">
                  <c:v>46.24396282956765</c:v>
                </c:pt>
                <c:pt idx="96">
                  <c:v>46.208947630592512</c:v>
                </c:pt>
                <c:pt idx="97">
                  <c:v>46.169071118246627</c:v>
                </c:pt>
                <c:pt idx="98">
                  <c:v>46.124301523768764</c:v>
                </c:pt>
                <c:pt idx="99">
                  <c:v>46.074648276976639</c:v>
                </c:pt>
                <c:pt idx="100">
                  <c:v>46.020162276963461</c:v>
                </c:pt>
                <c:pt idx="101">
                  <c:v>45.960935114019797</c:v>
                </c:pt>
                <c:pt idx="102">
                  <c:v>45.897097267665686</c:v>
                </c:pt>
                <c:pt idx="103">
                  <c:v>45.828815354047578</c:v>
                </c:pt>
                <c:pt idx="104">
                  <c:v>45.756288539336552</c:v>
                </c:pt>
                <c:pt idx="105">
                  <c:v>45.679744271017896</c:v>
                </c:pt>
                <c:pt idx="106">
                  <c:v>45.59943350378235</c:v>
                </c:pt>
                <c:pt idx="107">
                  <c:v>45.515625609856656</c:v>
                </c:pt>
                <c:pt idx="108">
                  <c:v>45.42860316489832</c:v>
                </c:pt>
                <c:pt idx="109">
                  <c:v>45.338656790919686</c:v>
                </c:pt>
                <c:pt idx="110">
                  <c:v>45.246080218836113</c:v>
                </c:pt>
                <c:pt idx="111">
                  <c:v>45.151165707464415</c:v>
                </c:pt>
                <c:pt idx="112">
                  <c:v>45.054199925713419</c:v>
                </c:pt>
                <c:pt idx="113">
                  <c:v>44.955460372875464</c:v>
                </c:pt>
                <c:pt idx="114">
                  <c:v>44.855212380653327</c:v>
                </c:pt>
                <c:pt idx="115">
                  <c:v>44.753706711726103</c:v>
                </c:pt>
                <c:pt idx="116">
                  <c:v>44.651177744633344</c:v>
                </c:pt>
                <c:pt idx="117">
                  <c:v>44.547842214370576</c:v>
                </c:pt>
                <c:pt idx="118">
                  <c:v>44.443898462673715</c:v>
                </c:pt>
                <c:pt idx="119">
                  <c:v>44.339526141441617</c:v>
                </c:pt>
                <c:pt idx="120">
                  <c:v>44.234886306708283</c:v>
                </c:pt>
                <c:pt idx="121">
                  <c:v>44.13012183842126</c:v>
                </c:pt>
                <c:pt idx="122">
                  <c:v>44.025358122292026</c:v>
                </c:pt>
                <c:pt idx="123">
                  <c:v>43.920703933410451</c:v>
                </c:pt>
                <c:pt idx="124">
                  <c:v>43.81625246644299</c:v>
                </c:pt>
                <c:pt idx="125">
                  <c:v>43.712082463423997</c:v>
                </c:pt>
                <c:pt idx="126">
                  <c:v>43.608259396861122</c:v>
                </c:pt>
                <c:pt idx="127">
                  <c:v>43.504836672676937</c:v>
                </c:pt>
                <c:pt idx="128">
                  <c:v>43.401856824075587</c:v>
                </c:pt>
                <c:pt idx="129">
                  <c:v>43.299352673527615</c:v>
                </c:pt>
                <c:pt idx="130">
                  <c:v>43.197348445564884</c:v>
                </c:pt>
                <c:pt idx="131">
                  <c:v>43.095860817895847</c:v>
                </c:pt>
                <c:pt idx="132">
                  <c:v>42.994899902467616</c:v>
                </c:pt>
                <c:pt idx="133">
                  <c:v>42.894470151532467</c:v>
                </c:pt>
                <c:pt idx="134">
                  <c:v>42.794571186566372</c:v>
                </c:pt>
                <c:pt idx="135">
                  <c:v>42.695198550096087</c:v>
                </c:pt>
                <c:pt idx="136">
                  <c:v>42.596344382188697</c:v>
                </c:pt>
                <c:pt idx="137">
                  <c:v>42.497998024613395</c:v>
                </c:pt>
                <c:pt idx="138">
                  <c:v>42.400146556571244</c:v>
                </c:pt>
                <c:pt idx="139">
                  <c:v>42.302775266468103</c:v>
                </c:pt>
                <c:pt idx="140">
                  <c:v>42.205868064538954</c:v>
                </c:pt>
                <c:pt idx="141">
                  <c:v>42.109407841270823</c:v>
                </c:pt>
                <c:pt idx="142">
                  <c:v>42.013376776559738</c:v>
                </c:pt>
                <c:pt idx="143">
                  <c:v>41.917756604414826</c:v>
                </c:pt>
                <c:pt idx="144">
                  <c:v>41.822528837818979</c:v>
                </c:pt>
                <c:pt idx="145">
                  <c:v>41.727674958097779</c:v>
                </c:pt>
                <c:pt idx="146">
                  <c:v>41.633176572855511</c:v>
                </c:pt>
                <c:pt idx="147">
                  <c:v>41.539015546226963</c:v>
                </c:pt>
                <c:pt idx="148">
                  <c:v>41.445174104876386</c:v>
                </c:pt>
                <c:pt idx="149">
                  <c:v>41.351634922861706</c:v>
                </c:pt>
                <c:pt idx="150">
                  <c:v>41.258381188178291</c:v>
                </c:pt>
                <c:pt idx="151">
                  <c:v>41.165396653507095</c:v>
                </c:pt>
                <c:pt idx="152">
                  <c:v>41.072665673420538</c:v>
                </c:pt>
                <c:pt idx="153">
                  <c:v>40.980173230046539</c:v>
                </c:pt>
                <c:pt idx="154">
                  <c:v>40.887904948958997</c:v>
                </c:pt>
                <c:pt idx="155">
                  <c:v>40.795847106850665</c:v>
                </c:pt>
                <c:pt idx="156">
                  <c:v>40.703986632351565</c:v>
                </c:pt>
                <c:pt idx="157">
                  <c:v>40.612311101182854</c:v>
                </c:pt>
                <c:pt idx="158">
                  <c:v>40.520808726680215</c:v>
                </c:pt>
                <c:pt idx="159">
                  <c:v>40.429468346581665</c:v>
                </c:pt>
                <c:pt idx="160">
                  <c:v>40.338279406851683</c:v>
                </c:pt>
                <c:pt idx="161">
                  <c:v>40.247231943203744</c:v>
                </c:pt>
                <c:pt idx="162">
                  <c:v>40.156316560887156</c:v>
                </c:pt>
                <c:pt idx="163">
                  <c:v>40.065524413219478</c:v>
                </c:pt>
                <c:pt idx="164">
                  <c:v>39.974847179271244</c:v>
                </c:pt>
                <c:pt idx="165">
                  <c:v>39.884277041045067</c:v>
                </c:pt>
                <c:pt idx="166">
                  <c:v>39.793806660435003</c:v>
                </c:pt>
                <c:pt idx="167">
                  <c:v>39.703429156202382</c:v>
                </c:pt>
                <c:pt idx="168">
                  <c:v>39.613138081162901</c:v>
                </c:pt>
                <c:pt idx="169">
                  <c:v>39.522927399742251</c:v>
                </c:pt>
                <c:pt idx="170">
                  <c:v>39.43279146602687</c:v>
                </c:pt>
                <c:pt idx="171">
                  <c:v>39.342725002409331</c:v>
                </c:pt>
                <c:pt idx="172">
                  <c:v>39.252723078904417</c:v>
                </c:pt>
                <c:pt idx="173">
                  <c:v>39.162781093193502</c:v>
                </c:pt>
                <c:pt idx="174">
                  <c:v>39.072894751437083</c:v>
                </c:pt>
                <c:pt idx="175">
                  <c:v>38.983060049882532</c:v>
                </c:pt>
                <c:pt idx="176">
                  <c:v>38.893273257281756</c:v>
                </c:pt>
                <c:pt idx="177">
                  <c:v>38.803530898124279</c:v>
                </c:pt>
                <c:pt idx="178">
                  <c:v>38.71382973668301</c:v>
                </c:pt>
                <c:pt idx="179">
                  <c:v>38.624166761863542</c:v>
                </c:pt>
                <c:pt idx="180">
                  <c:v>38.534539172842734</c:v>
                </c:pt>
                <c:pt idx="181">
                  <c:v>38.444944365477745</c:v>
                </c:pt>
                <c:pt idx="182">
                  <c:v>38.355379919463978</c:v>
                </c:pt>
                <c:pt idx="183">
                  <c:v>38.26584358621735</c:v>
                </c:pt>
                <c:pt idx="184">
                  <c:v>38.176333277454873</c:v>
                </c:pt>
                <c:pt idx="185">
                  <c:v>38.086847054446004</c:v>
                </c:pt>
                <c:pt idx="186">
                  <c:v>37.997383117906637</c:v>
                </c:pt>
                <c:pt idx="187">
                  <c:v>37.907939798506831</c:v>
                </c:pt>
                <c:pt idx="188">
                  <c:v>37.818515547963806</c:v>
                </c:pt>
                <c:pt idx="189">
                  <c:v>37.729108930691318</c:v>
                </c:pt>
                <c:pt idx="190">
                  <c:v>37.639718615977273</c:v>
                </c:pt>
                <c:pt idx="191">
                  <c:v>37.550343370661984</c:v>
                </c:pt>
                <c:pt idx="192">
                  <c:v>37.460982052289893</c:v>
                </c:pt>
                <c:pt idx="193">
                  <c:v>37.371633602708705</c:v>
                </c:pt>
                <c:pt idx="194">
                  <c:v>37.282297042090597</c:v>
                </c:pt>
                <c:pt idx="195">
                  <c:v>37.192971463351014</c:v>
                </c:pt>
                <c:pt idx="196">
                  <c:v>37.103656026941728</c:v>
                </c:pt>
                <c:pt idx="197">
                  <c:v>37.014349955995726</c:v>
                </c:pt>
                <c:pt idx="198">
                  <c:v>36.925052531802542</c:v>
                </c:pt>
                <c:pt idx="199">
                  <c:v>36.835763089593584</c:v>
                </c:pt>
                <c:pt idx="200">
                  <c:v>36.746481014618134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08808"/>
        <c:axId val="493109200"/>
      </c:scatterChart>
      <c:valAx>
        <c:axId val="493108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3109200"/>
        <c:crosses val="autoZero"/>
        <c:crossBetween val="midCat"/>
      </c:valAx>
      <c:valAx>
        <c:axId val="493109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3108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45.609000000000002</c:v>
                </c:pt>
                <c:pt idx="1">
                  <c:v>42.42</c:v>
                </c:pt>
                <c:pt idx="2">
                  <c:v>44.058</c:v>
                </c:pt>
                <c:pt idx="3">
                  <c:v>44.841000000000001</c:v>
                </c:pt>
                <c:pt idx="4">
                  <c:v>44.042999999999999</c:v>
                </c:pt>
                <c:pt idx="5">
                  <c:v>44.58</c:v>
                </c:pt>
                <c:pt idx="6">
                  <c:v>43.594000000000001</c:v>
                </c:pt>
                <c:pt idx="7">
                  <c:v>44.521999999999998</c:v>
                </c:pt>
                <c:pt idx="8">
                  <c:v>43.173999999999999</c:v>
                </c:pt>
                <c:pt idx="9">
                  <c:v>43.985999999999997</c:v>
                </c:pt>
                <c:pt idx="10">
                  <c:v>43.13</c:v>
                </c:pt>
                <c:pt idx="11">
                  <c:v>43.942</c:v>
                </c:pt>
                <c:pt idx="12">
                  <c:v>43.58</c:v>
                </c:pt>
                <c:pt idx="13">
                  <c:v>44.188000000000002</c:v>
                </c:pt>
                <c:pt idx="14">
                  <c:v>45.362000000000002</c:v>
                </c:pt>
                <c:pt idx="15">
                  <c:v>44.783000000000001</c:v>
                </c:pt>
                <c:pt idx="16">
                  <c:v>44.637999999999998</c:v>
                </c:pt>
                <c:pt idx="17">
                  <c:v>44.58</c:v>
                </c:pt>
                <c:pt idx="18">
                  <c:v>45.609000000000002</c:v>
                </c:pt>
                <c:pt idx="19">
                  <c:v>45.13</c:v>
                </c:pt>
                <c:pt idx="20">
                  <c:v>45.811999999999998</c:v>
                </c:pt>
                <c:pt idx="21">
                  <c:v>45.970999999999997</c:v>
                </c:pt>
                <c:pt idx="22">
                  <c:v>46.695999999999998</c:v>
                </c:pt>
                <c:pt idx="23">
                  <c:v>45.783000000000001</c:v>
                </c:pt>
                <c:pt idx="24">
                  <c:v>45.377000000000002</c:v>
                </c:pt>
                <c:pt idx="25">
                  <c:v>46.042999999999999</c:v>
                </c:pt>
                <c:pt idx="26">
                  <c:v>45.231999999999999</c:v>
                </c:pt>
                <c:pt idx="27">
                  <c:v>46.957000000000001</c:v>
                </c:pt>
                <c:pt idx="28">
                  <c:v>47.506999999999998</c:v>
                </c:pt>
                <c:pt idx="29">
                  <c:v>47.912999999999997</c:v>
                </c:pt>
                <c:pt idx="30">
                  <c:v>46.042999999999999</c:v>
                </c:pt>
                <c:pt idx="31">
                  <c:v>47</c:v>
                </c:pt>
                <c:pt idx="32">
                  <c:v>47.405999999999999</c:v>
                </c:pt>
                <c:pt idx="33">
                  <c:v>47.841000000000001</c:v>
                </c:pt>
                <c:pt idx="34">
                  <c:v>49.072000000000003</c:v>
                </c:pt>
                <c:pt idx="35">
                  <c:v>49.216999999999999</c:v>
                </c:pt>
                <c:pt idx="36">
                  <c:v>48.362000000000002</c:v>
                </c:pt>
                <c:pt idx="37">
                  <c:v>49.957000000000001</c:v>
                </c:pt>
                <c:pt idx="38">
                  <c:v>50.29</c:v>
                </c:pt>
                <c:pt idx="39">
                  <c:v>50.87</c:v>
                </c:pt>
                <c:pt idx="40">
                  <c:v>51.622999999999998</c:v>
                </c:pt>
                <c:pt idx="41">
                  <c:v>54.536000000000001</c:v>
                </c:pt>
                <c:pt idx="42">
                  <c:v>54.927999999999997</c:v>
                </c:pt>
                <c:pt idx="43">
                  <c:v>59.87</c:v>
                </c:pt>
                <c:pt idx="44">
                  <c:v>63.087000000000003</c:v>
                </c:pt>
                <c:pt idx="45">
                  <c:v>69.912999999999997</c:v>
                </c:pt>
                <c:pt idx="46">
                  <c:v>76.739000000000004</c:v>
                </c:pt>
                <c:pt idx="47">
                  <c:v>86.376999999999995</c:v>
                </c:pt>
                <c:pt idx="48">
                  <c:v>95.796999999999997</c:v>
                </c:pt>
                <c:pt idx="49">
                  <c:v>107.333</c:v>
                </c:pt>
                <c:pt idx="50">
                  <c:v>117.71</c:v>
                </c:pt>
                <c:pt idx="51">
                  <c:v>130.261</c:v>
                </c:pt>
                <c:pt idx="52">
                  <c:v>142.98599999999999</c:v>
                </c:pt>
                <c:pt idx="53">
                  <c:v>151.78299999999999</c:v>
                </c:pt>
                <c:pt idx="54">
                  <c:v>162.24600000000001</c:v>
                </c:pt>
                <c:pt idx="55">
                  <c:v>169.81200000000001</c:v>
                </c:pt>
                <c:pt idx="56">
                  <c:v>175.27500000000001</c:v>
                </c:pt>
                <c:pt idx="57">
                  <c:v>176.14500000000001</c:v>
                </c:pt>
                <c:pt idx="58">
                  <c:v>173.36199999999999</c:v>
                </c:pt>
                <c:pt idx="59">
                  <c:v>161.696</c:v>
                </c:pt>
                <c:pt idx="60">
                  <c:v>140.01400000000001</c:v>
                </c:pt>
                <c:pt idx="61">
                  <c:v>102.36199999999999</c:v>
                </c:pt>
                <c:pt idx="62">
                  <c:v>66.507000000000005</c:v>
                </c:pt>
                <c:pt idx="63">
                  <c:v>54.029000000000003</c:v>
                </c:pt>
                <c:pt idx="64">
                  <c:v>48.158999999999999</c:v>
                </c:pt>
                <c:pt idx="65">
                  <c:v>46.783000000000001</c:v>
                </c:pt>
                <c:pt idx="66">
                  <c:v>46.390999999999998</c:v>
                </c:pt>
                <c:pt idx="67">
                  <c:v>47</c:v>
                </c:pt>
                <c:pt idx="68">
                  <c:v>48</c:v>
                </c:pt>
                <c:pt idx="69">
                  <c:v>49.188000000000002</c:v>
                </c:pt>
                <c:pt idx="70">
                  <c:v>50.203000000000003</c:v>
                </c:pt>
                <c:pt idx="71">
                  <c:v>53.029000000000003</c:v>
                </c:pt>
                <c:pt idx="72">
                  <c:v>55.753999999999998</c:v>
                </c:pt>
                <c:pt idx="73">
                  <c:v>58.42</c:v>
                </c:pt>
                <c:pt idx="74">
                  <c:v>63.347999999999999</c:v>
                </c:pt>
                <c:pt idx="75">
                  <c:v>68.709999999999994</c:v>
                </c:pt>
                <c:pt idx="76">
                  <c:v>73.680999999999997</c:v>
                </c:pt>
                <c:pt idx="77">
                  <c:v>79.811999999999998</c:v>
                </c:pt>
                <c:pt idx="78">
                  <c:v>83.739000000000004</c:v>
                </c:pt>
                <c:pt idx="79">
                  <c:v>88.332999999999998</c:v>
                </c:pt>
                <c:pt idx="80">
                  <c:v>91.477999999999994</c:v>
                </c:pt>
                <c:pt idx="81">
                  <c:v>91.695999999999998</c:v>
                </c:pt>
                <c:pt idx="82">
                  <c:v>87.739000000000004</c:v>
                </c:pt>
                <c:pt idx="83">
                  <c:v>83.028999999999996</c:v>
                </c:pt>
                <c:pt idx="84">
                  <c:v>70.87</c:v>
                </c:pt>
                <c:pt idx="85">
                  <c:v>61.609000000000002</c:v>
                </c:pt>
                <c:pt idx="86">
                  <c:v>53.042999999999999</c:v>
                </c:pt>
                <c:pt idx="87">
                  <c:v>50.014000000000003</c:v>
                </c:pt>
                <c:pt idx="88">
                  <c:v>47</c:v>
                </c:pt>
                <c:pt idx="89">
                  <c:v>45.725000000000001</c:v>
                </c:pt>
                <c:pt idx="90">
                  <c:v>44.274999999999999</c:v>
                </c:pt>
                <c:pt idx="91">
                  <c:v>44.42</c:v>
                </c:pt>
                <c:pt idx="92">
                  <c:v>43.942</c:v>
                </c:pt>
                <c:pt idx="93">
                  <c:v>42.970999999999997</c:v>
                </c:pt>
                <c:pt idx="94">
                  <c:v>42.899000000000001</c:v>
                </c:pt>
                <c:pt idx="95">
                  <c:v>42.014000000000003</c:v>
                </c:pt>
                <c:pt idx="96">
                  <c:v>42.246000000000002</c:v>
                </c:pt>
                <c:pt idx="97">
                  <c:v>44.551000000000002</c:v>
                </c:pt>
                <c:pt idx="98">
                  <c:v>42.942</c:v>
                </c:pt>
                <c:pt idx="99">
                  <c:v>43.362000000000002</c:v>
                </c:pt>
                <c:pt idx="100">
                  <c:v>43.753999999999998</c:v>
                </c:pt>
                <c:pt idx="101">
                  <c:v>43.274999999999999</c:v>
                </c:pt>
                <c:pt idx="102">
                  <c:v>42.332999999999998</c:v>
                </c:pt>
                <c:pt idx="103">
                  <c:v>44.042999999999999</c:v>
                </c:pt>
                <c:pt idx="104">
                  <c:v>43.405999999999999</c:v>
                </c:pt>
                <c:pt idx="105">
                  <c:v>44.058</c:v>
                </c:pt>
                <c:pt idx="106">
                  <c:v>44.435000000000002</c:v>
                </c:pt>
                <c:pt idx="107">
                  <c:v>43.203000000000003</c:v>
                </c:pt>
                <c:pt idx="108">
                  <c:v>43.738999999999997</c:v>
                </c:pt>
                <c:pt idx="109">
                  <c:v>43.42</c:v>
                </c:pt>
                <c:pt idx="110">
                  <c:v>41.854999999999997</c:v>
                </c:pt>
                <c:pt idx="111">
                  <c:v>42.854999999999997</c:v>
                </c:pt>
                <c:pt idx="112">
                  <c:v>43.899000000000001</c:v>
                </c:pt>
                <c:pt idx="113">
                  <c:v>42.796999999999997</c:v>
                </c:pt>
                <c:pt idx="114">
                  <c:v>42.609000000000002</c:v>
                </c:pt>
                <c:pt idx="115">
                  <c:v>43.609000000000002</c:v>
                </c:pt>
                <c:pt idx="116">
                  <c:v>44.463999999999999</c:v>
                </c:pt>
                <c:pt idx="117">
                  <c:v>45.319000000000003</c:v>
                </c:pt>
                <c:pt idx="118">
                  <c:v>45.029000000000003</c:v>
                </c:pt>
                <c:pt idx="119">
                  <c:v>46.753999999999998</c:v>
                </c:pt>
                <c:pt idx="120">
                  <c:v>46.695999999999998</c:v>
                </c:pt>
                <c:pt idx="121">
                  <c:v>45.826000000000001</c:v>
                </c:pt>
                <c:pt idx="122">
                  <c:v>44.768000000000001</c:v>
                </c:pt>
                <c:pt idx="123">
                  <c:v>44.029000000000003</c:v>
                </c:pt>
                <c:pt idx="124">
                  <c:v>44.695999999999998</c:v>
                </c:pt>
                <c:pt idx="125">
                  <c:v>44.116</c:v>
                </c:pt>
                <c:pt idx="126">
                  <c:v>42.188000000000002</c:v>
                </c:pt>
                <c:pt idx="127">
                  <c:v>41.622999999999998</c:v>
                </c:pt>
                <c:pt idx="128">
                  <c:v>41.912999999999997</c:v>
                </c:pt>
                <c:pt idx="129">
                  <c:v>41.304000000000002</c:v>
                </c:pt>
                <c:pt idx="130">
                  <c:v>40</c:v>
                </c:pt>
                <c:pt idx="131">
                  <c:v>39.970999999999997</c:v>
                </c:pt>
                <c:pt idx="132">
                  <c:v>38.609000000000002</c:v>
                </c:pt>
                <c:pt idx="133">
                  <c:v>40.521999999999998</c:v>
                </c:pt>
                <c:pt idx="134">
                  <c:v>38.768000000000001</c:v>
                </c:pt>
                <c:pt idx="135">
                  <c:v>39.072000000000003</c:v>
                </c:pt>
                <c:pt idx="136">
                  <c:v>39.594000000000001</c:v>
                </c:pt>
                <c:pt idx="137">
                  <c:v>39.970999999999997</c:v>
                </c:pt>
                <c:pt idx="138">
                  <c:v>38.753999999999998</c:v>
                </c:pt>
                <c:pt idx="139">
                  <c:v>39.551000000000002</c:v>
                </c:pt>
                <c:pt idx="140">
                  <c:v>39.854999999999997</c:v>
                </c:pt>
                <c:pt idx="141">
                  <c:v>40.145000000000003</c:v>
                </c:pt>
                <c:pt idx="142">
                  <c:v>39.594000000000001</c:v>
                </c:pt>
                <c:pt idx="143">
                  <c:v>39.841000000000001</c:v>
                </c:pt>
                <c:pt idx="144">
                  <c:v>40.463999999999999</c:v>
                </c:pt>
                <c:pt idx="145">
                  <c:v>41.072000000000003</c:v>
                </c:pt>
                <c:pt idx="146">
                  <c:v>40.899000000000001</c:v>
                </c:pt>
                <c:pt idx="147">
                  <c:v>41</c:v>
                </c:pt>
                <c:pt idx="148">
                  <c:v>42.274999999999999</c:v>
                </c:pt>
                <c:pt idx="149">
                  <c:v>40.912999999999997</c:v>
                </c:pt>
                <c:pt idx="150">
                  <c:v>41.087000000000003</c:v>
                </c:pt>
                <c:pt idx="151">
                  <c:v>41.304000000000002</c:v>
                </c:pt>
                <c:pt idx="152">
                  <c:v>41.536000000000001</c:v>
                </c:pt>
                <c:pt idx="153">
                  <c:v>40.58</c:v>
                </c:pt>
                <c:pt idx="154">
                  <c:v>41.332999999999998</c:v>
                </c:pt>
                <c:pt idx="155">
                  <c:v>39.652000000000001</c:v>
                </c:pt>
                <c:pt idx="156">
                  <c:v>40.405999999999999</c:v>
                </c:pt>
                <c:pt idx="157">
                  <c:v>40.506999999999998</c:v>
                </c:pt>
                <c:pt idx="158">
                  <c:v>40.100999999999999</c:v>
                </c:pt>
                <c:pt idx="159">
                  <c:v>38.899000000000001</c:v>
                </c:pt>
                <c:pt idx="160">
                  <c:v>40.158999999999999</c:v>
                </c:pt>
                <c:pt idx="161">
                  <c:v>38.695999999999998</c:v>
                </c:pt>
                <c:pt idx="162">
                  <c:v>38.912999999999997</c:v>
                </c:pt>
                <c:pt idx="163">
                  <c:v>38.362000000000002</c:v>
                </c:pt>
                <c:pt idx="164">
                  <c:v>38.216999999999999</c:v>
                </c:pt>
                <c:pt idx="165">
                  <c:v>39.261000000000003</c:v>
                </c:pt>
                <c:pt idx="166">
                  <c:v>38.753999999999998</c:v>
                </c:pt>
                <c:pt idx="167">
                  <c:v>38.158999999999999</c:v>
                </c:pt>
                <c:pt idx="168">
                  <c:v>38.841000000000001</c:v>
                </c:pt>
                <c:pt idx="169">
                  <c:v>37.435000000000002</c:v>
                </c:pt>
                <c:pt idx="170">
                  <c:v>39.087000000000003</c:v>
                </c:pt>
                <c:pt idx="171">
                  <c:v>38.058</c:v>
                </c:pt>
                <c:pt idx="172">
                  <c:v>37.551000000000002</c:v>
                </c:pt>
                <c:pt idx="173">
                  <c:v>37.493000000000002</c:v>
                </c:pt>
                <c:pt idx="174">
                  <c:v>36.435000000000002</c:v>
                </c:pt>
                <c:pt idx="175">
                  <c:v>37.246000000000002</c:v>
                </c:pt>
                <c:pt idx="176">
                  <c:v>37.551000000000002</c:v>
                </c:pt>
                <c:pt idx="177">
                  <c:v>37.173999999999999</c:v>
                </c:pt>
                <c:pt idx="178">
                  <c:v>37.42</c:v>
                </c:pt>
                <c:pt idx="179">
                  <c:v>38.319000000000003</c:v>
                </c:pt>
                <c:pt idx="180">
                  <c:v>37.58</c:v>
                </c:pt>
                <c:pt idx="181">
                  <c:v>37.506999999999998</c:v>
                </c:pt>
                <c:pt idx="182">
                  <c:v>37.246000000000002</c:v>
                </c:pt>
                <c:pt idx="183">
                  <c:v>36.072000000000003</c:v>
                </c:pt>
                <c:pt idx="184">
                  <c:v>36.506999999999998</c:v>
                </c:pt>
                <c:pt idx="185">
                  <c:v>36.783000000000001</c:v>
                </c:pt>
                <c:pt idx="186">
                  <c:v>36.405999999999999</c:v>
                </c:pt>
                <c:pt idx="187">
                  <c:v>35.680999999999997</c:v>
                </c:pt>
                <c:pt idx="188">
                  <c:v>37.014000000000003</c:v>
                </c:pt>
                <c:pt idx="189">
                  <c:v>36.927999999999997</c:v>
                </c:pt>
                <c:pt idx="190">
                  <c:v>36.521999999999998</c:v>
                </c:pt>
                <c:pt idx="191">
                  <c:v>35.637999999999998</c:v>
                </c:pt>
                <c:pt idx="192">
                  <c:v>35.826000000000001</c:v>
                </c:pt>
                <c:pt idx="193">
                  <c:v>35.970999999999997</c:v>
                </c:pt>
                <c:pt idx="194">
                  <c:v>35.796999999999997</c:v>
                </c:pt>
                <c:pt idx="195">
                  <c:v>36.216999999999999</c:v>
                </c:pt>
                <c:pt idx="196">
                  <c:v>35.869999999999997</c:v>
                </c:pt>
                <c:pt idx="197">
                  <c:v>36.042999999999999</c:v>
                </c:pt>
                <c:pt idx="198">
                  <c:v>34.274999999999999</c:v>
                </c:pt>
                <c:pt idx="199">
                  <c:v>34.854999999999997</c:v>
                </c:pt>
                <c:pt idx="200">
                  <c:v>35.667000000000002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46.062694756781163</c:v>
                </c:pt>
                <c:pt idx="1">
                  <c:v>46.04397236540256</c:v>
                </c:pt>
                <c:pt idx="2">
                  <c:v>46.025253753119742</c:v>
                </c:pt>
                <c:pt idx="3">
                  <c:v>46.006539218971845</c:v>
                </c:pt>
                <c:pt idx="4">
                  <c:v>45.987829084507361</c:v>
                </c:pt>
                <c:pt idx="5">
                  <c:v>45.96912369534116</c:v>
                </c:pt>
                <c:pt idx="6">
                  <c:v>45.950423422801784</c:v>
                </c:pt>
                <c:pt idx="7">
                  <c:v>45.931728665672168</c:v>
                </c:pt>
                <c:pt idx="8">
                  <c:v>45.91303985202611</c:v>
                </c:pt>
                <c:pt idx="9">
                  <c:v>45.894357441162647</c:v>
                </c:pt>
                <c:pt idx="10">
                  <c:v>45.875681925640343</c:v>
                </c:pt>
                <c:pt idx="11">
                  <c:v>45.857013833412047</c:v>
                </c:pt>
                <c:pt idx="12">
                  <c:v>45.838353730060931</c:v>
                </c:pt>
                <c:pt idx="13">
                  <c:v>45.819702221136943</c:v>
                </c:pt>
                <c:pt idx="14">
                  <c:v>45.801059954591992</c:v>
                </c:pt>
                <c:pt idx="15">
                  <c:v>45.782427623311115</c:v>
                </c:pt>
                <c:pt idx="16">
                  <c:v>45.763805967735074</c:v>
                </c:pt>
                <c:pt idx="17">
                  <c:v>45.745195778568529</c:v>
                </c:pt>
                <c:pt idx="18">
                  <c:v>45.726597899567871</c:v>
                </c:pt>
                <c:pt idx="19">
                  <c:v>45.708013230408596</c:v>
                </c:pt>
                <c:pt idx="20">
                  <c:v>45.689442729665814</c:v>
                </c:pt>
                <c:pt idx="21">
                  <c:v>45.67088741808648</c:v>
                </c:pt>
                <c:pt idx="22">
                  <c:v>45.652348382903483</c:v>
                </c:pt>
                <c:pt idx="23">
                  <c:v>45.633826786050285</c:v>
                </c:pt>
                <c:pt idx="24">
                  <c:v>45.615323886502374</c:v>
                </c:pt>
                <c:pt idx="25">
                  <c:v>45.596841111336495</c:v>
                </c:pt>
                <c:pt idx="26">
                  <c:v>45.578380286374959</c:v>
                </c:pt>
                <c:pt idx="27">
                  <c:v>45.559944363037012</c:v>
                </c:pt>
                <c:pt idx="28">
                  <c:v>45.541539608720825</c:v>
                </c:pt>
                <c:pt idx="29">
                  <c:v>45.523181887954046</c:v>
                </c:pt>
                <c:pt idx="30">
                  <c:v>45.504913766539559</c:v>
                </c:pt>
                <c:pt idx="31">
                  <c:v>45.486848678477507</c:v>
                </c:pt>
                <c:pt idx="32">
                  <c:v>45.469278927520691</c:v>
                </c:pt>
                <c:pt idx="33">
                  <c:v>45.45292538337393</c:v>
                </c:pt>
                <c:pt idx="34">
                  <c:v>45.439482232052328</c:v>
                </c:pt>
                <c:pt idx="35">
                  <c:v>45.432735670895589</c:v>
                </c:pt>
                <c:pt idx="36">
                  <c:v>45.440719389161899</c:v>
                </c:pt>
                <c:pt idx="37">
                  <c:v>45.479594077081508</c:v>
                </c:pt>
                <c:pt idx="38">
                  <c:v>45.580128986544743</c:v>
                </c:pt>
                <c:pt idx="39">
                  <c:v>45.797658833920721</c:v>
                </c:pt>
                <c:pt idx="40">
                  <c:v>46.225929671611979</c:v>
                </c:pt>
                <c:pt idx="41">
                  <c:v>47.014027218206898</c:v>
                </c:pt>
                <c:pt idx="42">
                  <c:v>48.383399984074487</c:v>
                </c:pt>
                <c:pt idx="43">
                  <c:v>50.639004645331816</c:v>
                </c:pt>
                <c:pt idx="44">
                  <c:v>54.165601606234731</c:v>
                </c:pt>
                <c:pt idx="45">
                  <c:v>59.398745983989819</c:v>
                </c:pt>
                <c:pt idx="46">
                  <c:v>66.762036308006728</c:v>
                </c:pt>
                <c:pt idx="47">
                  <c:v>76.569299797264307</c:v>
                </c:pt>
                <c:pt idx="48">
                  <c:v>88.902599032784053</c:v>
                </c:pt>
                <c:pt idx="49">
                  <c:v>103.49156014911769</c:v>
                </c:pt>
                <c:pt idx="50">
                  <c:v>119.63112579182561</c:v>
                </c:pt>
                <c:pt idx="51">
                  <c:v>136.1768093389727</c:v>
                </c:pt>
                <c:pt idx="52">
                  <c:v>151.64407228453535</c:v>
                </c:pt>
                <c:pt idx="53">
                  <c:v>164.41185562543126</c:v>
                </c:pt>
                <c:pt idx="54">
                  <c:v>172.99656540722214</c:v>
                </c:pt>
                <c:pt idx="55">
                  <c:v>176.33406629895606</c:v>
                </c:pt>
                <c:pt idx="56">
                  <c:v>173.99595818478323</c:v>
                </c:pt>
                <c:pt idx="57">
                  <c:v>166.2794726765718</c:v>
                </c:pt>
                <c:pt idx="58">
                  <c:v>154.14496295216188</c:v>
                </c:pt>
                <c:pt idx="59">
                  <c:v>139.01916340029754</c:v>
                </c:pt>
                <c:pt idx="60">
                  <c:v>122.51993053202989</c:v>
                </c:pt>
                <c:pt idx="61">
                  <c:v>106.17577920305952</c:v>
                </c:pt>
                <c:pt idx="62">
                  <c:v>91.206565004995895</c:v>
                </c:pt>
                <c:pt idx="63">
                  <c:v>78.405438048218102</c:v>
                </c:pt>
                <c:pt idx="64">
                  <c:v>68.1285695336462</c:v>
                </c:pt>
                <c:pt idx="65">
                  <c:v>60.370661082144728</c:v>
                </c:pt>
                <c:pt idx="66">
                  <c:v>54.88885461677534</c:v>
                </c:pt>
                <c:pt idx="67">
                  <c:v>51.336551062988015</c:v>
                </c:pt>
                <c:pt idx="68">
                  <c:v>49.377446501813871</c:v>
                </c:pt>
                <c:pt idx="69">
                  <c:v>48.762259842160283</c:v>
                </c:pt>
                <c:pt idx="70">
                  <c:v>49.360985975558378</c:v>
                </c:pt>
                <c:pt idx="71">
                  <c:v>51.150340649378876</c:v>
                </c:pt>
                <c:pt idx="72">
                  <c:v>54.160987489471466</c:v>
                </c:pt>
                <c:pt idx="73">
                  <c:v>58.395100545856543</c:v>
                </c:pt>
                <c:pt idx="74">
                  <c:v>63.733247113399898</c:v>
                </c:pt>
                <c:pt idx="75">
                  <c:v>69.858299965654538</c:v>
                </c:pt>
                <c:pt idx="76">
                  <c:v>76.227520731089584</c:v>
                </c:pt>
                <c:pt idx="77">
                  <c:v>82.116126716373216</c:v>
                </c:pt>
                <c:pt idx="78">
                  <c:v>86.73479201201522</c:v>
                </c:pt>
                <c:pt idx="79">
                  <c:v>89.395303089053002</c:v>
                </c:pt>
                <c:pt idx="80">
                  <c:v>89.675058751199089</c:v>
                </c:pt>
                <c:pt idx="81">
                  <c:v>87.52492747358454</c:v>
                </c:pt>
                <c:pt idx="82">
                  <c:v>83.281761645034038</c:v>
                </c:pt>
                <c:pt idx="83">
                  <c:v>77.58076411682697</c:v>
                </c:pt>
                <c:pt idx="84">
                  <c:v>71.198863066947922</c:v>
                </c:pt>
                <c:pt idx="85">
                  <c:v>64.882079429668593</c:v>
                </c:pt>
                <c:pt idx="86">
                  <c:v>59.209007678867906</c:v>
                </c:pt>
                <c:pt idx="87">
                  <c:v>54.522042097622929</c:v>
                </c:pt>
                <c:pt idx="88">
                  <c:v>50.929626340746317</c:v>
                </c:pt>
                <c:pt idx="89">
                  <c:v>48.359737008459902</c:v>
                </c:pt>
                <c:pt idx="90">
                  <c:v>46.634867288774785</c:v>
                </c:pt>
                <c:pt idx="91">
                  <c:v>45.542043972496181</c:v>
                </c:pt>
                <c:pt idx="92">
                  <c:v>44.882392494973764</c:v>
                </c:pt>
                <c:pt idx="93">
                  <c:v>44.496660205282801</c:v>
                </c:pt>
                <c:pt idx="94">
                  <c:v>44.271289149203682</c:v>
                </c:pt>
                <c:pt idx="95">
                  <c:v>44.132796852795551</c:v>
                </c:pt>
                <c:pt idx="96">
                  <c:v>44.037559028968111</c:v>
                </c:pt>
                <c:pt idx="97">
                  <c:v>43.961654025403952</c:v>
                </c:pt>
                <c:pt idx="98">
                  <c:v>43.892917257100926</c:v>
                </c:pt>
                <c:pt idx="99">
                  <c:v>43.825607573284728</c:v>
                </c:pt>
                <c:pt idx="100">
                  <c:v>43.757225467487572</c:v>
                </c:pt>
                <c:pt idx="101">
                  <c:v>43.686796521377183</c:v>
                </c:pt>
                <c:pt idx="102">
                  <c:v>43.614030239961892</c:v>
                </c:pt>
                <c:pt idx="103">
                  <c:v>43.538960999826735</c:v>
                </c:pt>
                <c:pt idx="104">
                  <c:v>43.461866555894865</c:v>
                </c:pt>
                <c:pt idx="105">
                  <c:v>43.383414821711206</c:v>
                </c:pt>
                <c:pt idx="106">
                  <c:v>43.3051188547959</c:v>
                </c:pt>
                <c:pt idx="107">
                  <c:v>43.230275394193775</c:v>
                </c:pt>
                <c:pt idx="108">
                  <c:v>43.165558594920945</c:v>
                </c:pt>
                <c:pt idx="109">
                  <c:v>43.123201303788484</c:v>
                </c:pt>
                <c:pt idx="110">
                  <c:v>43.123083430659754</c:v>
                </c:pt>
                <c:pt idx="111">
                  <c:v>43.193118940444919</c:v>
                </c:pt>
                <c:pt idx="112">
                  <c:v>43.365594384557319</c:v>
                </c:pt>
                <c:pt idx="113">
                  <c:v>43.667535879613268</c:v>
                </c:pt>
                <c:pt idx="114">
                  <c:v>44.105655928374688</c:v>
                </c:pt>
                <c:pt idx="115">
                  <c:v>44.650668871405273</c:v>
                </c:pt>
                <c:pt idx="116">
                  <c:v>45.229507744707661</c:v>
                </c:pt>
                <c:pt idx="117">
                  <c:v>45.733760545336921</c:v>
                </c:pt>
                <c:pt idx="118">
                  <c:v>46.046426415124593</c:v>
                </c:pt>
                <c:pt idx="119">
                  <c:v>46.078981910151263</c:v>
                </c:pt>
                <c:pt idx="120">
                  <c:v>45.802900428606435</c:v>
                </c:pt>
                <c:pt idx="121">
                  <c:v>45.26032293139702</c:v>
                </c:pt>
                <c:pt idx="122">
                  <c:v>44.548449160073176</c:v>
                </c:pt>
                <c:pt idx="123">
                  <c:v>43.785555579585896</c:v>
                </c:pt>
                <c:pt idx="124">
                  <c:v>43.074861516848479</c:v>
                </c:pt>
                <c:pt idx="125">
                  <c:v>42.481074705535207</c:v>
                </c:pt>
                <c:pt idx="126">
                  <c:v>42.025589553393502</c:v>
                </c:pt>
                <c:pt idx="127">
                  <c:v>41.696572120460168</c:v>
                </c:pt>
                <c:pt idx="128">
                  <c:v>41.465116862312968</c:v>
                </c:pt>
                <c:pt idx="129">
                  <c:v>41.299477010370751</c:v>
                </c:pt>
                <c:pt idx="130">
                  <c:v>41.173475611505559</c:v>
                </c:pt>
                <c:pt idx="131">
                  <c:v>41.069209981076298</c:v>
                </c:pt>
                <c:pt idx="132">
                  <c:v>40.976203060488238</c:v>
                </c:pt>
                <c:pt idx="133">
                  <c:v>40.889263825572705</c:v>
                </c:pt>
                <c:pt idx="134">
                  <c:v>40.80647482628347</c:v>
                </c:pt>
                <c:pt idx="135">
                  <c:v>40.727830026957896</c:v>
                </c:pt>
                <c:pt idx="136">
                  <c:v>40.654501189541442</c:v>
                </c:pt>
                <c:pt idx="137">
                  <c:v>40.588512605818082</c:v>
                </c:pt>
                <c:pt idx="138">
                  <c:v>40.532598916092674</c:v>
                </c:pt>
                <c:pt idx="139">
                  <c:v>40.490077772724142</c:v>
                </c:pt>
                <c:pt idx="140">
                  <c:v>40.464626607744869</c:v>
                </c:pt>
                <c:pt idx="141">
                  <c:v>40.45989968822321</c:v>
                </c:pt>
                <c:pt idx="142">
                  <c:v>40.478966540498043</c:v>
                </c:pt>
                <c:pt idx="143">
                  <c:v>40.52360379364837</c:v>
                </c:pt>
                <c:pt idx="144">
                  <c:v>40.593529064198627</c:v>
                </c:pt>
                <c:pt idx="145">
                  <c:v>40.685717767936787</c:v>
                </c:pt>
                <c:pt idx="146">
                  <c:v>40.793975502536071</c:v>
                </c:pt>
                <c:pt idx="147">
                  <c:v>40.90893316643907</c:v>
                </c:pt>
                <c:pt idx="148">
                  <c:v>41.018579070136092</c:v>
                </c:pt>
                <c:pt idx="149">
                  <c:v>41.10934454476498</c:v>
                </c:pt>
                <c:pt idx="150">
                  <c:v>41.16763511269523</c:v>
                </c:pt>
                <c:pt idx="151">
                  <c:v>41.181579159522144</c:v>
                </c:pt>
                <c:pt idx="152">
                  <c:v>41.142685748485469</c:v>
                </c:pt>
                <c:pt idx="153">
                  <c:v>41.047091112398952</c:v>
                </c:pt>
                <c:pt idx="154">
                  <c:v>40.896139909368344</c:v>
                </c:pt>
                <c:pt idx="155">
                  <c:v>40.696179703669131</c:v>
                </c:pt>
                <c:pt idx="156">
                  <c:v>40.457611854342439</c:v>
                </c:pt>
                <c:pt idx="157">
                  <c:v>40.193395167171992</c:v>
                </c:pt>
                <c:pt idx="158">
                  <c:v>39.917300133307158</c:v>
                </c:pt>
                <c:pt idx="159">
                  <c:v>39.642237657603047</c:v>
                </c:pt>
                <c:pt idx="160">
                  <c:v>39.378936260465977</c:v>
                </c:pt>
                <c:pt idx="161">
                  <c:v>39.135136620404438</c:v>
                </c:pt>
                <c:pt idx="162">
                  <c:v>38.915345572615962</c:v>
                </c:pt>
                <c:pt idx="163">
                  <c:v>38.721077806571309</c:v>
                </c:pt>
                <c:pt idx="164">
                  <c:v>38.551437596664982</c:v>
                </c:pt>
                <c:pt idx="165">
                  <c:v>38.403865024513095</c:v>
                </c:pt>
                <c:pt idx="166">
                  <c:v>38.274886607966614</c:v>
                </c:pt>
                <c:pt idx="167">
                  <c:v>38.160754340839837</c:v>
                </c:pt>
                <c:pt idx="168">
                  <c:v>38.057911839017351</c:v>
                </c:pt>
                <c:pt idx="169">
                  <c:v>37.963276119589608</c:v>
                </c:pt>
                <c:pt idx="170">
                  <c:v>37.874359047610021</c:v>
                </c:pt>
                <c:pt idx="171">
                  <c:v>37.789270822231906</c:v>
                </c:pt>
                <c:pt idx="172">
                  <c:v>37.706651306958527</c:v>
                </c:pt>
                <c:pt idx="173">
                  <c:v>37.625568485503948</c:v>
                </c:pt>
                <c:pt idx="174">
                  <c:v>37.545412186246097</c:v>
                </c:pt>
                <c:pt idx="175">
                  <c:v>37.465799688601315</c:v>
                </c:pt>
                <c:pt idx="176">
                  <c:v>37.386500419805536</c:v>
                </c:pt>
                <c:pt idx="177">
                  <c:v>37.307380598043437</c:v>
                </c:pt>
                <c:pt idx="178">
                  <c:v>37.22836520608417</c:v>
                </c:pt>
                <c:pt idx="179">
                  <c:v>37.149413371845156</c:v>
                </c:pt>
                <c:pt idx="180">
                  <c:v>37.070503259374163</c:v>
                </c:pt>
                <c:pt idx="181">
                  <c:v>36.991623243529808</c:v>
                </c:pt>
                <c:pt idx="182">
                  <c:v>36.912766988370706</c:v>
                </c:pt>
                <c:pt idx="183">
                  <c:v>36.833930820039619</c:v>
                </c:pt>
                <c:pt idx="184">
                  <c:v>36.755112381221792</c:v>
                </c:pt>
                <c:pt idx="185">
                  <c:v>36.676309968036875</c:v>
                </c:pt>
                <c:pt idx="186">
                  <c:v>36.597522214271422</c:v>
                </c:pt>
                <c:pt idx="187">
                  <c:v>36.518747944967949</c:v>
                </c:pt>
                <c:pt idx="188">
                  <c:v>36.439986109300705</c:v>
                </c:pt>
                <c:pt idx="189">
                  <c:v>36.361235749200929</c:v>
                </c:pt>
                <c:pt idx="190">
                  <c:v>36.282495983589115</c:v>
                </c:pt>
                <c:pt idx="191">
                  <c:v>36.203765999275845</c:v>
                </c:pt>
                <c:pt idx="192">
                  <c:v>36.125045044719435</c:v>
                </c:pt>
                <c:pt idx="193">
                  <c:v>36.046332425071114</c:v>
                </c:pt>
                <c:pt idx="194">
                  <c:v>35.967627497879953</c:v>
                </c:pt>
                <c:pt idx="195">
                  <c:v>35.888929669209332</c:v>
                </c:pt>
                <c:pt idx="196">
                  <c:v>35.810238390062985</c:v>
                </c:pt>
                <c:pt idx="197">
                  <c:v>35.731553153074586</c:v>
                </c:pt>
                <c:pt idx="198">
                  <c:v>35.652873489434732</c:v>
                </c:pt>
                <c:pt idx="199">
                  <c:v>35.574198966036825</c:v>
                </c:pt>
                <c:pt idx="200">
                  <c:v>35.49552918282663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46.062694756781163</c:v>
                </c:pt>
                <c:pt idx="1">
                  <c:v>46.04397236540256</c:v>
                </c:pt>
                <c:pt idx="2">
                  <c:v>46.025253753119742</c:v>
                </c:pt>
                <c:pt idx="3">
                  <c:v>46.006539218971845</c:v>
                </c:pt>
                <c:pt idx="4">
                  <c:v>45.987829084507361</c:v>
                </c:pt>
                <c:pt idx="5">
                  <c:v>45.96912369534116</c:v>
                </c:pt>
                <c:pt idx="6">
                  <c:v>45.950423422801784</c:v>
                </c:pt>
                <c:pt idx="7">
                  <c:v>45.931728665672168</c:v>
                </c:pt>
                <c:pt idx="8">
                  <c:v>45.91303985202611</c:v>
                </c:pt>
                <c:pt idx="9">
                  <c:v>45.894357441162647</c:v>
                </c:pt>
                <c:pt idx="10">
                  <c:v>45.875681925640343</c:v>
                </c:pt>
                <c:pt idx="11">
                  <c:v>45.857013833412047</c:v>
                </c:pt>
                <c:pt idx="12">
                  <c:v>45.838353730060931</c:v>
                </c:pt>
                <c:pt idx="13">
                  <c:v>45.819702221136943</c:v>
                </c:pt>
                <c:pt idx="14">
                  <c:v>45.801059954591977</c:v>
                </c:pt>
                <c:pt idx="15">
                  <c:v>45.782427623311044</c:v>
                </c:pt>
                <c:pt idx="16">
                  <c:v>45.763805967734669</c:v>
                </c:pt>
                <c:pt idx="17">
                  <c:v>45.745195778566334</c:v>
                </c:pt>
                <c:pt idx="18">
                  <c:v>45.726597899556523</c:v>
                </c:pt>
                <c:pt idx="19">
                  <c:v>45.708013230352392</c:v>
                </c:pt>
                <c:pt idx="20">
                  <c:v>45.689442729399332</c:v>
                </c:pt>
                <c:pt idx="21">
                  <c:v>45.670887416877086</c:v>
                </c:pt>
                <c:pt idx="22">
                  <c:v>45.652348377649631</c:v>
                </c:pt>
                <c:pt idx="23">
                  <c:v>45.633826764202901</c:v>
                </c:pt>
                <c:pt idx="24">
                  <c:v>45.615323799540093</c:v>
                </c:pt>
                <c:pt idx="25">
                  <c:v>45.596840779997557</c:v>
                </c:pt>
                <c:pt idx="26">
                  <c:v>45.578379077937896</c:v>
                </c:pt>
                <c:pt idx="27">
                  <c:v>45.559940144269348</c:v>
                </c:pt>
                <c:pt idx="28">
                  <c:v>45.541525510730892</c:v>
                </c:pt>
                <c:pt idx="29">
                  <c:v>45.523136791873355</c:v>
                </c:pt>
                <c:pt idx="30">
                  <c:v>45.504775686654554</c:v>
                </c:pt>
                <c:pt idx="31">
                  <c:v>45.486443979553712</c:v>
                </c:pt>
                <c:pt idx="32">
                  <c:v>45.468143541095898</c:v>
                </c:pt>
                <c:pt idx="33">
                  <c:v>45.449876327659929</c:v>
                </c:pt>
                <c:pt idx="34">
                  <c:v>45.431644380424899</c:v>
                </c:pt>
                <c:pt idx="35">
                  <c:v>45.413449823288836</c:v>
                </c:pt>
                <c:pt idx="36">
                  <c:v>45.395294859569347</c:v>
                </c:pt>
                <c:pt idx="37">
                  <c:v>45.377181767269256</c:v>
                </c:pt>
                <c:pt idx="38">
                  <c:v>45.3591128926602</c:v>
                </c:pt>
                <c:pt idx="39">
                  <c:v>45.341090641903932</c:v>
                </c:pt>
                <c:pt idx="40">
                  <c:v>45.323117470393576</c:v>
                </c:pt>
                <c:pt idx="41">
                  <c:v>45.305195869456078</c:v>
                </c:pt>
                <c:pt idx="42">
                  <c:v>45.287328350011222</c:v>
                </c:pt>
                <c:pt idx="43">
                  <c:v>45.269517422732285</c:v>
                </c:pt>
                <c:pt idx="44">
                  <c:v>45.251765574198586</c:v>
                </c:pt>
                <c:pt idx="45">
                  <c:v>45.234075238469103</c:v>
                </c:pt>
                <c:pt idx="46">
                  <c:v>45.216448763441889</c:v>
                </c:pt>
                <c:pt idx="47">
                  <c:v>45.198888371292533</c:v>
                </c:pt>
                <c:pt idx="48">
                  <c:v>45.181396112209583</c:v>
                </c:pt>
                <c:pt idx="49">
                  <c:v>45.163973810564663</c:v>
                </c:pt>
                <c:pt idx="50">
                  <c:v>45.146623002570166</c:v>
                </c:pt>
                <c:pt idx="51">
                  <c:v>45.129344864390092</c:v>
                </c:pt>
                <c:pt idx="52">
                  <c:v>45.112140129580382</c:v>
                </c:pt>
                <c:pt idx="53">
                  <c:v>45.095008994645397</c:v>
                </c:pt>
                <c:pt idx="54">
                  <c:v>45.077951011411322</c:v>
                </c:pt>
                <c:pt idx="55">
                  <c:v>45.060964964836188</c:v>
                </c:pt>
                <c:pt idx="56">
                  <c:v>45.044048734806204</c:v>
                </c:pt>
                <c:pt idx="57">
                  <c:v>45.027199140413693</c:v>
                </c:pt>
                <c:pt idx="58">
                  <c:v>45.010411765179754</c:v>
                </c:pt>
                <c:pt idx="59">
                  <c:v>44.993680761683876</c:v>
                </c:pt>
                <c:pt idx="60">
                  <c:v>44.976998634102586</c:v>
                </c:pt>
                <c:pt idx="61">
                  <c:v>44.960355997252243</c:v>
                </c:pt>
                <c:pt idx="62">
                  <c:v>44.94374131089144</c:v>
                </c:pt>
                <c:pt idx="63">
                  <c:v>44.927140588283009</c:v>
                </c:pt>
                <c:pt idx="64">
                  <c:v>44.910537078362687</c:v>
                </c:pt>
                <c:pt idx="65">
                  <c:v>44.89391092133264</c:v>
                </c:pt>
                <c:pt idx="66">
                  <c:v>44.877238778116762</c:v>
                </c:pt>
                <c:pt idx="67">
                  <c:v>44.860493434903681</c:v>
                </c:pt>
                <c:pt idx="68">
                  <c:v>44.843643384990266</c:v>
                </c:pt>
                <c:pt idx="69">
                  <c:v>44.82665239134365</c:v>
                </c:pt>
                <c:pt idx="70">
                  <c:v>44.809479034747397</c:v>
                </c:pt>
                <c:pt idx="71">
                  <c:v>44.792076254100266</c:v>
                </c:pt>
                <c:pt idx="72">
                  <c:v>44.774390887401232</c:v>
                </c:pt>
                <c:pt idx="73">
                  <c:v>44.756363224175338</c:v>
                </c:pt>
                <c:pt idx="74">
                  <c:v>44.737926582544929</c:v>
                </c:pt>
                <c:pt idx="75">
                  <c:v>44.719006926782214</c:v>
                </c:pt>
                <c:pt idx="76">
                  <c:v>44.699522543911549</c:v>
                </c:pt>
                <c:pt idx="77">
                  <c:v>44.679383800648928</c:v>
                </c:pt>
                <c:pt idx="78">
                  <c:v>44.658493004515769</c:v>
                </c:pt>
                <c:pt idx="79">
                  <c:v>44.636744395143971</c:v>
                </c:pt>
                <c:pt idx="80">
                  <c:v>44.614024293354063</c:v>
                </c:pt>
                <c:pt idx="81">
                  <c:v>44.590211436253746</c:v>
                </c:pt>
                <c:pt idx="82">
                  <c:v>44.565177526053276</c:v>
                </c:pt>
                <c:pt idx="83">
                  <c:v>44.538788018202062</c:v>
                </c:pt>
                <c:pt idx="84">
                  <c:v>44.510903170502189</c:v>
                </c:pt>
                <c:pt idx="85">
                  <c:v>44.481379368787643</c:v>
                </c:pt>
                <c:pt idx="86">
                  <c:v>44.450070736403092</c:v>
                </c:pt>
                <c:pt idx="87">
                  <c:v>44.416831024042352</c:v>
                </c:pt>
                <c:pt idx="88">
                  <c:v>44.381515763676703</c:v>
                </c:pt>
                <c:pt idx="89">
                  <c:v>44.34398465570564</c:v>
                </c:pt>
                <c:pt idx="90">
                  <c:v>44.304104142748443</c:v>
                </c:pt>
                <c:pt idx="91">
                  <c:v>44.261750107569213</c:v>
                </c:pt>
                <c:pt idx="92">
                  <c:v>44.216810617628639</c:v>
                </c:pt>
                <c:pt idx="93">
                  <c:v>44.169188625978379</c:v>
                </c:pt>
                <c:pt idx="94">
                  <c:v>44.118804529005942</c:v>
                </c:pt>
                <c:pt idx="95">
                  <c:v>44.065598477162631</c:v>
                </c:pt>
                <c:pt idx="96">
                  <c:v>44.009532336277374</c:v>
                </c:pt>
                <c:pt idx="97">
                  <c:v>43.95059120499171</c:v>
                </c:pt>
                <c:pt idx="98">
                  <c:v>43.888784408325307</c:v>
                </c:pt>
                <c:pt idx="99">
                  <c:v>43.82414590787117</c:v>
                </c:pt>
                <c:pt idx="100">
                  <c:v>43.756734094481587</c:v>
                </c:pt>
                <c:pt idx="101">
                  <c:v>43.686630957854518</c:v>
                </c:pt>
                <c:pt idx="102">
                  <c:v>43.613940657096876</c:v>
                </c:pt>
                <c:pt idx="103">
                  <c:v>43.538787544880428</c:v>
                </c:pt>
                <c:pt idx="104">
                  <c:v>43.461313723048676</c:v>
                </c:pt>
                <c:pt idx="105">
                  <c:v>43.381676227620844</c:v>
                </c:pt>
                <c:pt idx="106">
                  <c:v>43.300043954724167</c:v>
                </c:pt>
                <c:pt idx="107">
                  <c:v>43.216594445361167</c:v>
                </c:pt>
                <c:pt idx="108">
                  <c:v>43.131510646055645</c:v>
                </c:pt>
                <c:pt idx="109">
                  <c:v>43.044977754927217</c:v>
                </c:pt>
                <c:pt idx="110">
                  <c:v>42.957180249742287</c:v>
                </c:pt>
                <c:pt idx="111">
                  <c:v>42.868299177448698</c:v>
                </c:pt>
                <c:pt idx="112">
                  <c:v>42.778509765250881</c:v>
                </c:pt>
                <c:pt idx="113">
                  <c:v>42.687979393028264</c:v>
                </c:pt>
                <c:pt idx="114">
                  <c:v>42.596865947275418</c:v>
                </c:pt>
                <c:pt idx="115">
                  <c:v>42.505316558904134</c:v>
                </c:pt>
                <c:pt idx="116">
                  <c:v>42.413466712016792</c:v>
                </c:pt>
                <c:pt idx="117">
                  <c:v>42.321439698615265</c:v>
                </c:pt>
                <c:pt idx="118">
                  <c:v>42.229346385311665</c:v>
                </c:pt>
                <c:pt idx="119">
                  <c:v>42.13728525235647</c:v>
                </c:pt>
                <c:pt idx="120">
                  <c:v>42.045342662398234</c:v>
                </c:pt>
                <c:pt idx="121">
                  <c:v>41.953593315914695</c:v>
                </c:pt>
                <c:pt idx="122">
                  <c:v>41.862100851719717</c:v>
                </c:pt>
                <c:pt idx="123">
                  <c:v>41.770918553857179</c:v>
                </c:pt>
                <c:pt idx="124">
                  <c:v>41.680090130074241</c:v>
                </c:pt>
                <c:pt idx="125">
                  <c:v>41.589650531508752</c:v>
                </c:pt>
                <c:pt idx="126">
                  <c:v>41.499626787885838</c:v>
                </c:pt>
                <c:pt idx="127">
                  <c:v>41.410038837130365</c:v>
                </c:pt>
                <c:pt idx="128">
                  <c:v>41.320900332665168</c:v>
                </c:pt>
                <c:pt idx="129">
                  <c:v>41.232219415650306</c:v>
                </c:pt>
                <c:pt idx="130">
                  <c:v>41.143999442946232</c:v>
                </c:pt>
                <c:pt idx="131">
                  <c:v>41.056239664621948</c:v>
                </c:pt>
                <c:pt idx="132">
                  <c:v>40.968935847374532</c:v>
                </c:pt>
                <c:pt idx="133">
                  <c:v>40.882080842305172</c:v>
                </c:pt>
                <c:pt idx="134">
                  <c:v>40.7956650971445</c:v>
                </c:pt>
                <c:pt idx="135">
                  <c:v>40.709677114286301</c:v>
                </c:pt>
                <c:pt idx="136">
                  <c:v>40.624103856922829</c:v>
                </c:pt>
                <c:pt idx="137">
                  <c:v>40.538931106230066</c:v>
                </c:pt>
                <c:pt idx="138">
                  <c:v>40.454143772974248</c:v>
                </c:pt>
                <c:pt idx="139">
                  <c:v>40.369726167148208</c:v>
                </c:pt>
                <c:pt idx="140">
                  <c:v>40.285662229335337</c:v>
                </c:pt>
                <c:pt idx="141">
                  <c:v>40.201935727476723</c:v>
                </c:pt>
                <c:pt idx="142">
                  <c:v>40.118530422610149</c:v>
                </c:pt>
                <c:pt idx="143">
                  <c:v>40.035430206984095</c:v>
                </c:pt>
                <c:pt idx="144">
                  <c:v>39.952619217744221</c:v>
                </c:pt>
                <c:pt idx="145">
                  <c:v>39.87008192915988</c:v>
                </c:pt>
                <c:pt idx="146">
                  <c:v>39.787803226116516</c:v>
                </c:pt>
                <c:pt idx="147">
                  <c:v>39.705768461355134</c:v>
                </c:pt>
                <c:pt idx="148">
                  <c:v>39.623963498699929</c:v>
                </c:pt>
                <c:pt idx="149">
                  <c:v>39.542374744283613</c:v>
                </c:pt>
                <c:pt idx="150">
                  <c:v>39.460989167561301</c:v>
                </c:pt>
                <c:pt idx="151">
                  <c:v>39.379794313699605</c:v>
                </c:pt>
                <c:pt idx="152">
                  <c:v>39.298778308738832</c:v>
                </c:pt>
                <c:pt idx="153">
                  <c:v>39.217929858753834</c:v>
                </c:pt>
                <c:pt idx="154">
                  <c:v>39.137238244082532</c:v>
                </c:pt>
                <c:pt idx="155">
                  <c:v>39.056693309549964</c:v>
                </c:pt>
                <c:pt idx="156">
                  <c:v>38.976285451489922</c:v>
                </c:pt>
                <c:pt idx="157">
                  <c:v>38.896005602253304</c:v>
                </c:pt>
                <c:pt idx="158">
                  <c:v>38.815845212793043</c:v>
                </c:pt>
                <c:pt idx="159">
                  <c:v>38.735796233827749</c:v>
                </c:pt>
                <c:pt idx="160">
                  <c:v>38.655851096008519</c:v>
                </c:pt>
                <c:pt idx="161">
                  <c:v>38.576002689446518</c:v>
                </c:pt>
                <c:pt idx="162">
                  <c:v>38.496244342899907</c:v>
                </c:pt>
                <c:pt idx="163">
                  <c:v>38.416569802867294</c:v>
                </c:pt>
                <c:pt idx="164">
                  <c:v>38.336973212791428</c:v>
                </c:pt>
                <c:pt idx="165">
                  <c:v>38.257449092538216</c:v>
                </c:pt>
                <c:pt idx="166">
                  <c:v>38.177992318283785</c:v>
                </c:pt>
                <c:pt idx="167">
                  <c:v>38.098598102914202</c:v>
                </c:pt>
                <c:pt idx="168">
                  <c:v>38.019261977018864</c:v>
                </c:pt>
                <c:pt idx="169">
                  <c:v>37.939979770538216</c:v>
                </c:pt>
                <c:pt idx="170">
                  <c:v>37.860747595109451</c:v>
                </c:pt>
                <c:pt idx="171">
                  <c:v>37.78156182713969</c:v>
                </c:pt>
                <c:pt idx="172">
                  <c:v>37.702419091623902</c:v>
                </c:pt>
                <c:pt idx="173">
                  <c:v>37.623316246715348</c:v>
                </c:pt>
                <c:pt idx="174">
                  <c:v>37.544250369047745</c:v>
                </c:pt>
                <c:pt idx="175">
                  <c:v>37.465218739802111</c:v>
                </c:pt>
                <c:pt idx="176">
                  <c:v>37.386218831505637</c:v>
                </c:pt>
                <c:pt idx="177">
                  <c:v>37.307248295545747</c:v>
                </c:pt>
                <c:pt idx="178">
                  <c:v>37.228304950379389</c:v>
                </c:pt>
                <c:pt idx="179">
                  <c:v>37.149386770414871</c:v>
                </c:pt>
                <c:pt idx="180">
                  <c:v>37.070491875541705</c:v>
                </c:pt>
                <c:pt idx="181">
                  <c:v>36.991618521282881</c:v>
                </c:pt>
                <c:pt idx="182">
                  <c:v>36.912765089542908</c:v>
                </c:pt>
                <c:pt idx="183">
                  <c:v>36.833930079924698</c:v>
                </c:pt>
                <c:pt idx="184">
                  <c:v>36.755112101588146</c:v>
                </c:pt>
                <c:pt idx="185">
                  <c:v>36.676309865623573</c:v>
                </c:pt>
                <c:pt idx="186">
                  <c:v>36.597522177913419</c:v>
                </c:pt>
                <c:pt idx="187">
                  <c:v>36.518747932456129</c:v>
                </c:pt>
                <c:pt idx="188">
                  <c:v>36.439986105127041</c:v>
                </c:pt>
                <c:pt idx="189">
                  <c:v>36.361235747851374</c:v>
                </c:pt>
                <c:pt idx="190">
                  <c:v>36.282495983166115</c:v>
                </c:pt>
                <c:pt idx="191">
                  <c:v>36.203765999147329</c:v>
                </c:pt>
                <c:pt idx="192">
                  <c:v>36.125045044681585</c:v>
                </c:pt>
                <c:pt idx="193">
                  <c:v>36.046332425060307</c:v>
                </c:pt>
                <c:pt idx="194">
                  <c:v>35.967627497876961</c:v>
                </c:pt>
                <c:pt idx="195">
                  <c:v>35.88892966920853</c:v>
                </c:pt>
                <c:pt idx="196">
                  <c:v>35.810238390062779</c:v>
                </c:pt>
                <c:pt idx="197">
                  <c:v>35.731553153074536</c:v>
                </c:pt>
                <c:pt idx="198">
                  <c:v>35.652873489434718</c:v>
                </c:pt>
                <c:pt idx="199">
                  <c:v>35.574198966036825</c:v>
                </c:pt>
                <c:pt idx="200">
                  <c:v>35.49552918282663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09984"/>
        <c:axId val="493110376"/>
      </c:scatterChart>
      <c:valAx>
        <c:axId val="493109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3110376"/>
        <c:crosses val="autoZero"/>
        <c:crossBetween val="midCat"/>
      </c:valAx>
      <c:valAx>
        <c:axId val="493110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31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43.71</c:v>
                </c:pt>
                <c:pt idx="1">
                  <c:v>43.347999999999999</c:v>
                </c:pt>
                <c:pt idx="2">
                  <c:v>43.478000000000002</c:v>
                </c:pt>
                <c:pt idx="3">
                  <c:v>42.768000000000001</c:v>
                </c:pt>
                <c:pt idx="4">
                  <c:v>44.912999999999997</c:v>
                </c:pt>
                <c:pt idx="5">
                  <c:v>43.304000000000002</c:v>
                </c:pt>
                <c:pt idx="6">
                  <c:v>43.957000000000001</c:v>
                </c:pt>
                <c:pt idx="7">
                  <c:v>41.753999999999998</c:v>
                </c:pt>
                <c:pt idx="8">
                  <c:v>43.173999999999999</c:v>
                </c:pt>
                <c:pt idx="9">
                  <c:v>44.448999999999998</c:v>
                </c:pt>
                <c:pt idx="10">
                  <c:v>43.71</c:v>
                </c:pt>
                <c:pt idx="11">
                  <c:v>43.42</c:v>
                </c:pt>
                <c:pt idx="12">
                  <c:v>45.072000000000003</c:v>
                </c:pt>
                <c:pt idx="13">
                  <c:v>43.319000000000003</c:v>
                </c:pt>
                <c:pt idx="14">
                  <c:v>44.173999999999999</c:v>
                </c:pt>
                <c:pt idx="15">
                  <c:v>44.478000000000002</c:v>
                </c:pt>
                <c:pt idx="16">
                  <c:v>45.609000000000002</c:v>
                </c:pt>
                <c:pt idx="17">
                  <c:v>45.261000000000003</c:v>
                </c:pt>
                <c:pt idx="18">
                  <c:v>45.203000000000003</c:v>
                </c:pt>
                <c:pt idx="19">
                  <c:v>45.521999999999998</c:v>
                </c:pt>
                <c:pt idx="20">
                  <c:v>45.854999999999997</c:v>
                </c:pt>
                <c:pt idx="21">
                  <c:v>44.725000000000001</c:v>
                </c:pt>
                <c:pt idx="22">
                  <c:v>45.377000000000002</c:v>
                </c:pt>
                <c:pt idx="23">
                  <c:v>46.463999999999999</c:v>
                </c:pt>
                <c:pt idx="24">
                  <c:v>45.58</c:v>
                </c:pt>
                <c:pt idx="25">
                  <c:v>44.957000000000001</c:v>
                </c:pt>
                <c:pt idx="26">
                  <c:v>44.680999999999997</c:v>
                </c:pt>
                <c:pt idx="27">
                  <c:v>45.203000000000003</c:v>
                </c:pt>
                <c:pt idx="28">
                  <c:v>44.216999999999999</c:v>
                </c:pt>
                <c:pt idx="29">
                  <c:v>45.985999999999997</c:v>
                </c:pt>
                <c:pt idx="30">
                  <c:v>45.390999999999998</c:v>
                </c:pt>
                <c:pt idx="31">
                  <c:v>46.637999999999998</c:v>
                </c:pt>
                <c:pt idx="32">
                  <c:v>48.319000000000003</c:v>
                </c:pt>
                <c:pt idx="33">
                  <c:v>48.551000000000002</c:v>
                </c:pt>
                <c:pt idx="34">
                  <c:v>48.738999999999997</c:v>
                </c:pt>
                <c:pt idx="35">
                  <c:v>49.42</c:v>
                </c:pt>
                <c:pt idx="36">
                  <c:v>51.042999999999999</c:v>
                </c:pt>
                <c:pt idx="37">
                  <c:v>51.551000000000002</c:v>
                </c:pt>
                <c:pt idx="38">
                  <c:v>53.100999999999999</c:v>
                </c:pt>
                <c:pt idx="39">
                  <c:v>54.362000000000002</c:v>
                </c:pt>
                <c:pt idx="40">
                  <c:v>55.637999999999998</c:v>
                </c:pt>
                <c:pt idx="41">
                  <c:v>57.521999999999998</c:v>
                </c:pt>
                <c:pt idx="42">
                  <c:v>61.970999999999997</c:v>
                </c:pt>
                <c:pt idx="43">
                  <c:v>65.347999999999999</c:v>
                </c:pt>
                <c:pt idx="44">
                  <c:v>69.536000000000001</c:v>
                </c:pt>
                <c:pt idx="45">
                  <c:v>75.884</c:v>
                </c:pt>
                <c:pt idx="46">
                  <c:v>82.986000000000004</c:v>
                </c:pt>
                <c:pt idx="47">
                  <c:v>91.275000000000006</c:v>
                </c:pt>
                <c:pt idx="48">
                  <c:v>103.029</c:v>
                </c:pt>
                <c:pt idx="49">
                  <c:v>113.696</c:v>
                </c:pt>
                <c:pt idx="50">
                  <c:v>124.15900000000001</c:v>
                </c:pt>
                <c:pt idx="51">
                  <c:v>134.29</c:v>
                </c:pt>
                <c:pt idx="52">
                  <c:v>145.536</c:v>
                </c:pt>
                <c:pt idx="53">
                  <c:v>153.31899999999999</c:v>
                </c:pt>
                <c:pt idx="54">
                  <c:v>161.82599999999999</c:v>
                </c:pt>
                <c:pt idx="55">
                  <c:v>167.05799999999999</c:v>
                </c:pt>
                <c:pt idx="56">
                  <c:v>168.52199999999999</c:v>
                </c:pt>
                <c:pt idx="57">
                  <c:v>168.47800000000001</c:v>
                </c:pt>
                <c:pt idx="58">
                  <c:v>160.11600000000001</c:v>
                </c:pt>
                <c:pt idx="59">
                  <c:v>143.899</c:v>
                </c:pt>
                <c:pt idx="60">
                  <c:v>111.87</c:v>
                </c:pt>
                <c:pt idx="61">
                  <c:v>73.680999999999997</c:v>
                </c:pt>
                <c:pt idx="62">
                  <c:v>55.725000000000001</c:v>
                </c:pt>
                <c:pt idx="63">
                  <c:v>48.912999999999997</c:v>
                </c:pt>
                <c:pt idx="64">
                  <c:v>46.463999999999999</c:v>
                </c:pt>
                <c:pt idx="65">
                  <c:v>46.622999999999998</c:v>
                </c:pt>
                <c:pt idx="66">
                  <c:v>47.158999999999999</c:v>
                </c:pt>
                <c:pt idx="67">
                  <c:v>47.58</c:v>
                </c:pt>
                <c:pt idx="68">
                  <c:v>48.216999999999999</c:v>
                </c:pt>
                <c:pt idx="69">
                  <c:v>50.652000000000001</c:v>
                </c:pt>
                <c:pt idx="70">
                  <c:v>51.725000000000001</c:v>
                </c:pt>
                <c:pt idx="71">
                  <c:v>54.173999999999999</c:v>
                </c:pt>
                <c:pt idx="72">
                  <c:v>59.203000000000003</c:v>
                </c:pt>
                <c:pt idx="73">
                  <c:v>63.738999999999997</c:v>
                </c:pt>
                <c:pt idx="74">
                  <c:v>67.216999999999999</c:v>
                </c:pt>
                <c:pt idx="75">
                  <c:v>71.667000000000002</c:v>
                </c:pt>
                <c:pt idx="76">
                  <c:v>76.680999999999997</c:v>
                </c:pt>
                <c:pt idx="77">
                  <c:v>82.332999999999998</c:v>
                </c:pt>
                <c:pt idx="78">
                  <c:v>85.855000000000004</c:v>
                </c:pt>
                <c:pt idx="79">
                  <c:v>90.304000000000002</c:v>
                </c:pt>
                <c:pt idx="80">
                  <c:v>90.507000000000005</c:v>
                </c:pt>
                <c:pt idx="81">
                  <c:v>89.927999999999997</c:v>
                </c:pt>
                <c:pt idx="82">
                  <c:v>85.406000000000006</c:v>
                </c:pt>
                <c:pt idx="83">
                  <c:v>77.174000000000007</c:v>
                </c:pt>
                <c:pt idx="84">
                  <c:v>65.477999999999994</c:v>
                </c:pt>
                <c:pt idx="85">
                  <c:v>57.609000000000002</c:v>
                </c:pt>
                <c:pt idx="86">
                  <c:v>52.029000000000003</c:v>
                </c:pt>
                <c:pt idx="87">
                  <c:v>50.319000000000003</c:v>
                </c:pt>
                <c:pt idx="88">
                  <c:v>47.493000000000002</c:v>
                </c:pt>
                <c:pt idx="89">
                  <c:v>47.231999999999999</c:v>
                </c:pt>
                <c:pt idx="90">
                  <c:v>46.564999999999998</c:v>
                </c:pt>
                <c:pt idx="91">
                  <c:v>45.783000000000001</c:v>
                </c:pt>
                <c:pt idx="92">
                  <c:v>46.13</c:v>
                </c:pt>
                <c:pt idx="93">
                  <c:v>44.667000000000002</c:v>
                </c:pt>
                <c:pt idx="94">
                  <c:v>45.725000000000001</c:v>
                </c:pt>
                <c:pt idx="95">
                  <c:v>45.536000000000001</c:v>
                </c:pt>
                <c:pt idx="96">
                  <c:v>45.58</c:v>
                </c:pt>
                <c:pt idx="97">
                  <c:v>46.768000000000001</c:v>
                </c:pt>
                <c:pt idx="98">
                  <c:v>45.942</c:v>
                </c:pt>
                <c:pt idx="99">
                  <c:v>47.014000000000003</c:v>
                </c:pt>
                <c:pt idx="100">
                  <c:v>45.042999999999999</c:v>
                </c:pt>
                <c:pt idx="101">
                  <c:v>45.942</c:v>
                </c:pt>
                <c:pt idx="102">
                  <c:v>46.680999999999997</c:v>
                </c:pt>
                <c:pt idx="103">
                  <c:v>45.680999999999997</c:v>
                </c:pt>
                <c:pt idx="104">
                  <c:v>47.145000000000003</c:v>
                </c:pt>
                <c:pt idx="105">
                  <c:v>47.29</c:v>
                </c:pt>
                <c:pt idx="106">
                  <c:v>45.854999999999997</c:v>
                </c:pt>
                <c:pt idx="107">
                  <c:v>46.173999999999999</c:v>
                </c:pt>
                <c:pt idx="108">
                  <c:v>46.768000000000001</c:v>
                </c:pt>
                <c:pt idx="109">
                  <c:v>44.71</c:v>
                </c:pt>
                <c:pt idx="110">
                  <c:v>46.072000000000003</c:v>
                </c:pt>
                <c:pt idx="111">
                  <c:v>44.985999999999997</c:v>
                </c:pt>
                <c:pt idx="112">
                  <c:v>45.927999999999997</c:v>
                </c:pt>
                <c:pt idx="113">
                  <c:v>46.493000000000002</c:v>
                </c:pt>
                <c:pt idx="114">
                  <c:v>47.783000000000001</c:v>
                </c:pt>
                <c:pt idx="115">
                  <c:v>46.695999999999998</c:v>
                </c:pt>
                <c:pt idx="116">
                  <c:v>47.912999999999997</c:v>
                </c:pt>
                <c:pt idx="117">
                  <c:v>48.841000000000001</c:v>
                </c:pt>
                <c:pt idx="118">
                  <c:v>49.274999999999999</c:v>
                </c:pt>
                <c:pt idx="119">
                  <c:v>49.158999999999999</c:v>
                </c:pt>
                <c:pt idx="120">
                  <c:v>49.261000000000003</c:v>
                </c:pt>
                <c:pt idx="121">
                  <c:v>49.667000000000002</c:v>
                </c:pt>
                <c:pt idx="122">
                  <c:v>48.680999999999997</c:v>
                </c:pt>
                <c:pt idx="123">
                  <c:v>48.173999999999999</c:v>
                </c:pt>
                <c:pt idx="124">
                  <c:v>46.970999999999997</c:v>
                </c:pt>
                <c:pt idx="125">
                  <c:v>45.362000000000002</c:v>
                </c:pt>
                <c:pt idx="126">
                  <c:v>46.29</c:v>
                </c:pt>
                <c:pt idx="127">
                  <c:v>43.970999999999997</c:v>
                </c:pt>
                <c:pt idx="128">
                  <c:v>43.680999999999997</c:v>
                </c:pt>
                <c:pt idx="129">
                  <c:v>43.087000000000003</c:v>
                </c:pt>
                <c:pt idx="130">
                  <c:v>43.014000000000003</c:v>
                </c:pt>
                <c:pt idx="131">
                  <c:v>42.970999999999997</c:v>
                </c:pt>
                <c:pt idx="132">
                  <c:v>43.246000000000002</c:v>
                </c:pt>
                <c:pt idx="133">
                  <c:v>41.564999999999998</c:v>
                </c:pt>
                <c:pt idx="134">
                  <c:v>41.970999999999997</c:v>
                </c:pt>
                <c:pt idx="135">
                  <c:v>42.493000000000002</c:v>
                </c:pt>
                <c:pt idx="136">
                  <c:v>42.463999999999999</c:v>
                </c:pt>
                <c:pt idx="137">
                  <c:v>42.216999999999999</c:v>
                </c:pt>
                <c:pt idx="138">
                  <c:v>43.116</c:v>
                </c:pt>
                <c:pt idx="139">
                  <c:v>42.29</c:v>
                </c:pt>
                <c:pt idx="140">
                  <c:v>42.753999999999998</c:v>
                </c:pt>
                <c:pt idx="141">
                  <c:v>43.667000000000002</c:v>
                </c:pt>
                <c:pt idx="142">
                  <c:v>44.087000000000003</c:v>
                </c:pt>
                <c:pt idx="143">
                  <c:v>43.448999999999998</c:v>
                </c:pt>
                <c:pt idx="144">
                  <c:v>42.594000000000001</c:v>
                </c:pt>
                <c:pt idx="145">
                  <c:v>43.231999999999999</c:v>
                </c:pt>
                <c:pt idx="146">
                  <c:v>42.695999999999998</c:v>
                </c:pt>
                <c:pt idx="147">
                  <c:v>44.564999999999998</c:v>
                </c:pt>
                <c:pt idx="148">
                  <c:v>43.942</c:v>
                </c:pt>
                <c:pt idx="149">
                  <c:v>44.738999999999997</c:v>
                </c:pt>
                <c:pt idx="150">
                  <c:v>43.841000000000001</c:v>
                </c:pt>
                <c:pt idx="151">
                  <c:v>44.100999999999999</c:v>
                </c:pt>
                <c:pt idx="152">
                  <c:v>43.13</c:v>
                </c:pt>
                <c:pt idx="153">
                  <c:v>43.942</c:v>
                </c:pt>
                <c:pt idx="154">
                  <c:v>44.362000000000002</c:v>
                </c:pt>
                <c:pt idx="155">
                  <c:v>43.811999999999998</c:v>
                </c:pt>
                <c:pt idx="156">
                  <c:v>43.796999999999997</c:v>
                </c:pt>
                <c:pt idx="157">
                  <c:v>43.753999999999998</c:v>
                </c:pt>
                <c:pt idx="158">
                  <c:v>43.725000000000001</c:v>
                </c:pt>
                <c:pt idx="159">
                  <c:v>43.203000000000003</c:v>
                </c:pt>
                <c:pt idx="160">
                  <c:v>42.622999999999998</c:v>
                </c:pt>
                <c:pt idx="161">
                  <c:v>42.564999999999998</c:v>
                </c:pt>
                <c:pt idx="162">
                  <c:v>41.854999999999997</c:v>
                </c:pt>
                <c:pt idx="163">
                  <c:v>41.261000000000003</c:v>
                </c:pt>
                <c:pt idx="164">
                  <c:v>41.377000000000002</c:v>
                </c:pt>
                <c:pt idx="165">
                  <c:v>41.536000000000001</c:v>
                </c:pt>
                <c:pt idx="166">
                  <c:v>41.899000000000001</c:v>
                </c:pt>
                <c:pt idx="167">
                  <c:v>42.390999999999998</c:v>
                </c:pt>
                <c:pt idx="168">
                  <c:v>47.116</c:v>
                </c:pt>
                <c:pt idx="169">
                  <c:v>41.13</c:v>
                </c:pt>
                <c:pt idx="170">
                  <c:v>40.609000000000002</c:v>
                </c:pt>
                <c:pt idx="171">
                  <c:v>40</c:v>
                </c:pt>
                <c:pt idx="172">
                  <c:v>40.377000000000002</c:v>
                </c:pt>
                <c:pt idx="173">
                  <c:v>39.695999999999998</c:v>
                </c:pt>
                <c:pt idx="174">
                  <c:v>40.362000000000002</c:v>
                </c:pt>
                <c:pt idx="175">
                  <c:v>41.029000000000003</c:v>
                </c:pt>
                <c:pt idx="176">
                  <c:v>41.332999999999998</c:v>
                </c:pt>
                <c:pt idx="177">
                  <c:v>41.362000000000002</c:v>
                </c:pt>
                <c:pt idx="178">
                  <c:v>41.463999999999999</c:v>
                </c:pt>
                <c:pt idx="179">
                  <c:v>41.246000000000002</c:v>
                </c:pt>
                <c:pt idx="180">
                  <c:v>41.970999999999997</c:v>
                </c:pt>
                <c:pt idx="181">
                  <c:v>41.899000000000001</c:v>
                </c:pt>
                <c:pt idx="182">
                  <c:v>40.970999999999997</c:v>
                </c:pt>
                <c:pt idx="183">
                  <c:v>41.29</c:v>
                </c:pt>
                <c:pt idx="184">
                  <c:v>40.536000000000001</c:v>
                </c:pt>
                <c:pt idx="185">
                  <c:v>41.680999999999997</c:v>
                </c:pt>
                <c:pt idx="186">
                  <c:v>41.564999999999998</c:v>
                </c:pt>
                <c:pt idx="187">
                  <c:v>40.173999999999999</c:v>
                </c:pt>
                <c:pt idx="188">
                  <c:v>40.261000000000003</c:v>
                </c:pt>
                <c:pt idx="189">
                  <c:v>40.042999999999999</c:v>
                </c:pt>
                <c:pt idx="190">
                  <c:v>40.29</c:v>
                </c:pt>
                <c:pt idx="191">
                  <c:v>39.970999999999997</c:v>
                </c:pt>
                <c:pt idx="192">
                  <c:v>39.203000000000003</c:v>
                </c:pt>
                <c:pt idx="193">
                  <c:v>39.116</c:v>
                </c:pt>
                <c:pt idx="194">
                  <c:v>41.072000000000003</c:v>
                </c:pt>
                <c:pt idx="195">
                  <c:v>39.695999999999998</c:v>
                </c:pt>
                <c:pt idx="196">
                  <c:v>37.841000000000001</c:v>
                </c:pt>
                <c:pt idx="197">
                  <c:v>38.594000000000001</c:v>
                </c:pt>
                <c:pt idx="198">
                  <c:v>39.551000000000002</c:v>
                </c:pt>
                <c:pt idx="199">
                  <c:v>39.072000000000003</c:v>
                </c:pt>
                <c:pt idx="200">
                  <c:v>38.884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45.126587915734817</c:v>
                </c:pt>
                <c:pt idx="1">
                  <c:v>45.143906959824434</c:v>
                </c:pt>
                <c:pt idx="2">
                  <c:v>45.161231809437268</c:v>
                </c:pt>
                <c:pt idx="3">
                  <c:v>45.178562929585354</c:v>
                </c:pt>
                <c:pt idx="4">
                  <c:v>45.195900820943621</c:v>
                </c:pt>
                <c:pt idx="5">
                  <c:v>45.213246022398195</c:v>
                </c:pt>
                <c:pt idx="6">
                  <c:v>45.230599113753627</c:v>
                </c:pt>
                <c:pt idx="7">
                  <c:v>45.247960718605874</c:v>
                </c:pt>
                <c:pt idx="8">
                  <c:v>45.265331507387643</c:v>
                </c:pt>
                <c:pt idx="9">
                  <c:v>45.282712200592286</c:v>
                </c:pt>
                <c:pt idx="10">
                  <c:v>45.300103572182351</c:v>
                </c:pt>
                <c:pt idx="11">
                  <c:v>45.317506453187882</c:v>
                </c:pt>
                <c:pt idx="12">
                  <c:v>45.334921735499371</c:v>
                </c:pt>
                <c:pt idx="13">
                  <c:v>45.352350375858585</c:v>
                </c:pt>
                <c:pt idx="14">
                  <c:v>45.369793400050249</c:v>
                </c:pt>
                <c:pt idx="15">
                  <c:v>45.387251907295507</c:v>
                </c:pt>
                <c:pt idx="16">
                  <c:v>45.404727074846818</c:v>
                </c:pt>
                <c:pt idx="17">
                  <c:v>45.422220162783816</c:v>
                </c:pt>
                <c:pt idx="18">
                  <c:v>45.439732519014207</c:v>
                </c:pt>
                <c:pt idx="19">
                  <c:v>45.457265584511795</c:v>
                </c:pt>
                <c:pt idx="20">
                  <c:v>45.47482089894757</c:v>
                </c:pt>
                <c:pt idx="21">
                  <c:v>45.492400107354115</c:v>
                </c:pt>
                <c:pt idx="22">
                  <c:v>45.510004970252758</c:v>
                </c:pt>
                <c:pt idx="23">
                  <c:v>45.527637385908626</c:v>
                </c:pt>
                <c:pt idx="24">
                  <c:v>45.545299453974373</c:v>
                </c:pt>
                <c:pt idx="25">
                  <c:v>45.562993674190835</c:v>
                </c:pt>
                <c:pt idx="26">
                  <c:v>45.580723564346137</c:v>
                </c:pt>
                <c:pt idx="27">
                  <c:v>45.598495514050512</c:v>
                </c:pt>
                <c:pt idx="28">
                  <c:v>45.616324093030443</c:v>
                </c:pt>
                <c:pt idx="29">
                  <c:v>45.634246505382713</c:v>
                </c:pt>
                <c:pt idx="30">
                  <c:v>45.652359943416286</c:v>
                </c:pt>
                <c:pt idx="31">
                  <c:v>45.670913064492389</c:v>
                </c:pt>
                <c:pt idx="32">
                  <c:v>45.690517938525353</c:v>
                </c:pt>
                <c:pt idx="33">
                  <c:v>45.712613772973533</c:v>
                </c:pt>
                <c:pt idx="34">
                  <c:v>45.740422719807917</c:v>
                </c:pt>
                <c:pt idx="35">
                  <c:v>45.780800021084296</c:v>
                </c:pt>
                <c:pt idx="36">
                  <c:v>45.847583212177433</c:v>
                </c:pt>
                <c:pt idx="37">
                  <c:v>45.967228464814958</c:v>
                </c:pt>
                <c:pt idx="38">
                  <c:v>46.187550598026469</c:v>
                </c:pt>
                <c:pt idx="39">
                  <c:v>46.590032094362343</c:v>
                </c:pt>
                <c:pt idx="40">
                  <c:v>47.305159249417464</c:v>
                </c:pt>
                <c:pt idx="41">
                  <c:v>48.528375286281801</c:v>
                </c:pt>
                <c:pt idx="42">
                  <c:v>50.531594080914843</c:v>
                </c:pt>
                <c:pt idx="43">
                  <c:v>53.662416445560034</c:v>
                </c:pt>
                <c:pt idx="44">
                  <c:v>58.321527581783933</c:v>
                </c:pt>
                <c:pt idx="45">
                  <c:v>64.909997342559976</c:v>
                </c:pt>
                <c:pt idx="46">
                  <c:v>73.743919394232634</c:v>
                </c:pt>
                <c:pt idx="47">
                  <c:v>84.944303126834171</c:v>
                </c:pt>
                <c:pt idx="48">
                  <c:v>98.323371857015502</c:v>
                </c:pt>
                <c:pt idx="49">
                  <c:v>113.2998731861059</c:v>
                </c:pt>
                <c:pt idx="50">
                  <c:v>128.87970834640004</c:v>
                </c:pt>
                <c:pt idx="51">
                  <c:v>143.72929252218242</c:v>
                </c:pt>
                <c:pt idx="52">
                  <c:v>156.3468502029705</c:v>
                </c:pt>
                <c:pt idx="53">
                  <c:v>165.30657404113867</c:v>
                </c:pt>
                <c:pt idx="54">
                  <c:v>169.52259221871148</c:v>
                </c:pt>
                <c:pt idx="55">
                  <c:v>168.46563794600323</c:v>
                </c:pt>
                <c:pt idx="56">
                  <c:v>162.27276153090349</c:v>
                </c:pt>
                <c:pt idx="57">
                  <c:v>151.7186968875132</c:v>
                </c:pt>
                <c:pt idx="58">
                  <c:v>138.05716145459161</c:v>
                </c:pt>
                <c:pt idx="59">
                  <c:v>122.77702327682543</c:v>
                </c:pt>
                <c:pt idx="60">
                  <c:v>107.33884106960276</c:v>
                </c:pt>
                <c:pt idx="61">
                  <c:v>92.955669246890764</c:v>
                </c:pt>
                <c:pt idx="62">
                  <c:v>80.461198243009207</c:v>
                </c:pt>
                <c:pt idx="63">
                  <c:v>70.278112949334556</c:v>
                </c:pt>
                <c:pt idx="64">
                  <c:v>62.471676486639062</c:v>
                </c:pt>
                <c:pt idx="65">
                  <c:v>56.856437532445241</c:v>
                </c:pt>
                <c:pt idx="66">
                  <c:v>53.120131971585636</c:v>
                </c:pt>
                <c:pt idx="67">
                  <c:v>50.93530525450025</c:v>
                </c:pt>
                <c:pt idx="68">
                  <c:v>50.040125716828648</c:v>
                </c:pt>
                <c:pt idx="69">
                  <c:v>50.279998137905238</c:v>
                </c:pt>
                <c:pt idx="70">
                  <c:v>51.608428874565099</c:v>
                </c:pt>
                <c:pt idx="71">
                  <c:v>54.049907791105568</c:v>
                </c:pt>
                <c:pt idx="72">
                  <c:v>57.632026548045346</c:v>
                </c:pt>
                <c:pt idx="73">
                  <c:v>62.300774681273893</c:v>
                </c:pt>
                <c:pt idx="74">
                  <c:v>67.841267719360005</c:v>
                </c:pt>
                <c:pt idx="75">
                  <c:v>73.831922005459774</c:v>
                </c:pt>
                <c:pt idx="76">
                  <c:v>79.657514894966212</c:v>
                </c:pt>
                <c:pt idx="77">
                  <c:v>84.592071036356543</c:v>
                </c:pt>
                <c:pt idx="78">
                  <c:v>87.938431492042014</c:v>
                </c:pt>
                <c:pt idx="79">
                  <c:v>89.186731837249681</c:v>
                </c:pt>
                <c:pt idx="80">
                  <c:v>88.140902224499854</c:v>
                </c:pt>
                <c:pt idx="81">
                  <c:v>84.969097817556161</c:v>
                </c:pt>
                <c:pt idx="82">
                  <c:v>80.159732125111134</c:v>
                </c:pt>
                <c:pt idx="83">
                  <c:v>74.398686098818317</c:v>
                </c:pt>
                <c:pt idx="84">
                  <c:v>68.41004393770325</c:v>
                </c:pt>
                <c:pt idx="85">
                  <c:v>62.810951666259889</c:v>
                </c:pt>
                <c:pt idx="86">
                  <c:v>58.019198622734073</c:v>
                </c:pt>
                <c:pt idx="87">
                  <c:v>54.227825043837989</c:v>
                </c:pt>
                <c:pt idx="88">
                  <c:v>51.436683289676211</c:v>
                </c:pt>
                <c:pt idx="89">
                  <c:v>49.516141679911996</c:v>
                </c:pt>
                <c:pt idx="90">
                  <c:v>48.276150597680314</c:v>
                </c:pt>
                <c:pt idx="91">
                  <c:v>47.521531490161458</c:v>
                </c:pt>
                <c:pt idx="92">
                  <c:v>47.085498937347403</c:v>
                </c:pt>
                <c:pt idx="93">
                  <c:v>46.842749042640207</c:v>
                </c:pt>
                <c:pt idx="94">
                  <c:v>46.708405602284444</c:v>
                </c:pt>
                <c:pt idx="95">
                  <c:v>46.629912771109417</c:v>
                </c:pt>
                <c:pt idx="96">
                  <c:v>46.577270275145302</c:v>
                </c:pt>
                <c:pt idx="97">
                  <c:v>46.534607888970434</c:v>
                </c:pt>
                <c:pt idx="98">
                  <c:v>46.494125778776613</c:v>
                </c:pt>
                <c:pt idx="99">
                  <c:v>46.45227032745683</c:v>
                </c:pt>
                <c:pt idx="100">
                  <c:v>46.407564847842814</c:v>
                </c:pt>
                <c:pt idx="101">
                  <c:v>46.35949076822115</c:v>
                </c:pt>
                <c:pt idx="102">
                  <c:v>46.307967613113824</c:v>
                </c:pt>
                <c:pt idx="103">
                  <c:v>46.253162586016749</c:v>
                </c:pt>
                <c:pt idx="104">
                  <c:v>46.195519101433568</c:v>
                </c:pt>
                <c:pt idx="105">
                  <c:v>46.136027669245117</c:v>
                </c:pt>
                <c:pt idx="106">
                  <c:v>46.076880407817043</c:v>
                </c:pt>
                <c:pt idx="107">
                  <c:v>46.022724969594741</c:v>
                </c:pt>
                <c:pt idx="108">
                  <c:v>45.982664941593349</c:v>
                </c:pt>
                <c:pt idx="109">
                  <c:v>45.972776104151087</c:v>
                </c:pt>
                <c:pt idx="110">
                  <c:v>46.018105623837954</c:v>
                </c:pt>
                <c:pt idx="111">
                  <c:v>46.152077730313387</c:v>
                </c:pt>
                <c:pt idx="112">
                  <c:v>46.410665485452782</c:v>
                </c:pt>
                <c:pt idx="113">
                  <c:v>46.819734227166251</c:v>
                </c:pt>
                <c:pt idx="114">
                  <c:v>47.377351125401347</c:v>
                </c:pt>
                <c:pt idx="115">
                  <c:v>48.037703449636631</c:v>
                </c:pt>
                <c:pt idx="116">
                  <c:v>48.706564377426638</c:v>
                </c:pt>
                <c:pt idx="117">
                  <c:v>49.25628939706354</c:v>
                </c:pt>
                <c:pt idx="118">
                  <c:v>49.55989651052105</c:v>
                </c:pt>
                <c:pt idx="119">
                  <c:v>49.532561113696275</c:v>
                </c:pt>
                <c:pt idx="120">
                  <c:v>49.162122314042186</c:v>
                </c:pt>
                <c:pt idx="121">
                  <c:v>48.513643603479629</c:v>
                </c:pt>
                <c:pt idx="122">
                  <c:v>47.705717043523876</c:v>
                </c:pt>
                <c:pt idx="123">
                  <c:v>46.870314865160772</c:v>
                </c:pt>
                <c:pt idx="124">
                  <c:v>46.114731128792549</c:v>
                </c:pt>
                <c:pt idx="125">
                  <c:v>45.500172873666656</c:v>
                </c:pt>
                <c:pt idx="126">
                  <c:v>45.040889070917338</c:v>
                </c:pt>
                <c:pt idx="127">
                  <c:v>44.717815023435115</c:v>
                </c:pt>
                <c:pt idx="128">
                  <c:v>44.496698752065392</c:v>
                </c:pt>
                <c:pt idx="129">
                  <c:v>44.342712127657613</c:v>
                </c:pt>
                <c:pt idx="130">
                  <c:v>44.228324021232112</c:v>
                </c:pt>
                <c:pt idx="131">
                  <c:v>44.135245139793533</c:v>
                </c:pt>
                <c:pt idx="132">
                  <c:v>44.05299128221067</c:v>
                </c:pt>
                <c:pt idx="133">
                  <c:v>43.976416180464973</c:v>
                </c:pt>
                <c:pt idx="134">
                  <c:v>43.903562777289338</c:v>
                </c:pt>
                <c:pt idx="135">
                  <c:v>43.834259573788053</c:v>
                </c:pt>
                <c:pt idx="136">
                  <c:v>43.769376321933088</c:v>
                </c:pt>
                <c:pt idx="137">
                  <c:v>43.710493600513132</c:v>
                </c:pt>
                <c:pt idx="138">
                  <c:v>43.659760467932834</c:v>
                </c:pt>
                <c:pt idx="139">
                  <c:v>43.619782310736319</c:v>
                </c:pt>
                <c:pt idx="140">
                  <c:v>43.593440861559451</c:v>
                </c:pt>
                <c:pt idx="141">
                  <c:v>43.583592530284797</c:v>
                </c:pt>
                <c:pt idx="142">
                  <c:v>43.592629304063848</c:v>
                </c:pt>
                <c:pt idx="143">
                  <c:v>43.621927049986034</c:v>
                </c:pt>
                <c:pt idx="144">
                  <c:v>43.671249953305605</c:v>
                </c:pt>
                <c:pt idx="145">
                  <c:v>43.738219990082357</c:v>
                </c:pt>
                <c:pt idx="146">
                  <c:v>43.81798461082397</c:v>
                </c:pt>
                <c:pt idx="147">
                  <c:v>43.903211537446623</c:v>
                </c:pt>
                <c:pt idx="148">
                  <c:v>43.984499016794835</c:v>
                </c:pt>
                <c:pt idx="149">
                  <c:v>44.051214982574336</c:v>
                </c:pt>
                <c:pt idx="150">
                  <c:v>44.092683110623106</c:v>
                </c:pt>
                <c:pt idx="151">
                  <c:v>44.09954125300964</c:v>
                </c:pt>
                <c:pt idx="152">
                  <c:v>44.065035268145252</c:v>
                </c:pt>
                <c:pt idx="153">
                  <c:v>43.98600062044914</c:v>
                </c:pt>
                <c:pt idx="154">
                  <c:v>43.863333654357113</c:v>
                </c:pt>
                <c:pt idx="155">
                  <c:v>43.701854858897185</c:v>
                </c:pt>
                <c:pt idx="156">
                  <c:v>43.509592624450832</c:v>
                </c:pt>
                <c:pt idx="157">
                  <c:v>43.296634617181532</c:v>
                </c:pt>
                <c:pt idx="158">
                  <c:v>43.07377405105656</c:v>
                </c:pt>
                <c:pt idx="159">
                  <c:v>42.851201087031598</c:v>
                </c:pt>
                <c:pt idx="160">
                  <c:v>42.637454008671057</c:v>
                </c:pt>
                <c:pt idx="161">
                  <c:v>42.438765840508722</c:v>
                </c:pt>
                <c:pt idx="162">
                  <c:v>42.258844944593228</c:v>
                </c:pt>
                <c:pt idx="163">
                  <c:v>42.099039351139879</c:v>
                </c:pt>
                <c:pt idx="164">
                  <c:v>41.958773896406726</c:v>
                </c:pt>
                <c:pt idx="165">
                  <c:v>41.836125150610933</c:v>
                </c:pt>
                <c:pt idx="166">
                  <c:v>41.728408764291039</c:v>
                </c:pt>
                <c:pt idx="167">
                  <c:v>41.632686453928095</c:v>
                </c:pt>
                <c:pt idx="168">
                  <c:v>41.546141671375651</c:v>
                </c:pt>
                <c:pt idx="169">
                  <c:v>41.466311978074579</c:v>
                </c:pt>
                <c:pt idx="170">
                  <c:v>41.391194609913747</c:v>
                </c:pt>
                <c:pt idx="171">
                  <c:v>41.319257062564063</c:v>
                </c:pt>
                <c:pt idx="172">
                  <c:v>41.249388174604732</c:v>
                </c:pt>
                <c:pt idx="173">
                  <c:v>41.180820785274392</c:v>
                </c:pt>
                <c:pt idx="174">
                  <c:v>41.113048698989992</c:v>
                </c:pt>
                <c:pt idx="175">
                  <c:v>41.045751745173888</c:v>
                </c:pt>
                <c:pt idx="176">
                  <c:v>40.978735247634098</c:v>
                </c:pt>
                <c:pt idx="177">
                  <c:v>40.911885045823183</c:v>
                </c:pt>
                <c:pt idx="178">
                  <c:v>40.845136289005602</c:v>
                </c:pt>
                <c:pt idx="179">
                  <c:v>40.778453039277053</c:v>
                </c:pt>
                <c:pt idx="180">
                  <c:v>40.711815636189172</c:v>
                </c:pt>
                <c:pt idx="181">
                  <c:v>40.645213246906124</c:v>
                </c:pt>
                <c:pt idx="182">
                  <c:v>40.578639671953567</c:v>
                </c:pt>
                <c:pt idx="183">
                  <c:v>40.512091084214838</c:v>
                </c:pt>
                <c:pt idx="184">
                  <c:v>40.44556485872225</c:v>
                </c:pt>
                <c:pt idx="185">
                  <c:v>40.379058989218215</c:v>
                </c:pt>
                <c:pt idx="186">
                  <c:v>40.312571806457363</c:v>
                </c:pt>
                <c:pt idx="187">
                  <c:v>40.246101845200748</c:v>
                </c:pt>
                <c:pt idx="188">
                  <c:v>40.17964778160669</c:v>
                </c:pt>
                <c:pt idx="189">
                  <c:v>40.113208402758346</c:v>
                </c:pt>
                <c:pt idx="190">
                  <c:v>40.04678259043034</c:v>
                </c:pt>
                <c:pt idx="191">
                  <c:v>39.98036931106175</c:v>
                </c:pt>
                <c:pt idx="192">
                  <c:v>39.913967608468603</c:v>
                </c:pt>
                <c:pt idx="193">
                  <c:v>39.847576597849859</c:v>
                </c:pt>
                <c:pt idx="194">
                  <c:v>39.781195460499056</c:v>
                </c:pt>
                <c:pt idx="195">
                  <c:v>39.714823438983885</c:v>
                </c:pt>
                <c:pt idx="196">
                  <c:v>39.648459832692964</c:v>
                </c:pt>
                <c:pt idx="197">
                  <c:v>39.582103993701601</c:v>
                </c:pt>
                <c:pt idx="198">
                  <c:v>39.515755322927774</c:v>
                </c:pt>
                <c:pt idx="199">
                  <c:v>39.449413266556924</c:v>
                </c:pt>
                <c:pt idx="200">
                  <c:v>39.383077312717553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45.126587915734817</c:v>
                </c:pt>
                <c:pt idx="1">
                  <c:v>45.143906959824434</c:v>
                </c:pt>
                <c:pt idx="2">
                  <c:v>45.161231809437268</c:v>
                </c:pt>
                <c:pt idx="3">
                  <c:v>45.178562929585354</c:v>
                </c:pt>
                <c:pt idx="4">
                  <c:v>45.195900820943621</c:v>
                </c:pt>
                <c:pt idx="5">
                  <c:v>45.213246022398195</c:v>
                </c:pt>
                <c:pt idx="6">
                  <c:v>45.230599113753627</c:v>
                </c:pt>
                <c:pt idx="7">
                  <c:v>45.247960718605874</c:v>
                </c:pt>
                <c:pt idx="8">
                  <c:v>45.265331507387643</c:v>
                </c:pt>
                <c:pt idx="9">
                  <c:v>45.282712200592286</c:v>
                </c:pt>
                <c:pt idx="10">
                  <c:v>45.300103572182351</c:v>
                </c:pt>
                <c:pt idx="11">
                  <c:v>45.317506453187882</c:v>
                </c:pt>
                <c:pt idx="12">
                  <c:v>45.334921735499371</c:v>
                </c:pt>
                <c:pt idx="13">
                  <c:v>45.35235037585857</c:v>
                </c:pt>
                <c:pt idx="14">
                  <c:v>45.369793400050185</c:v>
                </c:pt>
                <c:pt idx="15">
                  <c:v>45.387251907295152</c:v>
                </c:pt>
                <c:pt idx="16">
                  <c:v>45.404727074844892</c:v>
                </c:pt>
                <c:pt idx="17">
                  <c:v>45.422220162773918</c:v>
                </c:pt>
                <c:pt idx="18">
                  <c:v>45.439732518965414</c:v>
                </c:pt>
                <c:pt idx="19">
                  <c:v>45.457265584281458</c:v>
                </c:pt>
                <c:pt idx="20">
                  <c:v>45.47482089790627</c:v>
                </c:pt>
                <c:pt idx="21">
                  <c:v>45.492400102846425</c:v>
                </c:pt>
                <c:pt idx="22">
                  <c:v>45.510004951567311</c:v>
                </c:pt>
                <c:pt idx="23">
                  <c:v>45.52763731173934</c:v>
                </c:pt>
                <c:pt idx="24">
                  <c:v>45.545299172060993</c:v>
                </c:pt>
                <c:pt idx="25">
                  <c:v>45.56299264811782</c:v>
                </c:pt>
                <c:pt idx="26">
                  <c:v>45.580719988228076</c:v>
                </c:pt>
                <c:pt idx="27">
                  <c:v>45.598483579215234</c:v>
                </c:pt>
                <c:pt idx="28">
                  <c:v>45.616285952036051</c:v>
                </c:pt>
                <c:pt idx="29">
                  <c:v>45.634129787179283</c:v>
                </c:pt>
                <c:pt idx="30">
                  <c:v>45.652017919734888</c:v>
                </c:pt>
                <c:pt idx="31">
                  <c:v>45.669953344016079</c:v>
                </c:pt>
                <c:pt idx="32">
                  <c:v>45.687939217596281</c:v>
                </c:pt>
                <c:pt idx="33">
                  <c:v>45.705978864600453</c:v>
                </c:pt>
                <c:pt idx="34">
                  <c:v>45.724075778064595</c:v>
                </c:pt>
                <c:pt idx="35">
                  <c:v>45.742233621147378</c:v>
                </c:pt>
                <c:pt idx="36">
                  <c:v>45.760456226945372</c:v>
                </c:pt>
                <c:pt idx="37">
                  <c:v>45.778747596625621</c:v>
                </c:pt>
                <c:pt idx="38">
                  <c:v>45.797111895547459</c:v>
                </c:pt>
                <c:pt idx="39">
                  <c:v>45.815553446998287</c:v>
                </c:pt>
                <c:pt idx="40">
                  <c:v>45.83407672311526</c:v>
                </c:pt>
                <c:pt idx="41">
                  <c:v>45.852686332506181</c:v>
                </c:pt>
                <c:pt idx="42">
                  <c:v>45.871387004017031</c:v>
                </c:pt>
                <c:pt idx="43">
                  <c:v>45.890183566021541</c:v>
                </c:pt>
                <c:pt idx="44">
                  <c:v>45.909080920527607</c:v>
                </c:pt>
                <c:pt idx="45">
                  <c:v>45.928084011307739</c:v>
                </c:pt>
                <c:pt idx="46">
                  <c:v>45.947197785164278</c:v>
                </c:pt>
                <c:pt idx="47">
                  <c:v>45.966427145335402</c:v>
                </c:pt>
                <c:pt idx="48">
                  <c:v>45.985776895935352</c:v>
                </c:pt>
                <c:pt idx="49">
                  <c:v>46.005251676200587</c:v>
                </c:pt>
                <c:pt idx="50">
                  <c:v>46.024855883185815</c:v>
                </c:pt>
                <c:pt idx="51">
                  <c:v>46.044593581418425</c:v>
                </c:pt>
                <c:pt idx="52">
                  <c:v>46.064468397880738</c:v>
                </c:pt>
                <c:pt idx="53">
                  <c:v>46.084483400547434</c:v>
                </c:pt>
                <c:pt idx="54">
                  <c:v>46.104640958565241</c:v>
                </c:pt>
                <c:pt idx="55">
                  <c:v>46.124942582026044</c:v>
                </c:pt>
                <c:pt idx="56">
                  <c:v>46.145388739161433</c:v>
                </c:pt>
                <c:pt idx="57">
                  <c:v>46.16597864868082</c:v>
                </c:pt>
                <c:pt idx="58">
                  <c:v>46.186710044898774</c:v>
                </c:pt>
                <c:pt idx="59">
                  <c:v>46.207578913259397</c:v>
                </c:pt>
                <c:pt idx="60">
                  <c:v>46.228579193883078</c:v>
                </c:pt>
                <c:pt idx="61">
                  <c:v>46.249702450848631</c:v>
                </c:pt>
                <c:pt idx="62">
                  <c:v>46.2709375051042</c:v>
                </c:pt>
                <c:pt idx="63">
                  <c:v>46.292270029196033</c:v>
                </c:pt>
                <c:pt idx="64">
                  <c:v>46.313682102443821</c:v>
                </c:pt>
                <c:pt idx="65">
                  <c:v>46.335151725804309</c:v>
                </c:pt>
                <c:pt idx="66">
                  <c:v>46.356652296487937</c:v>
                </c:pt>
                <c:pt idx="67">
                  <c:v>46.378152043459878</c:v>
                </c:pt>
                <c:pt idx="68">
                  <c:v>46.399613426307255</c:v>
                </c:pt>
                <c:pt idx="69">
                  <c:v>46.42099250162331</c:v>
                </c:pt>
                <c:pt idx="70">
                  <c:v>46.442238263080377</c:v>
                </c:pt>
                <c:pt idx="71">
                  <c:v>46.463291963762735</c:v>
                </c:pt>
                <c:pt idx="72">
                  <c:v>46.484086432118843</c:v>
                </c:pt>
                <c:pt idx="73">
                  <c:v>46.504545396066291</c:v>
                </c:pt>
                <c:pt idx="74">
                  <c:v>46.524582833309253</c:v>
                </c:pt>
                <c:pt idx="75">
                  <c:v>46.544102369741324</c:v>
                </c:pt>
                <c:pt idx="76">
                  <c:v>46.56299675179811</c:v>
                </c:pt>
                <c:pt idx="77">
                  <c:v>46.581147422632469</c:v>
                </c:pt>
                <c:pt idx="78">
                  <c:v>46.598424235790006</c:v>
                </c:pt>
                <c:pt idx="79">
                  <c:v>46.614685343379755</c:v>
                </c:pt>
                <c:pt idx="80">
                  <c:v>46.629777298212666</c:v>
                </c:pt>
                <c:pt idx="81">
                  <c:v>46.643535410611925</c:v>
                </c:pt>
                <c:pt idx="82">
                  <c:v>46.655784400128496</c:v>
                </c:pt>
                <c:pt idx="83">
                  <c:v>46.666339379752756</c:v>
                </c:pt>
                <c:pt idx="84">
                  <c:v>46.675007204946681</c:v>
                </c:pt>
                <c:pt idx="85">
                  <c:v>46.681588211550341</c:v>
                </c:pt>
                <c:pt idx="86">
                  <c:v>46.68587835509534</c:v>
                </c:pt>
                <c:pt idx="87">
                  <c:v>46.687671749240891</c:v>
                </c:pt>
                <c:pt idx="88">
                  <c:v>46.686763583161834</c:v>
                </c:pt>
                <c:pt idx="89">
                  <c:v>46.682953377314924</c:v>
                </c:pt>
                <c:pt idx="90">
                  <c:v>46.676048515009775</c:v>
                </c:pt>
                <c:pt idx="91">
                  <c:v>46.665867964893728</c:v>
                </c:pt>
                <c:pt idx="92">
                  <c:v>46.652246088423539</c:v>
                </c:pt>
                <c:pt idx="93">
                  <c:v>46.635036408455647</c:v>
                </c:pt>
                <c:pt idx="94">
                  <c:v>46.614115202112274</c:v>
                </c:pt>
                <c:pt idx="95">
                  <c:v>46.589384774812913</c:v>
                </c:pt>
                <c:pt idx="96">
                  <c:v>46.560776274176916</c:v>
                </c:pt>
                <c:pt idx="97">
                  <c:v>46.528251913214319</c:v>
                </c:pt>
                <c:pt idx="98">
                  <c:v>46.491806491892376</c:v>
                </c:pt>
                <c:pt idx="99">
                  <c:v>46.451468134020352</c:v>
                </c:pt>
                <c:pt idx="100">
                  <c:v>46.407298190823774</c:v>
                </c:pt>
                <c:pt idx="101">
                  <c:v>46.359390301248695</c:v>
                </c:pt>
                <c:pt idx="102">
                  <c:v>46.307868639115121</c:v>
                </c:pt>
                <c:pt idx="103">
                  <c:v>46.252885415692425</c:v>
                </c:pt>
                <c:pt idx="104">
                  <c:v>46.194617740193365</c:v>
                </c:pt>
                <c:pt idx="105">
                  <c:v>46.13326396762546</c:v>
                </c:pt>
                <c:pt idx="106">
                  <c:v>46.069039681648349</c:v>
                </c:pt>
                <c:pt idx="107">
                  <c:v>46.002173468680823</c:v>
                </c:pt>
                <c:pt idx="108">
                  <c:v>45.932902638501801</c:v>
                </c:pt>
                <c:pt idx="109">
                  <c:v>45.861469036846749</c:v>
                </c:pt>
                <c:pt idx="110">
                  <c:v>45.788115078533792</c:v>
                </c:pt>
                <c:pt idx="111">
                  <c:v>45.71308010741312</c:v>
                </c:pt>
                <c:pt idx="112">
                  <c:v>45.636597164062223</c:v>
                </c:pt>
                <c:pt idx="113">
                  <c:v>45.558890215741997</c:v>
                </c:pt>
                <c:pt idx="114">
                  <c:v>45.480171877542197</c:v>
                </c:pt>
                <c:pt idx="115">
                  <c:v>45.400641630367502</c:v>
                </c:pt>
                <c:pt idx="116">
                  <c:v>45.32048452149921</c:v>
                </c:pt>
                <c:pt idx="117">
                  <c:v>45.239870317521103</c:v>
                </c:pt>
                <c:pt idx="118">
                  <c:v>45.158953067624751</c:v>
                </c:pt>
                <c:pt idx="119">
                  <c:v>45.077871027577935</c:v>
                </c:pt>
                <c:pt idx="120">
                  <c:v>44.996746890572545</c:v>
                </c:pt>
                <c:pt idx="121">
                  <c:v>44.915688270225324</c:v>
                </c:pt>
                <c:pt idx="122">
                  <c:v>44.834788382569002</c:v>
                </c:pt>
                <c:pt idx="123">
                  <c:v>44.754126877312395</c:v>
                </c:pt>
                <c:pt idx="124">
                  <c:v>44.673770773371828</c:v>
                </c:pt>
                <c:pt idx="125">
                  <c:v>44.593775459158948</c:v>
                </c:pt>
                <c:pt idx="126">
                  <c:v>44.514185723914864</c:v>
                </c:pt>
                <c:pt idx="127">
                  <c:v>44.435036792164261</c:v>
                </c:pt>
                <c:pt idx="128">
                  <c:v>44.356355338871893</c:v>
                </c:pt>
                <c:pt idx="129">
                  <c:v>44.278160467945035</c:v>
                </c:pt>
                <c:pt idx="130">
                  <c:v>44.200464641235563</c:v>
                </c:pt>
                <c:pt idx="131">
                  <c:v>44.12327454910492</c:v>
                </c:pt>
                <c:pt idx="132">
                  <c:v>44.046591916918956</c:v>
                </c:pt>
                <c:pt idx="133">
                  <c:v>43.9704142445607</c:v>
                </c:pt>
                <c:pt idx="134">
                  <c:v>43.894735478232121</c:v>
                </c:pt>
                <c:pt idx="135">
                  <c:v>43.819546615516906</c:v>
                </c:pt>
                <c:pt idx="136">
                  <c:v>43.744836245956719</c:v>
                </c:pt>
                <c:pt idx="137">
                  <c:v>43.670591030315634</c:v>
                </c:pt>
                <c:pt idx="138">
                  <c:v>43.596796122331263</c:v>
                </c:pt>
                <c:pt idx="139">
                  <c:v>43.523435537132542</c:v>
                </c:pt>
                <c:pt idx="140">
                  <c:v>43.450492470690719</c:v>
                </c:pt>
                <c:pt idx="141">
                  <c:v>43.377949574707621</c:v>
                </c:pt>
                <c:pt idx="142">
                  <c:v>43.305789191268055</c:v>
                </c:pt>
                <c:pt idx="143">
                  <c:v>43.233993551423502</c:v>
                </c:pt>
                <c:pt idx="144">
                  <c:v>43.162544941657181</c:v>
                </c:pt>
                <c:pt idx="145">
                  <c:v>43.091425841925243</c:v>
                </c:pt>
                <c:pt idx="146">
                  <c:v>43.020619038693503</c:v>
                </c:pt>
                <c:pt idx="147">
                  <c:v>42.950107716103723</c:v>
                </c:pt>
                <c:pt idx="148">
                  <c:v>42.879875528119072</c:v>
                </c:pt>
                <c:pt idx="149">
                  <c:v>42.809906654221479</c:v>
                </c:pt>
                <c:pt idx="150">
                  <c:v>42.740185840967982</c:v>
                </c:pt>
                <c:pt idx="151">
                  <c:v>42.670698431464146</c:v>
                </c:pt>
                <c:pt idx="152">
                  <c:v>42.601430384579352</c:v>
                </c:pt>
                <c:pt idx="153">
                  <c:v>42.532368285515155</c:v>
                </c:pt>
                <c:pt idx="154">
                  <c:v>42.463499349141891</c:v>
                </c:pt>
                <c:pt idx="155">
                  <c:v>42.394811417340755</c:v>
                </c:pt>
                <c:pt idx="156">
                  <c:v>42.326292951429487</c:v>
                </c:pt>
                <c:pt idx="157">
                  <c:v>42.257933020605229</c:v>
                </c:pt>
                <c:pt idx="158">
                  <c:v>42.189721287211178</c:v>
                </c:pt>
                <c:pt idx="159">
                  <c:v>42.121647989519751</c:v>
                </c:pt>
                <c:pt idx="160">
                  <c:v>42.053703922624521</c:v>
                </c:pt>
                <c:pt idx="161">
                  <c:v>41.985880417945317</c:v>
                </c:pt>
                <c:pt idx="162">
                  <c:v>41.918169321773227</c:v>
                </c:pt>
                <c:pt idx="163">
                  <c:v>41.850562973214146</c:v>
                </c:pt>
                <c:pt idx="164">
                  <c:v>41.783054181831481</c:v>
                </c:pt>
                <c:pt idx="165">
                  <c:v>41.715636205236414</c:v>
                </c:pt>
                <c:pt idx="166">
                  <c:v>41.648302726830494</c:v>
                </c:pt>
                <c:pt idx="167">
                  <c:v>41.58104783386699</c:v>
                </c:pt>
                <c:pt idx="168">
                  <c:v>41.513865995964402</c:v>
                </c:pt>
                <c:pt idx="169">
                  <c:v>41.446752044177671</c:v>
                </c:pt>
                <c:pt idx="170">
                  <c:v>41.379701150708513</c:v>
                </c:pt>
                <c:pt idx="171">
                  <c:v>41.312708809316106</c:v>
                </c:pt>
                <c:pt idx="172">
                  <c:v>41.245770816471911</c:v>
                </c:pt>
                <c:pt idx="173">
                  <c:v>41.178883253288056</c:v>
                </c:pt>
                <c:pt idx="174">
                  <c:v>41.112042468236702</c:v>
                </c:pt>
                <c:pt idx="175">
                  <c:v>41.045245060667519</c:v>
                </c:pt>
                <c:pt idx="176">
                  <c:v>40.978487865122304</c:v>
                </c:pt>
                <c:pt idx="177">
                  <c:v>40.911767936438913</c:v>
                </c:pt>
                <c:pt idx="178">
                  <c:v>40.845082535631178</c:v>
                </c:pt>
                <c:pt idx="179">
                  <c:v>40.778429116527136</c:v>
                </c:pt>
                <c:pt idx="180">
                  <c:v>40.711805313144652</c:v>
                </c:pt>
                <c:pt idx="181">
                  <c:v>40.64520892778053</c:v>
                </c:pt>
                <c:pt idx="182">
                  <c:v>40.578637919787774</c:v>
                </c:pt>
                <c:pt idx="183">
                  <c:v>40.512090395013843</c:v>
                </c:pt>
                <c:pt idx="184">
                  <c:v>40.445564595872284</c:v>
                </c:pt>
                <c:pt idx="185">
                  <c:v>40.37905889201933</c:v>
                </c:pt>
                <c:pt idx="186">
                  <c:v>40.312571771607104</c:v>
                </c:pt>
                <c:pt idx="187">
                  <c:v>40.246101833085227</c:v>
                </c:pt>
                <c:pt idx="188">
                  <c:v>40.179647777522845</c:v>
                </c:pt>
                <c:pt idx="189">
                  <c:v>40.113208401423634</c:v>
                </c:pt>
                <c:pt idx="190">
                  <c:v>40.046782590007382</c:v>
                </c:pt>
                <c:pt idx="191">
                  <c:v>39.980369310931792</c:v>
                </c:pt>
                <c:pt idx="192">
                  <c:v>39.913967608429886</c:v>
                </c:pt>
                <c:pt idx="193">
                  <c:v>39.847576597838675</c:v>
                </c:pt>
                <c:pt idx="194">
                  <c:v>39.781195460495923</c:v>
                </c:pt>
                <c:pt idx="195">
                  <c:v>39.714823438983032</c:v>
                </c:pt>
                <c:pt idx="196">
                  <c:v>39.648459832692737</c:v>
                </c:pt>
                <c:pt idx="197">
                  <c:v>39.582103993701544</c:v>
                </c:pt>
                <c:pt idx="198">
                  <c:v>39.51575532292776</c:v>
                </c:pt>
                <c:pt idx="199">
                  <c:v>39.449413266556924</c:v>
                </c:pt>
                <c:pt idx="200">
                  <c:v>39.383077312717553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15480"/>
        <c:axId val="498515872"/>
      </c:scatterChart>
      <c:valAx>
        <c:axId val="498515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8515872"/>
        <c:crosses val="autoZero"/>
        <c:crossBetween val="midCat"/>
      </c:valAx>
      <c:valAx>
        <c:axId val="49851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515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45.796999999999997</c:v>
                </c:pt>
                <c:pt idx="1">
                  <c:v>46.347999999999999</c:v>
                </c:pt>
                <c:pt idx="2">
                  <c:v>44.435000000000002</c:v>
                </c:pt>
                <c:pt idx="3">
                  <c:v>45.173999999999999</c:v>
                </c:pt>
                <c:pt idx="4">
                  <c:v>44.29</c:v>
                </c:pt>
                <c:pt idx="5">
                  <c:v>45.463999999999999</c:v>
                </c:pt>
                <c:pt idx="6">
                  <c:v>44.100999999999999</c:v>
                </c:pt>
                <c:pt idx="7">
                  <c:v>44.58</c:v>
                </c:pt>
                <c:pt idx="8">
                  <c:v>45.506999999999998</c:v>
                </c:pt>
                <c:pt idx="9">
                  <c:v>45.637999999999998</c:v>
                </c:pt>
                <c:pt idx="10">
                  <c:v>45.622999999999998</c:v>
                </c:pt>
                <c:pt idx="11">
                  <c:v>46.274999999999999</c:v>
                </c:pt>
                <c:pt idx="12">
                  <c:v>46.231999999999999</c:v>
                </c:pt>
                <c:pt idx="13">
                  <c:v>46.536000000000001</c:v>
                </c:pt>
                <c:pt idx="14">
                  <c:v>46.652000000000001</c:v>
                </c:pt>
                <c:pt idx="15">
                  <c:v>47.188000000000002</c:v>
                </c:pt>
                <c:pt idx="16">
                  <c:v>47.029000000000003</c:v>
                </c:pt>
                <c:pt idx="17">
                  <c:v>47.261000000000003</c:v>
                </c:pt>
                <c:pt idx="18">
                  <c:v>47.695999999999998</c:v>
                </c:pt>
                <c:pt idx="19">
                  <c:v>46.725000000000001</c:v>
                </c:pt>
                <c:pt idx="20">
                  <c:v>47.332999999999998</c:v>
                </c:pt>
                <c:pt idx="21">
                  <c:v>46.738999999999997</c:v>
                </c:pt>
                <c:pt idx="22">
                  <c:v>46.71</c:v>
                </c:pt>
                <c:pt idx="23">
                  <c:v>46.435000000000002</c:v>
                </c:pt>
                <c:pt idx="24">
                  <c:v>47.347999999999999</c:v>
                </c:pt>
                <c:pt idx="25">
                  <c:v>48.13</c:v>
                </c:pt>
                <c:pt idx="26">
                  <c:v>46.695999999999998</c:v>
                </c:pt>
                <c:pt idx="27">
                  <c:v>48.116</c:v>
                </c:pt>
                <c:pt idx="28">
                  <c:v>48.13</c:v>
                </c:pt>
                <c:pt idx="29">
                  <c:v>49.116</c:v>
                </c:pt>
                <c:pt idx="30">
                  <c:v>49.100999999999999</c:v>
                </c:pt>
                <c:pt idx="31">
                  <c:v>50.145000000000003</c:v>
                </c:pt>
                <c:pt idx="32">
                  <c:v>50.13</c:v>
                </c:pt>
                <c:pt idx="33">
                  <c:v>50.478000000000002</c:v>
                </c:pt>
                <c:pt idx="34">
                  <c:v>51.970999999999997</c:v>
                </c:pt>
                <c:pt idx="35">
                  <c:v>52.347999999999999</c:v>
                </c:pt>
                <c:pt idx="36">
                  <c:v>53.478000000000002</c:v>
                </c:pt>
                <c:pt idx="37">
                  <c:v>53.680999999999997</c:v>
                </c:pt>
                <c:pt idx="38">
                  <c:v>54.274999999999999</c:v>
                </c:pt>
                <c:pt idx="39">
                  <c:v>56.622999999999998</c:v>
                </c:pt>
                <c:pt idx="40">
                  <c:v>58.738999999999997</c:v>
                </c:pt>
                <c:pt idx="41">
                  <c:v>60.725000000000001</c:v>
                </c:pt>
                <c:pt idx="42">
                  <c:v>64.492999999999995</c:v>
                </c:pt>
                <c:pt idx="43">
                  <c:v>67.754000000000005</c:v>
                </c:pt>
                <c:pt idx="44">
                  <c:v>73.608999999999995</c:v>
                </c:pt>
                <c:pt idx="45">
                  <c:v>81.100999999999999</c:v>
                </c:pt>
                <c:pt idx="46">
                  <c:v>89.203000000000003</c:v>
                </c:pt>
                <c:pt idx="47">
                  <c:v>98.507000000000005</c:v>
                </c:pt>
                <c:pt idx="48">
                  <c:v>108.29</c:v>
                </c:pt>
                <c:pt idx="49">
                  <c:v>119.188</c:v>
                </c:pt>
                <c:pt idx="50">
                  <c:v>130</c:v>
                </c:pt>
                <c:pt idx="51">
                  <c:v>139.65199999999999</c:v>
                </c:pt>
                <c:pt idx="52">
                  <c:v>146.78299999999999</c:v>
                </c:pt>
                <c:pt idx="53">
                  <c:v>154.85499999999999</c:v>
                </c:pt>
                <c:pt idx="54">
                  <c:v>159.05799999999999</c:v>
                </c:pt>
                <c:pt idx="55">
                  <c:v>161.14500000000001</c:v>
                </c:pt>
                <c:pt idx="56">
                  <c:v>160.899</c:v>
                </c:pt>
                <c:pt idx="57">
                  <c:v>156.95699999999999</c:v>
                </c:pt>
                <c:pt idx="58">
                  <c:v>146.82599999999999</c:v>
                </c:pt>
                <c:pt idx="59">
                  <c:v>129.797</c:v>
                </c:pt>
                <c:pt idx="60">
                  <c:v>104.63800000000001</c:v>
                </c:pt>
                <c:pt idx="61">
                  <c:v>75.058000000000007</c:v>
                </c:pt>
                <c:pt idx="62">
                  <c:v>56.942</c:v>
                </c:pt>
                <c:pt idx="63">
                  <c:v>51.203000000000003</c:v>
                </c:pt>
                <c:pt idx="64">
                  <c:v>48.652000000000001</c:v>
                </c:pt>
                <c:pt idx="65">
                  <c:v>48.609000000000002</c:v>
                </c:pt>
                <c:pt idx="66">
                  <c:v>50.216999999999999</c:v>
                </c:pt>
                <c:pt idx="67">
                  <c:v>49.826000000000001</c:v>
                </c:pt>
                <c:pt idx="68">
                  <c:v>50.783000000000001</c:v>
                </c:pt>
                <c:pt idx="69">
                  <c:v>53.362000000000002</c:v>
                </c:pt>
                <c:pt idx="70">
                  <c:v>55.970999999999997</c:v>
                </c:pt>
                <c:pt idx="71">
                  <c:v>58.261000000000003</c:v>
                </c:pt>
                <c:pt idx="72">
                  <c:v>62.637999999999998</c:v>
                </c:pt>
                <c:pt idx="73">
                  <c:v>66.42</c:v>
                </c:pt>
                <c:pt idx="74">
                  <c:v>70.448999999999998</c:v>
                </c:pt>
                <c:pt idx="75">
                  <c:v>74.391000000000005</c:v>
                </c:pt>
                <c:pt idx="76">
                  <c:v>80.231999999999999</c:v>
                </c:pt>
                <c:pt idx="77">
                  <c:v>82.971000000000004</c:v>
                </c:pt>
                <c:pt idx="78">
                  <c:v>86.783000000000001</c:v>
                </c:pt>
                <c:pt idx="79">
                  <c:v>87</c:v>
                </c:pt>
                <c:pt idx="80">
                  <c:v>88.593999999999994</c:v>
                </c:pt>
                <c:pt idx="81">
                  <c:v>87.260999999999996</c:v>
                </c:pt>
                <c:pt idx="82">
                  <c:v>84.245999999999995</c:v>
                </c:pt>
                <c:pt idx="83">
                  <c:v>78.216999999999999</c:v>
                </c:pt>
                <c:pt idx="84">
                  <c:v>69.58</c:v>
                </c:pt>
                <c:pt idx="85">
                  <c:v>61.942</c:v>
                </c:pt>
                <c:pt idx="86">
                  <c:v>56.116</c:v>
                </c:pt>
                <c:pt idx="87">
                  <c:v>52.362000000000002</c:v>
                </c:pt>
                <c:pt idx="88">
                  <c:v>51.100999999999999</c:v>
                </c:pt>
                <c:pt idx="89">
                  <c:v>50.811999999999998</c:v>
                </c:pt>
                <c:pt idx="90">
                  <c:v>50.274999999999999</c:v>
                </c:pt>
                <c:pt idx="91">
                  <c:v>48.29</c:v>
                </c:pt>
                <c:pt idx="92">
                  <c:v>49.405999999999999</c:v>
                </c:pt>
                <c:pt idx="93">
                  <c:v>49.042999999999999</c:v>
                </c:pt>
                <c:pt idx="94">
                  <c:v>48.796999999999997</c:v>
                </c:pt>
                <c:pt idx="95">
                  <c:v>48.899000000000001</c:v>
                </c:pt>
                <c:pt idx="96">
                  <c:v>48.405999999999999</c:v>
                </c:pt>
                <c:pt idx="97">
                  <c:v>48.493000000000002</c:v>
                </c:pt>
                <c:pt idx="98">
                  <c:v>47.71</c:v>
                </c:pt>
                <c:pt idx="99">
                  <c:v>47.478000000000002</c:v>
                </c:pt>
                <c:pt idx="100">
                  <c:v>47.564999999999998</c:v>
                </c:pt>
                <c:pt idx="101">
                  <c:v>49.173999999999999</c:v>
                </c:pt>
                <c:pt idx="102">
                  <c:v>47.738999999999997</c:v>
                </c:pt>
                <c:pt idx="103">
                  <c:v>47.957000000000001</c:v>
                </c:pt>
                <c:pt idx="104">
                  <c:v>47.985999999999997</c:v>
                </c:pt>
                <c:pt idx="105">
                  <c:v>47.970999999999997</c:v>
                </c:pt>
                <c:pt idx="106">
                  <c:v>47.695999999999998</c:v>
                </c:pt>
                <c:pt idx="107">
                  <c:v>47.216999999999999</c:v>
                </c:pt>
                <c:pt idx="108">
                  <c:v>47.622999999999998</c:v>
                </c:pt>
                <c:pt idx="109">
                  <c:v>47.521999999999998</c:v>
                </c:pt>
                <c:pt idx="110">
                  <c:v>47.506999999999998</c:v>
                </c:pt>
                <c:pt idx="111">
                  <c:v>45.854999999999997</c:v>
                </c:pt>
                <c:pt idx="112">
                  <c:v>46.970999999999997</c:v>
                </c:pt>
                <c:pt idx="113">
                  <c:v>47.87</c:v>
                </c:pt>
                <c:pt idx="114">
                  <c:v>48.637999999999998</c:v>
                </c:pt>
                <c:pt idx="115">
                  <c:v>48.637999999999998</c:v>
                </c:pt>
                <c:pt idx="116">
                  <c:v>50.390999999999998</c:v>
                </c:pt>
                <c:pt idx="117">
                  <c:v>51.551000000000002</c:v>
                </c:pt>
                <c:pt idx="118">
                  <c:v>51.448999999999998</c:v>
                </c:pt>
                <c:pt idx="119">
                  <c:v>51.274999999999999</c:v>
                </c:pt>
                <c:pt idx="120">
                  <c:v>50.173999999999999</c:v>
                </c:pt>
                <c:pt idx="121">
                  <c:v>50.216999999999999</c:v>
                </c:pt>
                <c:pt idx="122">
                  <c:v>50.71</c:v>
                </c:pt>
                <c:pt idx="123">
                  <c:v>48.463999999999999</c:v>
                </c:pt>
                <c:pt idx="124">
                  <c:v>48.362000000000002</c:v>
                </c:pt>
                <c:pt idx="125">
                  <c:v>47.884</c:v>
                </c:pt>
                <c:pt idx="126">
                  <c:v>46.145000000000003</c:v>
                </c:pt>
                <c:pt idx="127">
                  <c:v>45.362000000000002</c:v>
                </c:pt>
                <c:pt idx="128">
                  <c:v>45.506999999999998</c:v>
                </c:pt>
                <c:pt idx="129">
                  <c:v>45.826000000000001</c:v>
                </c:pt>
                <c:pt idx="130">
                  <c:v>46.042999999999999</c:v>
                </c:pt>
                <c:pt idx="131">
                  <c:v>44.319000000000003</c:v>
                </c:pt>
                <c:pt idx="132">
                  <c:v>44.405999999999999</c:v>
                </c:pt>
                <c:pt idx="133">
                  <c:v>44.506999999999998</c:v>
                </c:pt>
                <c:pt idx="134">
                  <c:v>43.768000000000001</c:v>
                </c:pt>
                <c:pt idx="135">
                  <c:v>44.390999999999998</c:v>
                </c:pt>
                <c:pt idx="136">
                  <c:v>44.405999999999999</c:v>
                </c:pt>
                <c:pt idx="137">
                  <c:v>44.912999999999997</c:v>
                </c:pt>
                <c:pt idx="138">
                  <c:v>44.274999999999999</c:v>
                </c:pt>
                <c:pt idx="139">
                  <c:v>44.347999999999999</c:v>
                </c:pt>
                <c:pt idx="140">
                  <c:v>44.637999999999998</c:v>
                </c:pt>
                <c:pt idx="141">
                  <c:v>46</c:v>
                </c:pt>
                <c:pt idx="142">
                  <c:v>44.622999999999998</c:v>
                </c:pt>
                <c:pt idx="143">
                  <c:v>44.390999999999998</c:v>
                </c:pt>
                <c:pt idx="144">
                  <c:v>45.145000000000003</c:v>
                </c:pt>
                <c:pt idx="145">
                  <c:v>44.29</c:v>
                </c:pt>
                <c:pt idx="146">
                  <c:v>46.072000000000003</c:v>
                </c:pt>
                <c:pt idx="147">
                  <c:v>45.014000000000003</c:v>
                </c:pt>
                <c:pt idx="148">
                  <c:v>44.725000000000001</c:v>
                </c:pt>
                <c:pt idx="149">
                  <c:v>44.783000000000001</c:v>
                </c:pt>
                <c:pt idx="150">
                  <c:v>46.58</c:v>
                </c:pt>
                <c:pt idx="151">
                  <c:v>46.29</c:v>
                </c:pt>
                <c:pt idx="152">
                  <c:v>46.304000000000002</c:v>
                </c:pt>
                <c:pt idx="153">
                  <c:v>46.058</c:v>
                </c:pt>
                <c:pt idx="154">
                  <c:v>46.927999999999997</c:v>
                </c:pt>
                <c:pt idx="155">
                  <c:v>47.680999999999997</c:v>
                </c:pt>
                <c:pt idx="156">
                  <c:v>46.811999999999998</c:v>
                </c:pt>
                <c:pt idx="157">
                  <c:v>45.927999999999997</c:v>
                </c:pt>
                <c:pt idx="158">
                  <c:v>45.319000000000003</c:v>
                </c:pt>
                <c:pt idx="159">
                  <c:v>46.435000000000002</c:v>
                </c:pt>
                <c:pt idx="160">
                  <c:v>44.145000000000003</c:v>
                </c:pt>
                <c:pt idx="161">
                  <c:v>43.912999999999997</c:v>
                </c:pt>
                <c:pt idx="162">
                  <c:v>44.912999999999997</c:v>
                </c:pt>
                <c:pt idx="163">
                  <c:v>43.58</c:v>
                </c:pt>
                <c:pt idx="164">
                  <c:v>42.738999999999997</c:v>
                </c:pt>
                <c:pt idx="165">
                  <c:v>44.203000000000003</c:v>
                </c:pt>
                <c:pt idx="166">
                  <c:v>43.551000000000002</c:v>
                </c:pt>
                <c:pt idx="167">
                  <c:v>43.42</c:v>
                </c:pt>
                <c:pt idx="168">
                  <c:v>43.564999999999998</c:v>
                </c:pt>
                <c:pt idx="169">
                  <c:v>43.274999999999999</c:v>
                </c:pt>
                <c:pt idx="170">
                  <c:v>42.58</c:v>
                </c:pt>
                <c:pt idx="171">
                  <c:v>42.884</c:v>
                </c:pt>
                <c:pt idx="172">
                  <c:v>42.405999999999999</c:v>
                </c:pt>
                <c:pt idx="173">
                  <c:v>41.695999999999998</c:v>
                </c:pt>
                <c:pt idx="174">
                  <c:v>42.622999999999998</c:v>
                </c:pt>
                <c:pt idx="175">
                  <c:v>42.478000000000002</c:v>
                </c:pt>
                <c:pt idx="176">
                  <c:v>42.71</c:v>
                </c:pt>
                <c:pt idx="177">
                  <c:v>41.680999999999997</c:v>
                </c:pt>
                <c:pt idx="178">
                  <c:v>42.231999999999999</c:v>
                </c:pt>
                <c:pt idx="179">
                  <c:v>42.29</c:v>
                </c:pt>
                <c:pt idx="180">
                  <c:v>42.695999999999998</c:v>
                </c:pt>
                <c:pt idx="181">
                  <c:v>42.13</c:v>
                </c:pt>
                <c:pt idx="182">
                  <c:v>42.42</c:v>
                </c:pt>
                <c:pt idx="183">
                  <c:v>41.231999999999999</c:v>
                </c:pt>
                <c:pt idx="184">
                  <c:v>41.783000000000001</c:v>
                </c:pt>
                <c:pt idx="185">
                  <c:v>42.478000000000002</c:v>
                </c:pt>
                <c:pt idx="186">
                  <c:v>43.173999999999999</c:v>
                </c:pt>
                <c:pt idx="187">
                  <c:v>42.087000000000003</c:v>
                </c:pt>
                <c:pt idx="188">
                  <c:v>41.203000000000003</c:v>
                </c:pt>
                <c:pt idx="189">
                  <c:v>41.811999999999998</c:v>
                </c:pt>
                <c:pt idx="190">
                  <c:v>40.145000000000003</c:v>
                </c:pt>
                <c:pt idx="191">
                  <c:v>41.188000000000002</c:v>
                </c:pt>
                <c:pt idx="192">
                  <c:v>41.42</c:v>
                </c:pt>
                <c:pt idx="193">
                  <c:v>40.811999999999998</c:v>
                </c:pt>
                <c:pt idx="194">
                  <c:v>41.087000000000003</c:v>
                </c:pt>
                <c:pt idx="195">
                  <c:v>41.783000000000001</c:v>
                </c:pt>
                <c:pt idx="196">
                  <c:v>41.463999999999999</c:v>
                </c:pt>
                <c:pt idx="197">
                  <c:v>41.072000000000003</c:v>
                </c:pt>
                <c:pt idx="198">
                  <c:v>40.985999999999997</c:v>
                </c:pt>
                <c:pt idx="199">
                  <c:v>41.188000000000002</c:v>
                </c:pt>
                <c:pt idx="200">
                  <c:v>42.405999999999999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47.230871313216092</c:v>
                </c:pt>
                <c:pt idx="1">
                  <c:v>47.247866501996867</c:v>
                </c:pt>
                <c:pt idx="2">
                  <c:v>47.264867795391751</c:v>
                </c:pt>
                <c:pt idx="3">
                  <c:v>47.281875683909171</c:v>
                </c:pt>
                <c:pt idx="4">
                  <c:v>47.298890695855761</c:v>
                </c:pt>
                <c:pt idx="5">
                  <c:v>47.315913400059344</c:v>
                </c:pt>
                <c:pt idx="6">
                  <c:v>47.332944408764583</c:v>
                </c:pt>
                <c:pt idx="7">
                  <c:v>47.349984380709195</c:v>
                </c:pt>
                <c:pt idx="8">
                  <c:v>47.367034024388495</c:v>
                </c:pt>
                <c:pt idx="9">
                  <c:v>47.384094101515643</c:v>
                </c:pt>
                <c:pt idx="10">
                  <c:v>47.401165430684898</c:v>
                </c:pt>
                <c:pt idx="11">
                  <c:v>47.418248891244325</c:v>
                </c:pt>
                <c:pt idx="12">
                  <c:v>47.435345427384235</c:v>
                </c:pt>
                <c:pt idx="13">
                  <c:v>47.452456052446365</c:v>
                </c:pt>
                <c:pt idx="14">
                  <c:v>47.469581853458045</c:v>
                </c:pt>
                <c:pt idx="15">
                  <c:v>47.486723995894423</c:v>
                </c:pt>
                <c:pt idx="16">
                  <c:v>47.503883728671596</c:v>
                </c:pt>
                <c:pt idx="17">
                  <c:v>47.521062389376965</c:v>
                </c:pt>
                <c:pt idx="18">
                  <c:v>47.538261409764793</c:v>
                </c:pt>
                <c:pt idx="19">
                  <c:v>47.555482321638372</c:v>
                </c:pt>
                <c:pt idx="20">
                  <c:v>47.572726763605203</c:v>
                </c:pt>
                <c:pt idx="21">
                  <c:v>47.589996490530048</c:v>
                </c:pt>
                <c:pt idx="22">
                  <c:v>47.60729339214992</c:v>
                </c:pt>
                <c:pt idx="23">
                  <c:v>47.62461954257116</c:v>
                </c:pt>
                <c:pt idx="24">
                  <c:v>47.641977349920005</c:v>
                </c:pt>
                <c:pt idx="25">
                  <c:v>47.659370015815192</c:v>
                </c:pt>
                <c:pt idx="26">
                  <c:v>47.676802906390108</c:v>
                </c:pt>
                <c:pt idx="27">
                  <c:v>47.694287470248582</c:v>
                </c:pt>
                <c:pt idx="28">
                  <c:v>47.711851905782517</c:v>
                </c:pt>
                <c:pt idx="29">
                  <c:v>47.729568767786368</c:v>
                </c:pt>
                <c:pt idx="30">
                  <c:v>47.747622768803154</c:v>
                </c:pt>
                <c:pt idx="31">
                  <c:v>47.766468561837897</c:v>
                </c:pt>
                <c:pt idx="32">
                  <c:v>47.787178041352767</c:v>
                </c:pt>
                <c:pt idx="33">
                  <c:v>47.812161827845813</c:v>
                </c:pt>
                <c:pt idx="34">
                  <c:v>47.846579853139616</c:v>
                </c:pt>
                <c:pt idx="35">
                  <c:v>47.900927144293924</c:v>
                </c:pt>
                <c:pt idx="36">
                  <c:v>47.995455022068676</c:v>
                </c:pt>
                <c:pt idx="37">
                  <c:v>48.167168305895387</c:v>
                </c:pt>
                <c:pt idx="38">
                  <c:v>48.479953430484379</c:v>
                </c:pt>
                <c:pt idx="39">
                  <c:v>49.037708655833676</c:v>
                </c:pt>
                <c:pt idx="40">
                  <c:v>49.998954105657084</c:v>
                </c:pt>
                <c:pt idx="41">
                  <c:v>51.589265734312754</c:v>
                </c:pt>
                <c:pt idx="42">
                  <c:v>54.105367280356354</c:v>
                </c:pt>
                <c:pt idx="43">
                  <c:v>57.902748846523124</c:v>
                </c:pt>
                <c:pt idx="44">
                  <c:v>63.358684762330256</c:v>
                </c:pt>
                <c:pt idx="45">
                  <c:v>70.805998856172067</c:v>
                </c:pt>
                <c:pt idx="46">
                  <c:v>80.440639164370268</c:v>
                </c:pt>
                <c:pt idx="47">
                  <c:v>92.217169122103797</c:v>
                </c:pt>
                <c:pt idx="48">
                  <c:v>105.75754382646851</c:v>
                </c:pt>
                <c:pt idx="49">
                  <c:v>120.30516257075188</c:v>
                </c:pt>
                <c:pt idx="50">
                  <c:v>134.75329635297737</c:v>
                </c:pt>
                <c:pt idx="51">
                  <c:v>147.76220716364392</c:v>
                </c:pt>
                <c:pt idx="52">
                  <c:v>157.95487581247292</c:v>
                </c:pt>
                <c:pt idx="53">
                  <c:v>164.15450918183942</c:v>
                </c:pt>
                <c:pt idx="54">
                  <c:v>165.60797391597615</c:v>
                </c:pt>
                <c:pt idx="55">
                  <c:v>162.13667122801181</c:v>
                </c:pt>
                <c:pt idx="56">
                  <c:v>154.17311863805611</c:v>
                </c:pt>
                <c:pt idx="57">
                  <c:v>142.67290149269175</c:v>
                </c:pt>
                <c:pt idx="58">
                  <c:v>128.9267689239152</c:v>
                </c:pt>
                <c:pt idx="59">
                  <c:v>114.32394339073331</c:v>
                </c:pt>
                <c:pt idx="60">
                  <c:v>100.12645807290092</c:v>
                </c:pt>
                <c:pt idx="61">
                  <c:v>87.304095836455545</c:v>
                </c:pt>
                <c:pt idx="62">
                  <c:v>76.456098029296342</c:v>
                </c:pt>
                <c:pt idx="63">
                  <c:v>67.819059465124482</c:v>
                </c:pt>
                <c:pt idx="64">
                  <c:v>61.339583751402522</c:v>
                </c:pt>
                <c:pt idx="65">
                  <c:v>56.780481149607219</c:v>
                </c:pt>
                <c:pt idx="66">
                  <c:v>53.830461915338098</c:v>
                </c:pt>
                <c:pt idx="67">
                  <c:v>52.19542688596264</c:v>
                </c:pt>
                <c:pt idx="68">
                  <c:v>51.659364774935327</c:v>
                </c:pt>
                <c:pt idx="69">
                  <c:v>52.110641599153176</c:v>
                </c:pt>
                <c:pt idx="70">
                  <c:v>53.533961085737332</c:v>
                </c:pt>
                <c:pt idx="71">
                  <c:v>55.970945020647264</c:v>
                </c:pt>
                <c:pt idx="72">
                  <c:v>59.455745699640595</c:v>
                </c:pt>
                <c:pt idx="73">
                  <c:v>63.938034039098</c:v>
                </c:pt>
                <c:pt idx="74">
                  <c:v>69.213107058156709</c:v>
                </c:pt>
                <c:pt idx="75">
                  <c:v>74.883774626556786</c:v>
                </c:pt>
                <c:pt idx="76">
                  <c:v>80.376006090115396</c:v>
                </c:pt>
                <c:pt idx="77">
                  <c:v>85.017121536315273</c:v>
                </c:pt>
                <c:pt idx="78">
                  <c:v>88.163932591407132</c:v>
                </c:pt>
                <c:pt idx="79">
                  <c:v>89.346716816544046</c:v>
                </c:pt>
                <c:pt idx="80">
                  <c:v>88.383703251860254</c:v>
                </c:pt>
                <c:pt idx="81">
                  <c:v>85.426988367647482</c:v>
                </c:pt>
                <c:pt idx="82">
                  <c:v>80.923562301980695</c:v>
                </c:pt>
                <c:pt idx="83">
                  <c:v>75.505008303244352</c:v>
                </c:pt>
                <c:pt idx="84">
                  <c:v>69.843242268740696</c:v>
                </c:pt>
                <c:pt idx="85">
                  <c:v>64.517406573704079</c:v>
                </c:pt>
                <c:pt idx="86">
                  <c:v>59.92700641069441</c:v>
                </c:pt>
                <c:pt idx="87">
                  <c:v>56.265212800432344</c:v>
                </c:pt>
                <c:pt idx="88">
                  <c:v>53.544495730184096</c:v>
                </c:pt>
                <c:pt idx="89">
                  <c:v>51.653044545429807</c:v>
                </c:pt>
                <c:pt idx="90">
                  <c:v>50.417891445904502</c:v>
                </c:pt>
                <c:pt idx="91">
                  <c:v>49.656869107559572</c:v>
                </c:pt>
                <c:pt idx="92">
                  <c:v>49.211304684590743</c:v>
                </c:pt>
                <c:pt idx="93">
                  <c:v>48.959895935553391</c:v>
                </c:pt>
                <c:pt idx="94">
                  <c:v>48.819057777142099</c:v>
                </c:pt>
                <c:pt idx="95">
                  <c:v>48.736121010382597</c:v>
                </c:pt>
                <c:pt idx="96">
                  <c:v>48.68046842370606</c:v>
                </c:pt>
                <c:pt idx="97">
                  <c:v>48.635588909733364</c:v>
                </c:pt>
                <c:pt idx="98">
                  <c:v>48.593197522811558</c:v>
                </c:pt>
                <c:pt idx="99">
                  <c:v>48.549429959900891</c:v>
                </c:pt>
                <c:pt idx="100">
                  <c:v>48.502630767036564</c:v>
                </c:pt>
                <c:pt idx="101">
                  <c:v>48.452182659803078</c:v>
                </c:pt>
                <c:pt idx="102">
                  <c:v>48.397940487999065</c:v>
                </c:pt>
                <c:pt idx="103">
                  <c:v>48.339991445984012</c:v>
                </c:pt>
                <c:pt idx="104">
                  <c:v>48.278601245452322</c:v>
                </c:pt>
                <c:pt idx="105">
                  <c:v>48.214316509554124</c:v>
                </c:pt>
                <c:pt idx="106">
                  <c:v>48.148289729368244</c:v>
                </c:pt>
                <c:pt idx="107">
                  <c:v>48.082977235671279</c:v>
                </c:pt>
                <c:pt idx="108">
                  <c:v>48.023393210279821</c:v>
                </c:pt>
                <c:pt idx="109">
                  <c:v>47.978981100860075</c:v>
                </c:pt>
                <c:pt idx="110">
                  <c:v>47.965749877201418</c:v>
                </c:pt>
                <c:pt idx="111">
                  <c:v>48.007569877702316</c:v>
                </c:pt>
                <c:pt idx="112">
                  <c:v>48.134692435281643</c:v>
                </c:pt>
                <c:pt idx="113">
                  <c:v>48.37735698846204</c:v>
                </c:pt>
                <c:pt idx="114">
                  <c:v>48.753695725409479</c:v>
                </c:pt>
                <c:pt idx="115">
                  <c:v>49.254384415887117</c:v>
                </c:pt>
                <c:pt idx="116">
                  <c:v>49.830461290004138</c:v>
                </c:pt>
                <c:pt idx="117">
                  <c:v>50.392693350912182</c:v>
                </c:pt>
                <c:pt idx="118">
                  <c:v>50.828028865517922</c:v>
                </c:pt>
                <c:pt idx="119">
                  <c:v>51.030833034347765</c:v>
                </c:pt>
                <c:pt idx="120">
                  <c:v>50.937578691449552</c:v>
                </c:pt>
                <c:pt idx="121">
                  <c:v>50.549493621533863</c:v>
                </c:pt>
                <c:pt idx="122">
                  <c:v>49.932159081575684</c:v>
                </c:pt>
                <c:pt idx="123">
                  <c:v>49.192259595026179</c:v>
                </c:pt>
                <c:pt idx="124">
                  <c:v>48.442764668584005</c:v>
                </c:pt>
                <c:pt idx="125">
                  <c:v>47.772034436263084</c:v>
                </c:pt>
                <c:pt idx="126">
                  <c:v>47.227931748935241</c:v>
                </c:pt>
                <c:pt idx="127">
                  <c:v>46.818944106215405</c:v>
                </c:pt>
                <c:pt idx="128">
                  <c:v>46.526599274328085</c:v>
                </c:pt>
                <c:pt idx="129">
                  <c:v>46.320795581967289</c:v>
                </c:pt>
                <c:pt idx="130">
                  <c:v>46.171740410201544</c:v>
                </c:pt>
                <c:pt idx="131">
                  <c:v>46.056177285710319</c:v>
                </c:pt>
                <c:pt idx="132">
                  <c:v>45.958768966277937</c:v>
                </c:pt>
                <c:pt idx="133">
                  <c:v>45.870790073081722</c:v>
                </c:pt>
                <c:pt idx="134">
                  <c:v>45.788047204665041</c:v>
                </c:pt>
                <c:pt idx="135">
                  <c:v>45.709105749023145</c:v>
                </c:pt>
                <c:pt idx="136">
                  <c:v>45.63415419845844</c:v>
                </c:pt>
                <c:pt idx="137">
                  <c:v>45.564425113905088</c:v>
                </c:pt>
                <c:pt idx="138">
                  <c:v>45.501962886788164</c:v>
                </c:pt>
                <c:pt idx="139">
                  <c:v>45.44954167457513</c:v>
                </c:pt>
                <c:pt idx="140">
                  <c:v>45.410588024122482</c:v>
                </c:pt>
                <c:pt idx="141">
                  <c:v>45.389008051287576</c:v>
                </c:pt>
                <c:pt idx="142">
                  <c:v>45.38885449322116</c:v>
                </c:pt>
                <c:pt idx="143">
                  <c:v>45.41380448900069</c:v>
                </c:pt>
                <c:pt idx="144">
                  <c:v>45.466463233354894</c:v>
                </c:pt>
                <c:pt idx="145">
                  <c:v>45.547562653604722</c:v>
                </c:pt>
                <c:pt idx="146">
                  <c:v>45.655180095790833</c:v>
                </c:pt>
                <c:pt idx="147">
                  <c:v>45.784144832828325</c:v>
                </c:pt>
                <c:pt idx="148">
                  <c:v>45.925812593214538</c:v>
                </c:pt>
                <c:pt idx="149">
                  <c:v>46.0683564442406</c:v>
                </c:pt>
                <c:pt idx="150">
                  <c:v>46.197642576478358</c:v>
                </c:pt>
                <c:pt idx="151">
                  <c:v>46.298642693035298</c:v>
                </c:pt>
                <c:pt idx="152">
                  <c:v>46.357206152885098</c:v>
                </c:pt>
                <c:pt idx="153">
                  <c:v>46.361908974769264</c:v>
                </c:pt>
                <c:pt idx="154">
                  <c:v>46.305646303603616</c:v>
                </c:pt>
                <c:pt idx="155">
                  <c:v>46.186660476106852</c:v>
                </c:pt>
                <c:pt idx="156">
                  <c:v>46.008798069114704</c:v>
                </c:pt>
                <c:pt idx="157">
                  <c:v>45.780943429634924</c:v>
                </c:pt>
                <c:pt idx="158">
                  <c:v>45.515743953309745</c:v>
                </c:pt>
                <c:pt idx="159">
                  <c:v>45.227880284261673</c:v>
                </c:pt>
                <c:pt idx="160">
                  <c:v>44.932208504254021</c:v>
                </c:pt>
                <c:pt idx="161">
                  <c:v>44.642096699455337</c:v>
                </c:pt>
                <c:pt idx="162">
                  <c:v>44.368203272057151</c:v>
                </c:pt>
                <c:pt idx="163">
                  <c:v>44.11782551916528</c:v>
                </c:pt>
                <c:pt idx="164">
                  <c:v>43.894819173961345</c:v>
                </c:pt>
                <c:pt idx="165">
                  <c:v>43.699984626091542</c:v>
                </c:pt>
                <c:pt idx="166">
                  <c:v>43.531753587979949</c:v>
                </c:pt>
                <c:pt idx="167">
                  <c:v>43.386996082574115</c:v>
                </c:pt>
                <c:pt idx="168">
                  <c:v>43.261793518476054</c:v>
                </c:pt>
                <c:pt idx="169">
                  <c:v>43.152073136705589</c:v>
                </c:pt>
                <c:pt idx="170">
                  <c:v>43.054054656028846</c:v>
                </c:pt>
                <c:pt idx="171">
                  <c:v>42.964507578345696</c:v>
                </c:pt>
                <c:pt idx="172">
                  <c:v>42.880849653721782</c:v>
                </c:pt>
                <c:pt idx="173">
                  <c:v>42.801131996444376</c:v>
                </c:pt>
                <c:pt idx="174">
                  <c:v>42.723957320908958</c:v>
                </c:pt>
                <c:pt idx="175">
                  <c:v>42.648369859141859</c:v>
                </c:pt>
                <c:pt idx="176">
                  <c:v>42.573743880480947</c:v>
                </c:pt>
                <c:pt idx="177">
                  <c:v>42.499686250170612</c:v>
                </c:pt>
                <c:pt idx="178">
                  <c:v>42.425959345049492</c:v>
                </c:pt>
                <c:pt idx="179">
                  <c:v>42.352424611008956</c:v>
                </c:pt>
                <c:pt idx="180">
                  <c:v>42.279003826380226</c:v>
                </c:pt>
                <c:pt idx="181">
                  <c:v>42.205653987648674</c:v>
                </c:pt>
                <c:pt idx="182">
                  <c:v>42.132351845909113</c:v>
                </c:pt>
                <c:pt idx="183">
                  <c:v>42.059084829745267</c:v>
                </c:pt>
                <c:pt idx="184">
                  <c:v>41.985845950554889</c:v>
                </c:pt>
                <c:pt idx="185">
                  <c:v>41.912631061686788</c:v>
                </c:pt>
                <c:pt idx="186">
                  <c:v>41.839437441678669</c:v>
                </c:pt>
                <c:pt idx="187">
                  <c:v>41.766263088618444</c:v>
                </c:pt>
                <c:pt idx="188">
                  <c:v>41.693106380032759</c:v>
                </c:pt>
                <c:pt idx="189">
                  <c:v>41.619965912990935</c:v>
                </c:pt>
                <c:pt idx="190">
                  <c:v>41.546840429626791</c:v>
                </c:pt>
                <c:pt idx="191">
                  <c:v>41.47372878170107</c:v>
                </c:pt>
                <c:pt idx="192">
                  <c:v>41.400629912461518</c:v>
                </c:pt>
                <c:pt idx="193">
                  <c:v>41.327542846013763</c:v>
                </c:pt>
                <c:pt idx="194">
                  <c:v>41.254466679963137</c:v>
                </c:pt>
                <c:pt idx="195">
                  <c:v>41.181400579554094</c:v>
                </c:pt>
                <c:pt idx="196">
                  <c:v>41.108343772585506</c:v>
                </c:pt>
                <c:pt idx="197">
                  <c:v>41.035295544810786</c:v>
                </c:pt>
                <c:pt idx="198">
                  <c:v>40.962255235702976</c:v>
                </c:pt>
                <c:pt idx="199">
                  <c:v>40.889222234529235</c:v>
                </c:pt>
                <c:pt idx="200">
                  <c:v>40.816195976704108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47.230871313216092</c:v>
                </c:pt>
                <c:pt idx="1">
                  <c:v>47.247866501996867</c:v>
                </c:pt>
                <c:pt idx="2">
                  <c:v>47.264867795391751</c:v>
                </c:pt>
                <c:pt idx="3">
                  <c:v>47.281875683909171</c:v>
                </c:pt>
                <c:pt idx="4">
                  <c:v>47.298890695855761</c:v>
                </c:pt>
                <c:pt idx="5">
                  <c:v>47.315913400059344</c:v>
                </c:pt>
                <c:pt idx="6">
                  <c:v>47.332944408764583</c:v>
                </c:pt>
                <c:pt idx="7">
                  <c:v>47.349984380709195</c:v>
                </c:pt>
                <c:pt idx="8">
                  <c:v>47.367034024388495</c:v>
                </c:pt>
                <c:pt idx="9">
                  <c:v>47.384094101515643</c:v>
                </c:pt>
                <c:pt idx="10">
                  <c:v>47.401165430684898</c:v>
                </c:pt>
                <c:pt idx="11">
                  <c:v>47.418248891244325</c:v>
                </c:pt>
                <c:pt idx="12">
                  <c:v>47.435345427384227</c:v>
                </c:pt>
                <c:pt idx="13">
                  <c:v>47.452456052446315</c:v>
                </c:pt>
                <c:pt idx="14">
                  <c:v>47.469581853457754</c:v>
                </c:pt>
                <c:pt idx="15">
                  <c:v>47.486723995892859</c:v>
                </c:pt>
                <c:pt idx="16">
                  <c:v>47.503883728663652</c:v>
                </c:pt>
                <c:pt idx="17">
                  <c:v>47.521062389338248</c:v>
                </c:pt>
                <c:pt idx="18">
                  <c:v>47.538261409583967</c:v>
                </c:pt>
                <c:pt idx="19">
                  <c:v>47.555482320828943</c:v>
                </c:pt>
                <c:pt idx="20">
                  <c:v>47.572726760132682</c:v>
                </c:pt>
                <c:pt idx="21">
                  <c:v>47.589996476252026</c:v>
                </c:pt>
                <c:pt idx="22">
                  <c:v>47.607293335883973</c:v>
                </c:pt>
                <c:pt idx="23">
                  <c:v>47.624619330061755</c:v>
                </c:pt>
                <c:pt idx="24">
                  <c:v>47.641976580673465</c:v>
                </c:pt>
                <c:pt idx="25">
                  <c:v>47.659367347065398</c:v>
                </c:pt>
                <c:pt idx="26">
                  <c:v>47.676794032683411</c:v>
                </c:pt>
                <c:pt idx="27">
                  <c:v>47.694259191695359</c:v>
                </c:pt>
                <c:pt idx="28">
                  <c:v>47.711765535526226</c:v>
                </c:pt>
                <c:pt idx="29">
                  <c:v>47.729315939223916</c:v>
                </c:pt>
                <c:pt idx="30">
                  <c:v>47.746913447558399</c:v>
                </c:pt>
                <c:pt idx="31">
                  <c:v>47.764561280739343</c:v>
                </c:pt>
                <c:pt idx="32">
                  <c:v>47.782262839616962</c:v>
                </c:pt>
                <c:pt idx="33">
                  <c:v>47.80002171020832</c:v>
                </c:pt>
                <c:pt idx="34">
                  <c:v>47.817841667364604</c:v>
                </c:pt>
                <c:pt idx="35">
                  <c:v>47.835726677365905</c:v>
                </c:pt>
                <c:pt idx="36">
                  <c:v>47.853680899195979</c:v>
                </c:pt>
                <c:pt idx="37">
                  <c:v>47.871708684211832</c:v>
                </c:pt>
                <c:pt idx="38">
                  <c:v>47.889814573880123</c:v>
                </c:pt>
                <c:pt idx="39">
                  <c:v>47.908003295204338</c:v>
                </c:pt>
                <c:pt idx="40">
                  <c:v>47.926279753412793</c:v>
                </c:pt>
                <c:pt idx="41">
                  <c:v>47.944649021417149</c:v>
                </c:pt>
                <c:pt idx="42">
                  <c:v>47.963116325484044</c:v>
                </c:pt>
                <c:pt idx="43">
                  <c:v>47.981687026487627</c:v>
                </c:pt>
                <c:pt idx="44">
                  <c:v>48.00036659602803</c:v>
                </c:pt>
                <c:pt idx="45">
                  <c:v>48.019160586609793</c:v>
                </c:pt>
                <c:pt idx="46">
                  <c:v>48.038074594974013</c:v>
                </c:pt>
                <c:pt idx="47">
                  <c:v>48.057114217568881</c:v>
                </c:pt>
                <c:pt idx="48">
                  <c:v>48.076284997024722</c:v>
                </c:pt>
                <c:pt idx="49">
                  <c:v>48.095592358372159</c:v>
                </c:pt>
                <c:pt idx="50">
                  <c:v>48.115041533605471</c:v>
                </c:pt>
                <c:pt idx="51">
                  <c:v>48.134637473049771</c:v>
                </c:pt>
                <c:pt idx="52">
                  <c:v>48.154384741839365</c:v>
                </c:pt>
                <c:pt idx="53">
                  <c:v>48.174287399660955</c:v>
                </c:pt>
                <c:pt idx="54">
                  <c:v>48.194348861758989</c:v>
                </c:pt>
                <c:pt idx="55">
                  <c:v>48.214571739047948</c:v>
                </c:pt>
                <c:pt idx="56">
                  <c:v>48.234957655031877</c:v>
                </c:pt>
                <c:pt idx="57">
                  <c:v>48.255507037102696</c:v>
                </c:pt>
                <c:pt idx="58">
                  <c:v>48.276218879684336</c:v>
                </c:pt>
                <c:pt idx="59">
                  <c:v>48.297090476621662</c:v>
                </c:pt>
                <c:pt idx="60">
                  <c:v>48.318117120194444</c:v>
                </c:pt>
                <c:pt idx="61">
                  <c:v>48.339291764185297</c:v>
                </c:pt>
                <c:pt idx="62">
                  <c:v>48.360604648566138</c:v>
                </c:pt>
                <c:pt idx="63">
                  <c:v>48.382042883615242</c:v>
                </c:pt>
                <c:pt idx="64">
                  <c:v>48.403589991663715</c:v>
                </c:pt>
                <c:pt idx="65">
                  <c:v>48.425225405228247</c:v>
                </c:pt>
                <c:pt idx="66">
                  <c:v>48.446923921052147</c:v>
                </c:pt>
                <c:pt idx="67">
                  <c:v>48.468655110586916</c:v>
                </c:pt>
                <c:pt idx="68">
                  <c:v>48.490382688743729</c:v>
                </c:pt>
                <c:pt idx="69">
                  <c:v>48.512063844366928</c:v>
                </c:pt>
                <c:pt idx="70">
                  <c:v>48.533648537871116</c:v>
                </c:pt>
                <c:pt idx="71">
                  <c:v>48.55507877386944</c:v>
                </c:pt>
                <c:pt idx="72">
                  <c:v>48.576287859426941</c:v>
                </c:pt>
                <c:pt idx="73">
                  <c:v>48.597199661803671</c:v>
                </c:pt>
                <c:pt idx="74">
                  <c:v>48.617727883188586</c:v>
                </c:pt>
                <c:pt idx="75">
                  <c:v>48.637775373916611</c:v>
                </c:pt>
                <c:pt idx="76">
                  <c:v>48.657233509912629</c:v>
                </c:pt>
                <c:pt idx="77">
                  <c:v>48.675981664474072</c:v>
                </c:pt>
                <c:pt idx="78">
                  <c:v>48.693886808781912</c:v>
                </c:pt>
                <c:pt idx="79">
                  <c:v>48.710803279443454</c:v>
                </c:pt>
                <c:pt idx="80">
                  <c:v>48.726572754576381</c:v>
                </c:pt>
                <c:pt idx="81">
                  <c:v>48.741024482027953</c:v>
                </c:pt>
                <c:pt idx="82">
                  <c:v>48.753975803815415</c:v>
                </c:pt>
                <c:pt idx="83">
                  <c:v>48.7652330192698</c:v>
                </c:pt>
                <c:pt idx="84">
                  <c:v>48.774592625158469</c:v>
                </c:pt>
                <c:pt idx="85">
                  <c:v>48.781842963796301</c:v>
                </c:pt>
                <c:pt idx="86">
                  <c:v>48.786766299484967</c:v>
                </c:pt>
                <c:pt idx="87">
                  <c:v>48.789141329380229</c:v>
                </c:pt>
                <c:pt idx="88">
                  <c:v>48.788746117172359</c:v>
                </c:pt>
                <c:pt idx="89">
                  <c:v>48.785361417194558</c:v>
                </c:pt>
                <c:pt idx="90">
                  <c:v>48.778774333547524</c:v>
                </c:pt>
                <c:pt idx="91">
                  <c:v>48.768782234742375</c:v>
                </c:pt>
                <c:pt idx="92">
                  <c:v>48.755196820786004</c:v>
                </c:pt>
                <c:pt idx="93">
                  <c:v>48.737848218424944</c:v>
                </c:pt>
                <c:pt idx="94">
                  <c:v>48.716588963434205</c:v>
                </c:pt>
                <c:pt idx="95">
                  <c:v>48.691297718357646</c:v>
                </c:pt>
                <c:pt idx="96">
                  <c:v>48.661882571671505</c:v>
                </c:pt>
                <c:pt idx="97">
                  <c:v>48.628283771142364</c:v>
                </c:pt>
                <c:pt idx="98">
                  <c:v>48.590475760652517</c:v>
                </c:pt>
                <c:pt idx="99">
                  <c:v>48.548468415570909</c:v>
                </c:pt>
                <c:pt idx="100">
                  <c:v>48.502307405544926</c:v>
                </c:pt>
                <c:pt idx="101">
                  <c:v>48.45207365321491</c:v>
                </c:pt>
                <c:pt idx="102">
                  <c:v>48.397881899991972</c:v>
                </c:pt>
                <c:pt idx="103">
                  <c:v>48.339878432494871</c:v>
                </c:pt>
                <c:pt idx="104">
                  <c:v>48.278238062291024</c:v>
                </c:pt>
                <c:pt idx="105">
                  <c:v>48.213160484335731</c:v>
                </c:pt>
                <c:pt idx="106">
                  <c:v>48.144866163694786</c:v>
                </c:pt>
                <c:pt idx="107">
                  <c:v>48.073591914372031</c:v>
                </c:pt>
                <c:pt idx="108">
                  <c:v>47.999586337913122</c:v>
                </c:pt>
                <c:pt idx="109">
                  <c:v>47.923105283425102</c:v>
                </c:pt>
                <c:pt idx="110">
                  <c:v>47.844407476051011</c:v>
                </c:pt>
                <c:pt idx="111">
                  <c:v>47.763750439666055</c:v>
                </c:pt>
                <c:pt idx="112">
                  <c:v>47.681386813840724</c:v>
                </c:pt>
                <c:pt idx="113">
                  <c:v>47.597561137233257</c:v>
                </c:pt>
                <c:pt idx="114">
                  <c:v>47.512507141651739</c:v>
                </c:pt>
                <c:pt idx="115">
                  <c:v>47.426445574852607</c:v>
                </c:pt>
                <c:pt idx="116">
                  <c:v>47.339582547063536</c:v>
                </c:pt>
                <c:pt idx="117">
                  <c:v>47.252108377108755</c:v>
                </c:pt>
                <c:pt idx="118">
                  <c:v>47.164196899286893</c:v>
                </c:pt>
                <c:pt idx="119">
                  <c:v>47.076005181830155</c:v>
                </c:pt>
                <c:pt idx="120">
                  <c:v>46.987673601569149</c:v>
                </c:pt>
                <c:pt idx="121">
                  <c:v>46.899326216840656</c:v>
                </c:pt>
                <c:pt idx="122">
                  <c:v>46.811071381079849</c:v>
                </c:pt>
                <c:pt idx="123">
                  <c:v>46.723002542264169</c:v>
                </c:pt>
                <c:pt idx="124">
                  <c:v>46.635199177768996</c:v>
                </c:pt>
                <c:pt idx="125">
                  <c:v>46.547727819658604</c:v>
                </c:pt>
                <c:pt idx="126">
                  <c:v>46.460643131462831</c:v>
                </c:pt>
                <c:pt idx="127">
                  <c:v>46.373989003663112</c:v>
                </c:pt>
                <c:pt idx="128">
                  <c:v>46.287799641120721</c:v>
                </c:pt>
                <c:pt idx="129">
                  <c:v>46.202100621297085</c:v>
                </c:pt>
                <c:pt idx="130">
                  <c:v>46.116909907199307</c:v>
                </c:pt>
                <c:pt idx="131">
                  <c:v>46.032238803452159</c:v>
                </c:pt>
                <c:pt idx="132">
                  <c:v>45.948092847724908</c:v>
                </c:pt>
                <c:pt idx="133">
                  <c:v>45.864472632936526</c:v>
                </c:pt>
                <c:pt idx="134">
                  <c:v>45.781374558263799</c:v>
                </c:pt>
                <c:pt idx="135">
                  <c:v>45.698791509037292</c:v>
                </c:pt>
                <c:pt idx="136">
                  <c:v>45.616713467192142</c:v>
                </c:pt>
                <c:pt idx="137">
                  <c:v>45.535128055110576</c:v>
                </c:pt>
                <c:pt idx="138">
                  <c:v>45.454021016515668</c:v>
                </c:pt>
                <c:pt idx="139">
                  <c:v>45.373376638611681</c:v>
                </c:pt>
                <c:pt idx="140">
                  <c:v>45.293178119971053</c:v>
                </c:pt>
                <c:pt idx="141">
                  <c:v>45.213407888790947</c:v>
                </c:pt>
                <c:pt idx="142">
                  <c:v>45.134047876124704</c:v>
                </c:pt>
                <c:pt idx="143">
                  <c:v>45.055079748571778</c:v>
                </c:pt>
                <c:pt idx="144">
                  <c:v>44.976485104713881</c:v>
                </c:pt>
                <c:pt idx="145">
                  <c:v>44.898245639337752</c:v>
                </c:pt>
                <c:pt idx="146">
                  <c:v>44.820343279206881</c:v>
                </c:pt>
                <c:pt idx="147">
                  <c:v>44.742760293850083</c:v>
                </c:pt>
                <c:pt idx="148">
                  <c:v>44.665479384535303</c:v>
                </c:pt>
                <c:pt idx="149">
                  <c:v>44.588483754301429</c:v>
                </c:pt>
                <c:pt idx="150">
                  <c:v>44.511757161635515</c:v>
                </c:pt>
                <c:pt idx="151">
                  <c:v>44.435283960111164</c:v>
                </c:pt>
                <c:pt idx="152">
                  <c:v>44.359049126049563</c:v>
                </c:pt>
                <c:pt idx="153">
                  <c:v>44.28303827602879</c:v>
                </c:pt>
                <c:pt idx="154">
                  <c:v>44.207237675850628</c:v>
                </c:pt>
                <c:pt idx="155">
                  <c:v>44.131634242376336</c:v>
                </c:pt>
                <c:pt idx="156">
                  <c:v>44.056215539464823</c:v>
                </c:pt>
                <c:pt idx="157">
                  <c:v>43.98096976908549</c:v>
                </c:pt>
                <c:pt idx="158">
                  <c:v>43.90588575853473</c:v>
                </c:pt>
                <c:pt idx="159">
                  <c:v>43.830952944557005</c:v>
                </c:pt>
                <c:pt idx="160">
                  <c:v>43.756161355057976</c:v>
                </c:pt>
                <c:pt idx="161">
                  <c:v>43.68150158899698</c:v>
                </c:pt>
                <c:pt idx="162">
                  <c:v>43.606964794958422</c:v>
                </c:pt>
                <c:pt idx="163">
                  <c:v>43.532542648824069</c:v>
                </c:pt>
                <c:pt idx="164">
                  <c:v>43.45822733090111</c:v>
                </c:pt>
                <c:pt idx="165">
                  <c:v>43.38401150280211</c:v>
                </c:pt>
                <c:pt idx="166">
                  <c:v>43.309888284322064</c:v>
                </c:pt>
                <c:pt idx="167">
                  <c:v>43.235851230513731</c:v>
                </c:pt>
                <c:pt idx="168">
                  <c:v>43.161894309124527</c:v>
                </c:pt>
                <c:pt idx="169">
                  <c:v>43.088011878525812</c:v>
                </c:pt>
                <c:pt idx="170">
                  <c:v>43.014198666237036</c:v>
                </c:pt>
                <c:pt idx="171">
                  <c:v>42.940449748124109</c:v>
                </c:pt>
                <c:pt idx="172">
                  <c:v>42.866760528330715</c:v>
                </c:pt>
                <c:pt idx="173">
                  <c:v>42.7931267199844</c:v>
                </c:pt>
                <c:pt idx="174">
                  <c:v>42.719544326704849</c:v>
                </c:pt>
                <c:pt idx="175">
                  <c:v>42.646009624930009</c:v>
                </c:pt>
                <c:pt idx="176">
                  <c:v>42.572519147065492</c:v>
                </c:pt>
                <c:pt idx="177">
                  <c:v>42.499069665454698</c:v>
                </c:pt>
                <c:pt idx="178">
                  <c:v>42.425658177160493</c:v>
                </c:pt>
                <c:pt idx="179">
                  <c:v>42.352281889543491</c:v>
                </c:pt>
                <c:pt idx="180">
                  <c:v>42.278938206618385</c:v>
                </c:pt>
                <c:pt idx="181">
                  <c:v>42.20562471616573</c:v>
                </c:pt>
                <c:pt idx="182">
                  <c:v>42.132339177574607</c:v>
                </c:pt>
                <c:pt idx="183">
                  <c:v>42.059079510389452</c:v>
                </c:pt>
                <c:pt idx="184">
                  <c:v>41.985843783533078</c:v>
                </c:pt>
                <c:pt idx="185">
                  <c:v>41.912630205177166</c:v>
                </c:pt>
                <c:pt idx="186">
                  <c:v>41.839437113231192</c:v>
                </c:pt>
                <c:pt idx="187">
                  <c:v>41.766262966420378</c:v>
                </c:pt>
                <c:pt idx="188">
                  <c:v>41.693106335923737</c:v>
                </c:pt>
                <c:pt idx="189">
                  <c:v>41.619965897543537</c:v>
                </c:pt>
                <c:pt idx="190">
                  <c:v>41.546840424378139</c:v>
                </c:pt>
                <c:pt idx="191">
                  <c:v>41.473728779970834</c:v>
                </c:pt>
                <c:pt idx="192">
                  <c:v>41.400629911908133</c:v>
                </c:pt>
                <c:pt idx="193">
                  <c:v>41.327542845842046</c:v>
                </c:pt>
                <c:pt idx="194">
                  <c:v>41.254466679911438</c:v>
                </c:pt>
                <c:pt idx="195">
                  <c:v>41.181400579538995</c:v>
                </c:pt>
                <c:pt idx="196">
                  <c:v>41.108343772581229</c:v>
                </c:pt>
                <c:pt idx="197">
                  <c:v>41.035295544809607</c:v>
                </c:pt>
                <c:pt idx="198">
                  <c:v>40.962255235702663</c:v>
                </c:pt>
                <c:pt idx="199">
                  <c:v>40.889222234529157</c:v>
                </c:pt>
                <c:pt idx="200">
                  <c:v>40.816195976704087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16656"/>
        <c:axId val="499565144"/>
      </c:scatterChart>
      <c:valAx>
        <c:axId val="498516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565144"/>
        <c:crosses val="autoZero"/>
        <c:crossBetween val="midCat"/>
      </c:valAx>
      <c:valAx>
        <c:axId val="499565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51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47.145000000000003</c:v>
                </c:pt>
                <c:pt idx="1">
                  <c:v>46.768000000000001</c:v>
                </c:pt>
                <c:pt idx="2">
                  <c:v>47.173999999999999</c:v>
                </c:pt>
                <c:pt idx="3">
                  <c:v>47.014000000000003</c:v>
                </c:pt>
                <c:pt idx="4">
                  <c:v>47.100999999999999</c:v>
                </c:pt>
                <c:pt idx="5">
                  <c:v>48.203000000000003</c:v>
                </c:pt>
                <c:pt idx="6">
                  <c:v>48.347999999999999</c:v>
                </c:pt>
                <c:pt idx="7">
                  <c:v>47.609000000000002</c:v>
                </c:pt>
                <c:pt idx="8">
                  <c:v>48.637999999999998</c:v>
                </c:pt>
                <c:pt idx="9">
                  <c:v>48.377000000000002</c:v>
                </c:pt>
                <c:pt idx="10">
                  <c:v>48.854999999999997</c:v>
                </c:pt>
                <c:pt idx="11">
                  <c:v>47.304000000000002</c:v>
                </c:pt>
                <c:pt idx="12">
                  <c:v>49</c:v>
                </c:pt>
                <c:pt idx="13">
                  <c:v>48.463999999999999</c:v>
                </c:pt>
                <c:pt idx="14">
                  <c:v>47.899000000000001</c:v>
                </c:pt>
                <c:pt idx="15">
                  <c:v>48.970999999999997</c:v>
                </c:pt>
                <c:pt idx="16">
                  <c:v>48.738999999999997</c:v>
                </c:pt>
                <c:pt idx="17">
                  <c:v>48.246000000000002</c:v>
                </c:pt>
                <c:pt idx="18">
                  <c:v>48.796999999999997</c:v>
                </c:pt>
                <c:pt idx="19">
                  <c:v>47.957000000000001</c:v>
                </c:pt>
                <c:pt idx="20">
                  <c:v>48.116</c:v>
                </c:pt>
                <c:pt idx="21">
                  <c:v>49.637999999999998</c:v>
                </c:pt>
                <c:pt idx="22">
                  <c:v>48.377000000000002</c:v>
                </c:pt>
                <c:pt idx="23">
                  <c:v>48.768000000000001</c:v>
                </c:pt>
                <c:pt idx="24">
                  <c:v>48.652000000000001</c:v>
                </c:pt>
                <c:pt idx="25">
                  <c:v>48.622999999999998</c:v>
                </c:pt>
                <c:pt idx="26">
                  <c:v>48.912999999999997</c:v>
                </c:pt>
                <c:pt idx="27">
                  <c:v>50</c:v>
                </c:pt>
                <c:pt idx="28">
                  <c:v>50.087000000000003</c:v>
                </c:pt>
                <c:pt idx="29">
                  <c:v>51.058</c:v>
                </c:pt>
                <c:pt idx="30">
                  <c:v>51.506999999999998</c:v>
                </c:pt>
                <c:pt idx="31">
                  <c:v>51.332999999999998</c:v>
                </c:pt>
                <c:pt idx="32">
                  <c:v>51.927999999999997</c:v>
                </c:pt>
                <c:pt idx="33">
                  <c:v>51.71</c:v>
                </c:pt>
                <c:pt idx="34">
                  <c:v>53.13</c:v>
                </c:pt>
                <c:pt idx="35">
                  <c:v>53.826000000000001</c:v>
                </c:pt>
                <c:pt idx="36">
                  <c:v>53.985999999999997</c:v>
                </c:pt>
                <c:pt idx="37">
                  <c:v>54.116</c:v>
                </c:pt>
                <c:pt idx="38">
                  <c:v>55.216999999999999</c:v>
                </c:pt>
                <c:pt idx="39">
                  <c:v>56.29</c:v>
                </c:pt>
                <c:pt idx="40">
                  <c:v>57.42</c:v>
                </c:pt>
                <c:pt idx="41">
                  <c:v>59.912999999999997</c:v>
                </c:pt>
                <c:pt idx="42">
                  <c:v>62.506999999999998</c:v>
                </c:pt>
                <c:pt idx="43">
                  <c:v>68.188000000000002</c:v>
                </c:pt>
                <c:pt idx="44">
                  <c:v>72.42</c:v>
                </c:pt>
                <c:pt idx="45">
                  <c:v>78.522000000000006</c:v>
                </c:pt>
                <c:pt idx="46">
                  <c:v>87.796999999999997</c:v>
                </c:pt>
                <c:pt idx="47">
                  <c:v>95.811999999999998</c:v>
                </c:pt>
                <c:pt idx="48">
                  <c:v>106.884</c:v>
                </c:pt>
                <c:pt idx="49">
                  <c:v>117.464</c:v>
                </c:pt>
                <c:pt idx="50">
                  <c:v>126.71</c:v>
                </c:pt>
                <c:pt idx="51">
                  <c:v>135.36199999999999</c:v>
                </c:pt>
                <c:pt idx="52">
                  <c:v>144</c:v>
                </c:pt>
                <c:pt idx="53">
                  <c:v>149.59399999999999</c:v>
                </c:pt>
                <c:pt idx="54">
                  <c:v>154.52199999999999</c:v>
                </c:pt>
                <c:pt idx="55">
                  <c:v>158.232</c:v>
                </c:pt>
                <c:pt idx="56">
                  <c:v>157.464</c:v>
                </c:pt>
                <c:pt idx="57">
                  <c:v>154.55099999999999</c:v>
                </c:pt>
                <c:pt idx="58">
                  <c:v>146.536</c:v>
                </c:pt>
                <c:pt idx="59">
                  <c:v>128.899</c:v>
                </c:pt>
                <c:pt idx="60">
                  <c:v>102.145</c:v>
                </c:pt>
                <c:pt idx="61">
                  <c:v>72.260999999999996</c:v>
                </c:pt>
                <c:pt idx="62">
                  <c:v>56.725000000000001</c:v>
                </c:pt>
                <c:pt idx="63">
                  <c:v>51.362000000000002</c:v>
                </c:pt>
                <c:pt idx="64">
                  <c:v>51.072000000000003</c:v>
                </c:pt>
                <c:pt idx="65">
                  <c:v>51.564999999999998</c:v>
                </c:pt>
                <c:pt idx="66">
                  <c:v>51.622999999999998</c:v>
                </c:pt>
                <c:pt idx="67">
                  <c:v>51.783000000000001</c:v>
                </c:pt>
                <c:pt idx="68">
                  <c:v>53.985999999999997</c:v>
                </c:pt>
                <c:pt idx="69">
                  <c:v>54.637999999999998</c:v>
                </c:pt>
                <c:pt idx="70">
                  <c:v>56.87</c:v>
                </c:pt>
                <c:pt idx="71">
                  <c:v>59.753999999999998</c:v>
                </c:pt>
                <c:pt idx="72">
                  <c:v>63.087000000000003</c:v>
                </c:pt>
                <c:pt idx="73">
                  <c:v>65.492999999999995</c:v>
                </c:pt>
                <c:pt idx="74">
                  <c:v>69.463999999999999</c:v>
                </c:pt>
                <c:pt idx="75">
                  <c:v>73.87</c:v>
                </c:pt>
                <c:pt idx="76">
                  <c:v>76.638000000000005</c:v>
                </c:pt>
                <c:pt idx="77">
                  <c:v>81.290000000000006</c:v>
                </c:pt>
                <c:pt idx="78">
                  <c:v>84.361999999999995</c:v>
                </c:pt>
                <c:pt idx="79">
                  <c:v>86.072000000000003</c:v>
                </c:pt>
                <c:pt idx="80">
                  <c:v>86.391000000000005</c:v>
                </c:pt>
                <c:pt idx="81">
                  <c:v>85.87</c:v>
                </c:pt>
                <c:pt idx="82">
                  <c:v>84.203000000000003</c:v>
                </c:pt>
                <c:pt idx="83">
                  <c:v>78.188000000000002</c:v>
                </c:pt>
                <c:pt idx="84">
                  <c:v>70.58</c:v>
                </c:pt>
                <c:pt idx="85">
                  <c:v>62.899000000000001</c:v>
                </c:pt>
                <c:pt idx="86">
                  <c:v>56.188000000000002</c:v>
                </c:pt>
                <c:pt idx="87">
                  <c:v>53.87</c:v>
                </c:pt>
                <c:pt idx="88">
                  <c:v>52.854999999999997</c:v>
                </c:pt>
                <c:pt idx="89">
                  <c:v>50.609000000000002</c:v>
                </c:pt>
                <c:pt idx="90">
                  <c:v>51.536000000000001</c:v>
                </c:pt>
                <c:pt idx="91">
                  <c:v>51.216999999999999</c:v>
                </c:pt>
                <c:pt idx="92">
                  <c:v>51.188000000000002</c:v>
                </c:pt>
                <c:pt idx="93">
                  <c:v>51.231999999999999</c:v>
                </c:pt>
                <c:pt idx="94">
                  <c:v>50.87</c:v>
                </c:pt>
                <c:pt idx="95">
                  <c:v>50.811999999999998</c:v>
                </c:pt>
                <c:pt idx="96">
                  <c:v>50.362000000000002</c:v>
                </c:pt>
                <c:pt idx="97">
                  <c:v>50.042999999999999</c:v>
                </c:pt>
                <c:pt idx="98">
                  <c:v>49.564999999999998</c:v>
                </c:pt>
                <c:pt idx="99">
                  <c:v>49.478000000000002</c:v>
                </c:pt>
                <c:pt idx="100">
                  <c:v>49.29</c:v>
                </c:pt>
                <c:pt idx="101">
                  <c:v>49.216999999999999</c:v>
                </c:pt>
                <c:pt idx="102">
                  <c:v>49.854999999999997</c:v>
                </c:pt>
                <c:pt idx="103">
                  <c:v>50.042999999999999</c:v>
                </c:pt>
                <c:pt idx="104">
                  <c:v>48.680999999999997</c:v>
                </c:pt>
                <c:pt idx="105">
                  <c:v>49.100999999999999</c:v>
                </c:pt>
                <c:pt idx="106">
                  <c:v>49.087000000000003</c:v>
                </c:pt>
                <c:pt idx="107">
                  <c:v>49.478000000000002</c:v>
                </c:pt>
                <c:pt idx="108">
                  <c:v>49.551000000000002</c:v>
                </c:pt>
                <c:pt idx="109">
                  <c:v>49.377000000000002</c:v>
                </c:pt>
                <c:pt idx="110">
                  <c:v>50.594000000000001</c:v>
                </c:pt>
                <c:pt idx="111">
                  <c:v>49.116</c:v>
                </c:pt>
                <c:pt idx="112">
                  <c:v>49.942</c:v>
                </c:pt>
                <c:pt idx="113">
                  <c:v>49.796999999999997</c:v>
                </c:pt>
                <c:pt idx="114">
                  <c:v>50.942</c:v>
                </c:pt>
                <c:pt idx="115">
                  <c:v>51.058</c:v>
                </c:pt>
                <c:pt idx="116">
                  <c:v>51.970999999999997</c:v>
                </c:pt>
                <c:pt idx="117">
                  <c:v>52.29</c:v>
                </c:pt>
                <c:pt idx="118">
                  <c:v>53.362000000000002</c:v>
                </c:pt>
                <c:pt idx="119">
                  <c:v>54.116</c:v>
                </c:pt>
                <c:pt idx="120">
                  <c:v>54.478000000000002</c:v>
                </c:pt>
                <c:pt idx="121">
                  <c:v>52.912999999999997</c:v>
                </c:pt>
                <c:pt idx="122">
                  <c:v>53.274999999999999</c:v>
                </c:pt>
                <c:pt idx="123">
                  <c:v>52.448999999999998</c:v>
                </c:pt>
                <c:pt idx="124">
                  <c:v>52.274999999999999</c:v>
                </c:pt>
                <c:pt idx="125">
                  <c:v>52.493000000000002</c:v>
                </c:pt>
                <c:pt idx="126">
                  <c:v>50.970999999999997</c:v>
                </c:pt>
                <c:pt idx="127">
                  <c:v>49.912999999999997</c:v>
                </c:pt>
                <c:pt idx="128">
                  <c:v>48.738999999999997</c:v>
                </c:pt>
                <c:pt idx="129">
                  <c:v>47.652000000000001</c:v>
                </c:pt>
                <c:pt idx="130">
                  <c:v>47.680999999999997</c:v>
                </c:pt>
                <c:pt idx="131">
                  <c:v>48.188000000000002</c:v>
                </c:pt>
                <c:pt idx="132">
                  <c:v>47.246000000000002</c:v>
                </c:pt>
                <c:pt idx="133">
                  <c:v>48.42</c:v>
                </c:pt>
                <c:pt idx="134">
                  <c:v>48.594000000000001</c:v>
                </c:pt>
                <c:pt idx="135">
                  <c:v>49.87</c:v>
                </c:pt>
                <c:pt idx="136">
                  <c:v>49.246000000000002</c:v>
                </c:pt>
                <c:pt idx="137">
                  <c:v>48.405999999999999</c:v>
                </c:pt>
                <c:pt idx="138">
                  <c:v>48.304000000000002</c:v>
                </c:pt>
                <c:pt idx="139">
                  <c:v>49.390999999999998</c:v>
                </c:pt>
                <c:pt idx="140">
                  <c:v>48.957000000000001</c:v>
                </c:pt>
                <c:pt idx="141">
                  <c:v>49.594000000000001</c:v>
                </c:pt>
                <c:pt idx="142">
                  <c:v>50.652000000000001</c:v>
                </c:pt>
                <c:pt idx="143">
                  <c:v>50.652000000000001</c:v>
                </c:pt>
                <c:pt idx="144">
                  <c:v>49.304000000000002</c:v>
                </c:pt>
                <c:pt idx="145">
                  <c:v>48.738999999999997</c:v>
                </c:pt>
                <c:pt idx="146">
                  <c:v>49.158999999999999</c:v>
                </c:pt>
                <c:pt idx="147">
                  <c:v>47.493000000000002</c:v>
                </c:pt>
                <c:pt idx="148">
                  <c:v>48.753999999999998</c:v>
                </c:pt>
                <c:pt idx="149">
                  <c:v>48.188000000000002</c:v>
                </c:pt>
                <c:pt idx="150">
                  <c:v>48.42</c:v>
                </c:pt>
                <c:pt idx="151">
                  <c:v>48.942</c:v>
                </c:pt>
                <c:pt idx="152">
                  <c:v>48.970999999999997</c:v>
                </c:pt>
                <c:pt idx="153">
                  <c:v>50.072000000000003</c:v>
                </c:pt>
                <c:pt idx="154">
                  <c:v>50.231999999999999</c:v>
                </c:pt>
                <c:pt idx="155">
                  <c:v>50.319000000000003</c:v>
                </c:pt>
                <c:pt idx="156">
                  <c:v>50.841000000000001</c:v>
                </c:pt>
                <c:pt idx="157">
                  <c:v>50.29</c:v>
                </c:pt>
                <c:pt idx="158">
                  <c:v>50</c:v>
                </c:pt>
                <c:pt idx="159">
                  <c:v>49.377000000000002</c:v>
                </c:pt>
                <c:pt idx="160">
                  <c:v>47.609000000000002</c:v>
                </c:pt>
                <c:pt idx="161">
                  <c:v>47.854999999999997</c:v>
                </c:pt>
                <c:pt idx="162">
                  <c:v>46.957000000000001</c:v>
                </c:pt>
                <c:pt idx="163">
                  <c:v>46.506999999999998</c:v>
                </c:pt>
                <c:pt idx="164">
                  <c:v>46.87</c:v>
                </c:pt>
                <c:pt idx="165">
                  <c:v>45.796999999999997</c:v>
                </c:pt>
                <c:pt idx="166">
                  <c:v>45.594000000000001</c:v>
                </c:pt>
                <c:pt idx="167">
                  <c:v>46</c:v>
                </c:pt>
                <c:pt idx="168">
                  <c:v>45.970999999999997</c:v>
                </c:pt>
                <c:pt idx="169">
                  <c:v>45.158999999999999</c:v>
                </c:pt>
                <c:pt idx="170">
                  <c:v>44.551000000000002</c:v>
                </c:pt>
                <c:pt idx="171">
                  <c:v>44.753999999999998</c:v>
                </c:pt>
                <c:pt idx="172">
                  <c:v>44.942</c:v>
                </c:pt>
                <c:pt idx="173">
                  <c:v>45.304000000000002</c:v>
                </c:pt>
                <c:pt idx="174">
                  <c:v>45.116</c:v>
                </c:pt>
                <c:pt idx="175">
                  <c:v>44.680999999999997</c:v>
                </c:pt>
                <c:pt idx="176">
                  <c:v>45.695999999999998</c:v>
                </c:pt>
                <c:pt idx="177">
                  <c:v>44.695999999999998</c:v>
                </c:pt>
                <c:pt idx="178">
                  <c:v>45.768000000000001</c:v>
                </c:pt>
                <c:pt idx="179">
                  <c:v>44.783000000000001</c:v>
                </c:pt>
                <c:pt idx="180">
                  <c:v>44.551000000000002</c:v>
                </c:pt>
                <c:pt idx="181">
                  <c:v>45.203000000000003</c:v>
                </c:pt>
                <c:pt idx="182">
                  <c:v>44.970999999999997</c:v>
                </c:pt>
                <c:pt idx="183">
                  <c:v>44.274999999999999</c:v>
                </c:pt>
                <c:pt idx="184">
                  <c:v>45.390999999999998</c:v>
                </c:pt>
                <c:pt idx="185">
                  <c:v>45.072000000000003</c:v>
                </c:pt>
                <c:pt idx="186">
                  <c:v>45.116</c:v>
                </c:pt>
                <c:pt idx="187">
                  <c:v>44.377000000000002</c:v>
                </c:pt>
                <c:pt idx="188">
                  <c:v>44.985999999999997</c:v>
                </c:pt>
                <c:pt idx="189">
                  <c:v>44.319000000000003</c:v>
                </c:pt>
                <c:pt idx="190">
                  <c:v>45.042999999999999</c:v>
                </c:pt>
                <c:pt idx="191">
                  <c:v>44.783000000000001</c:v>
                </c:pt>
                <c:pt idx="192">
                  <c:v>45.014000000000003</c:v>
                </c:pt>
                <c:pt idx="193">
                  <c:v>44.680999999999997</c:v>
                </c:pt>
                <c:pt idx="194">
                  <c:v>45.594000000000001</c:v>
                </c:pt>
                <c:pt idx="195">
                  <c:v>45.087000000000003</c:v>
                </c:pt>
                <c:pt idx="196">
                  <c:v>43.87</c:v>
                </c:pt>
                <c:pt idx="197">
                  <c:v>45.216999999999999</c:v>
                </c:pt>
                <c:pt idx="198">
                  <c:v>43.884</c:v>
                </c:pt>
                <c:pt idx="199">
                  <c:v>44.536000000000001</c:v>
                </c:pt>
                <c:pt idx="200">
                  <c:v>44.594000000000001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49.126876277114285</c:v>
                </c:pt>
                <c:pt idx="1">
                  <c:v>49.140115743832887</c:v>
                </c:pt>
                <c:pt idx="2">
                  <c:v>49.153359863461063</c:v>
                </c:pt>
                <c:pt idx="3">
                  <c:v>49.166609009360059</c:v>
                </c:pt>
                <c:pt idx="4">
                  <c:v>49.179863583604188</c:v>
                </c:pt>
                <c:pt idx="5">
                  <c:v>49.19312401904233</c:v>
                </c:pt>
                <c:pt idx="6">
                  <c:v>49.206390781489297</c:v>
                </c:pt>
                <c:pt idx="7">
                  <c:v>49.219664372052932</c:v>
                </c:pt>
                <c:pt idx="8">
                  <c:v>49.232945329602366</c:v>
                </c:pt>
                <c:pt idx="9">
                  <c:v>49.246234233383085</c:v>
                </c:pt>
                <c:pt idx="10">
                  <c:v>49.259531705783914</c:v>
                </c:pt>
                <c:pt idx="11">
                  <c:v>49.272838415260573</c:v>
                </c:pt>
                <c:pt idx="12">
                  <c:v>49.28615507942019</c:v>
                </c:pt>
                <c:pt idx="13">
                  <c:v>49.299482468270277</c:v>
                </c:pt>
                <c:pt idx="14">
                  <c:v>49.312821407634786</c:v>
                </c:pt>
                <c:pt idx="15">
                  <c:v>49.326172782739533</c:v>
                </c:pt>
                <c:pt idx="16">
                  <c:v>49.339537541968255</c:v>
                </c:pt>
                <c:pt idx="17">
                  <c:v>49.352916700795141</c:v>
                </c:pt>
                <c:pt idx="18">
                  <c:v>49.366311345918369</c:v>
                </c:pt>
                <c:pt idx="19">
                  <c:v>49.379722639704312</c:v>
                </c:pt>
                <c:pt idx="20">
                  <c:v>49.393151825380912</c:v>
                </c:pt>
                <c:pt idx="21">
                  <c:v>49.406600234626048</c:v>
                </c:pt>
                <c:pt idx="22">
                  <c:v>49.420069303381766</c:v>
                </c:pt>
                <c:pt idx="23">
                  <c:v>49.433560615497989</c:v>
                </c:pt>
                <c:pt idx="24">
                  <c:v>49.447076036776991</c:v>
                </c:pt>
                <c:pt idx="25">
                  <c:v>49.460618128985963</c:v>
                </c:pt>
                <c:pt idx="26">
                  <c:v>49.474191388478921</c:v>
                </c:pt>
                <c:pt idx="27">
                  <c:v>49.487805791532679</c:v>
                </c:pt>
                <c:pt idx="28">
                  <c:v>49.50148646041535</c:v>
                </c:pt>
                <c:pt idx="29">
                  <c:v>49.51529871339185</c:v>
                </c:pt>
                <c:pt idx="30">
                  <c:v>49.529409678358441</c:v>
                </c:pt>
                <c:pt idx="31">
                  <c:v>49.544231909405759</c:v>
                </c:pt>
                <c:pt idx="32">
                  <c:v>49.56074007652289</c:v>
                </c:pt>
                <c:pt idx="33">
                  <c:v>49.581130182270662</c:v>
                </c:pt>
                <c:pt idx="34">
                  <c:v>49.610111324565793</c:v>
                </c:pt>
                <c:pt idx="35">
                  <c:v>49.65727977107349</c:v>
                </c:pt>
                <c:pt idx="36">
                  <c:v>49.741190325726819</c:v>
                </c:pt>
                <c:pt idx="37">
                  <c:v>49.895822921725781</c:v>
                </c:pt>
                <c:pt idx="38">
                  <c:v>50.179984627392486</c:v>
                </c:pt>
                <c:pt idx="39">
                  <c:v>50.68957248909684</c:v>
                </c:pt>
                <c:pt idx="40">
                  <c:v>51.571348119529716</c:v>
                </c:pt>
                <c:pt idx="41">
                  <c:v>53.034898794507129</c:v>
                </c:pt>
                <c:pt idx="42">
                  <c:v>55.357100001465476</c:v>
                </c:pt>
                <c:pt idx="43">
                  <c:v>58.871487414703068</c:v>
                </c:pt>
                <c:pt idx="44">
                  <c:v>63.934811936262534</c:v>
                </c:pt>
                <c:pt idx="45">
                  <c:v>70.866113474904523</c:v>
                </c:pt>
                <c:pt idx="46">
                  <c:v>79.860689504460609</c:v>
                </c:pt>
                <c:pt idx="47">
                  <c:v>90.891607974200127</c:v>
                </c:pt>
                <c:pt idx="48">
                  <c:v>103.62211182301255</c:v>
                </c:pt>
                <c:pt idx="49">
                  <c:v>117.35888430738429</c:v>
                </c:pt>
                <c:pt idx="50">
                  <c:v>131.07404950240297</c:v>
                </c:pt>
                <c:pt idx="51">
                  <c:v>143.51053507188246</c:v>
                </c:pt>
                <c:pt idx="52">
                  <c:v>153.36286424139436</c:v>
                </c:pt>
                <c:pt idx="53">
                  <c:v>159.50015023124371</c:v>
                </c:pt>
                <c:pt idx="54">
                  <c:v>161.17943574755677</c:v>
                </c:pt>
                <c:pt idx="55">
                  <c:v>158.19390702819695</c:v>
                </c:pt>
                <c:pt idx="56">
                  <c:v>150.91515480703808</c:v>
                </c:pt>
                <c:pt idx="57">
                  <c:v>140.21756511976184</c:v>
                </c:pt>
                <c:pt idx="58">
                  <c:v>127.30610395429731</c:v>
                </c:pt>
                <c:pt idx="59">
                  <c:v>113.49437625661682</c:v>
                </c:pt>
                <c:pt idx="60">
                  <c:v>99.989315442384267</c:v>
                </c:pt>
                <c:pt idx="61">
                  <c:v>87.730340494987303</c:v>
                </c:pt>
                <c:pt idx="62">
                  <c:v>77.309373729743712</c:v>
                </c:pt>
                <c:pt idx="63">
                  <c:v>68.972843017631803</c:v>
                </c:pt>
                <c:pt idx="64">
                  <c:v>62.686563646959698</c:v>
                </c:pt>
                <c:pt idx="65">
                  <c:v>58.234382992582354</c:v>
                </c:pt>
                <c:pt idx="66">
                  <c:v>55.32193853452096</c:v>
                </c:pt>
                <c:pt idx="67">
                  <c:v>53.664280933455643</c:v>
                </c:pt>
                <c:pt idx="68">
                  <c:v>53.045538519660482</c:v>
                </c:pt>
                <c:pt idx="69">
                  <c:v>53.346413736719114</c:v>
                </c:pt>
                <c:pt idx="70">
                  <c:v>54.539768650677381</c:v>
                </c:pt>
                <c:pt idx="71">
                  <c:v>56.657034236165394</c:v>
                </c:pt>
                <c:pt idx="72">
                  <c:v>59.731070069876282</c:v>
                </c:pt>
                <c:pt idx="73">
                  <c:v>63.726149338359114</c:v>
                </c:pt>
                <c:pt idx="74">
                  <c:v>68.472366817994157</c:v>
                </c:pt>
                <c:pt idx="75">
                  <c:v>73.62663239135432</c:v>
                </c:pt>
                <c:pt idx="76">
                  <c:v>78.68087173168081</c:v>
                </c:pt>
                <c:pt idx="77">
                  <c:v>83.027093873319089</c:v>
                </c:pt>
                <c:pt idx="78">
                  <c:v>86.070124549906211</c:v>
                </c:pt>
                <c:pt idx="79">
                  <c:v>87.358850681151523</c:v>
                </c:pt>
                <c:pt idx="80">
                  <c:v>86.695234464726468</c:v>
                </c:pt>
                <c:pt idx="81">
                  <c:v>84.184174408587282</c:v>
                </c:pt>
                <c:pt idx="82">
                  <c:v>80.206580189633044</c:v>
                </c:pt>
                <c:pt idx="83">
                  <c:v>75.324993726206827</c:v>
                </c:pt>
                <c:pt idx="84">
                  <c:v>70.153853170456642</c:v>
                </c:pt>
                <c:pt idx="85">
                  <c:v>65.235405971950286</c:v>
                </c:pt>
                <c:pt idx="86">
                  <c:v>60.954835729951995</c:v>
                </c:pt>
                <c:pt idx="87">
                  <c:v>57.509666793718154</c:v>
                </c:pt>
                <c:pt idx="88">
                  <c:v>54.928363776459854</c:v>
                </c:pt>
                <c:pt idx="89">
                  <c:v>53.119508099206364</c:v>
                </c:pt>
                <c:pt idx="90">
                  <c:v>51.929473355966117</c:v>
                </c:pt>
                <c:pt idx="91">
                  <c:v>51.191443874516708</c:v>
                </c:pt>
                <c:pt idx="92">
                  <c:v>50.757355179771331</c:v>
                </c:pt>
                <c:pt idx="93">
                  <c:v>50.512382982726471</c:v>
                </c:pt>
                <c:pt idx="94">
                  <c:v>50.376444255582172</c:v>
                </c:pt>
                <c:pt idx="95">
                  <c:v>50.298528124466579</c:v>
                </c:pt>
                <c:pt idx="96">
                  <c:v>50.248682738661394</c:v>
                </c:pt>
                <c:pt idx="97">
                  <c:v>50.210600792997212</c:v>
                </c:pt>
                <c:pt idx="98">
                  <c:v>50.176021638598485</c:v>
                </c:pt>
                <c:pt idx="99">
                  <c:v>50.141051869536589</c:v>
                </c:pt>
                <c:pt idx="100">
                  <c:v>50.10399858148363</c:v>
                </c:pt>
                <c:pt idx="101">
                  <c:v>50.064209126954658</c:v>
                </c:pt>
                <c:pt idx="102">
                  <c:v>50.021504543949838</c:v>
                </c:pt>
                <c:pt idx="103">
                  <c:v>49.975938701622198</c:v>
                </c:pt>
                <c:pt idx="104">
                  <c:v>49.92774865880854</c:v>
                </c:pt>
                <c:pt idx="105">
                  <c:v>49.877474960795254</c:v>
                </c:pt>
                <c:pt idx="106">
                  <c:v>49.826337297161956</c:v>
                </c:pt>
                <c:pt idx="107">
                  <c:v>49.777054533706604</c:v>
                </c:pt>
                <c:pt idx="108">
                  <c:v>49.735354468956679</c:v>
                </c:pt>
                <c:pt idx="109">
                  <c:v>49.712304767591235</c:v>
                </c:pt>
                <c:pt idx="110">
                  <c:v>49.727130695398024</c:v>
                </c:pt>
                <c:pt idx="111">
                  <c:v>49.809267009847282</c:v>
                </c:pt>
                <c:pt idx="112">
                  <c:v>49.997271194324263</c:v>
                </c:pt>
                <c:pt idx="113">
                  <c:v>50.331729848369683</c:v>
                </c:pt>
                <c:pt idx="114">
                  <c:v>50.840624928017704</c:v>
                </c:pt>
                <c:pt idx="115">
                  <c:v>51.519471158150594</c:v>
                </c:pt>
                <c:pt idx="116">
                  <c:v>52.313784112277027</c:v>
                </c:pt>
                <c:pt idx="117">
                  <c:v>53.11478163638219</c:v>
                </c:pt>
                <c:pt idx="118">
                  <c:v>53.77678964898243</c:v>
                </c:pt>
                <c:pt idx="119">
                  <c:v>54.155516822900211</c:v>
                </c:pt>
                <c:pt idx="120">
                  <c:v>54.15425825645552</c:v>
                </c:pt>
                <c:pt idx="121">
                  <c:v>53.757929737894337</c:v>
                </c:pt>
                <c:pt idx="122">
                  <c:v>53.038586657165155</c:v>
                </c:pt>
                <c:pt idx="123">
                  <c:v>52.129688030056535</c:v>
                </c:pt>
                <c:pt idx="124">
                  <c:v>51.18167896320314</c:v>
                </c:pt>
                <c:pt idx="125">
                  <c:v>50.319068425133025</c:v>
                </c:pt>
                <c:pt idx="126">
                  <c:v>49.615299554748091</c:v>
                </c:pt>
                <c:pt idx="127">
                  <c:v>49.090358403260105</c:v>
                </c:pt>
                <c:pt idx="128">
                  <c:v>48.725103747429088</c:v>
                </c:pt>
                <c:pt idx="129">
                  <c:v>48.481443972377981</c:v>
                </c:pt>
                <c:pt idx="130">
                  <c:v>48.319257656109777</c:v>
                </c:pt>
                <c:pt idx="131">
                  <c:v>48.20601704835827</c:v>
                </c:pt>
                <c:pt idx="132">
                  <c:v>48.119632511803516</c:v>
                </c:pt>
                <c:pt idx="133">
                  <c:v>48.047204738607284</c:v>
                </c:pt>
                <c:pt idx="134">
                  <c:v>47.982357886222481</c:v>
                </c:pt>
                <c:pt idx="135">
                  <c:v>47.92279291798328</c:v>
                </c:pt>
                <c:pt idx="136">
                  <c:v>47.868654079404855</c:v>
                </c:pt>
                <c:pt idx="137">
                  <c:v>47.821672296082021</c:v>
                </c:pt>
                <c:pt idx="138">
                  <c:v>47.784819623039105</c:v>
                </c:pt>
                <c:pt idx="139">
                  <c:v>47.762200010899683</c:v>
                </c:pt>
                <c:pt idx="140">
                  <c:v>47.758962723309665</c:v>
                </c:pt>
                <c:pt idx="141">
                  <c:v>47.781085177438193</c:v>
                </c:pt>
                <c:pt idx="142">
                  <c:v>47.834920305502976</c:v>
                </c:pt>
                <c:pt idx="143">
                  <c:v>47.926452489035107</c:v>
                </c:pt>
                <c:pt idx="144">
                  <c:v>48.06026910954138</c:v>
                </c:pt>
                <c:pt idx="145">
                  <c:v>48.238335043673899</c:v>
                </c:pt>
                <c:pt idx="146">
                  <c:v>48.458745104599146</c:v>
                </c:pt>
                <c:pt idx="147">
                  <c:v>48.71470318266018</c:v>
                </c:pt>
                <c:pt idx="148">
                  <c:v>48.994009636988395</c:v>
                </c:pt>
                <c:pt idx="149">
                  <c:v>49.279306567325364</c:v>
                </c:pt>
                <c:pt idx="150">
                  <c:v>49.54922368174423</c:v>
                </c:pt>
                <c:pt idx="151">
                  <c:v>49.780396745741086</c:v>
                </c:pt>
                <c:pt idx="152">
                  <c:v>49.950130479807122</c:v>
                </c:pt>
                <c:pt idx="153">
                  <c:v>50.039299310966541</c:v>
                </c:pt>
                <c:pt idx="154">
                  <c:v>50.034975950145807</c:v>
                </c:pt>
                <c:pt idx="155">
                  <c:v>49.932287381561906</c:v>
                </c:pt>
                <c:pt idx="156">
                  <c:v>49.735128572798189</c:v>
                </c:pt>
                <c:pt idx="157">
                  <c:v>49.455588687386445</c:v>
                </c:pt>
                <c:pt idx="158">
                  <c:v>49.112206673581831</c:v>
                </c:pt>
                <c:pt idx="159">
                  <c:v>48.727404886690906</c:v>
                </c:pt>
                <c:pt idx="160">
                  <c:v>48.324592463826065</c:v>
                </c:pt>
                <c:pt idx="161">
                  <c:v>47.92545342154397</c:v>
                </c:pt>
                <c:pt idx="162">
                  <c:v>47.547842089519143</c:v>
                </c:pt>
                <c:pt idx="163">
                  <c:v>47.204535831020458</c:v>
                </c:pt>
                <c:pt idx="164">
                  <c:v>46.902894579785979</c:v>
                </c:pt>
                <c:pt idx="165">
                  <c:v>46.645300657240099</c:v>
                </c:pt>
                <c:pt idx="166">
                  <c:v>46.430137373451878</c:v>
                </c:pt>
                <c:pt idx="167">
                  <c:v>46.253024849698924</c:v>
                </c:pt>
                <c:pt idx="168">
                  <c:v>46.10805807940153</c:v>
                </c:pt>
                <c:pt idx="169">
                  <c:v>45.98886254466246</c:v>
                </c:pt>
                <c:pt idx="170">
                  <c:v>45.88936908549379</c:v>
                </c:pt>
                <c:pt idx="171">
                  <c:v>45.804288530683422</c:v>
                </c:pt>
                <c:pt idx="172">
                  <c:v>45.729323266419975</c:v>
                </c:pt>
                <c:pt idx="173">
                  <c:v>45.661182871143716</c:v>
                </c:pt>
                <c:pt idx="174">
                  <c:v>45.597477433005132</c:v>
                </c:pt>
                <c:pt idx="175">
                  <c:v>45.536552656793852</c:v>
                </c:pt>
                <c:pt idx="176">
                  <c:v>45.477313596256032</c:v>
                </c:pt>
                <c:pt idx="177">
                  <c:v>45.419065482963283</c:v>
                </c:pt>
                <c:pt idx="178">
                  <c:v>45.361384779800382</c:v>
                </c:pt>
                <c:pt idx="179">
                  <c:v>45.304022927682546</c:v>
                </c:pt>
                <c:pt idx="180">
                  <c:v>45.246839179808866</c:v>
                </c:pt>
                <c:pt idx="181">
                  <c:v>45.189756401611604</c:v>
                </c:pt>
                <c:pt idx="182">
                  <c:v>45.13273347978587</c:v>
                </c:pt>
                <c:pt idx="183">
                  <c:v>45.075748917812113</c:v>
                </c:pt>
                <c:pt idx="184">
                  <c:v>45.018791517671659</c:v>
                </c:pt>
                <c:pt idx="185">
                  <c:v>44.961855310699079</c:v>
                </c:pt>
                <c:pt idx="186">
                  <c:v>44.90493691117085</c:v>
                </c:pt>
                <c:pt idx="187">
                  <c:v>44.848034187724842</c:v>
                </c:pt>
                <c:pt idx="188">
                  <c:v>44.791145620367686</c:v>
                </c:pt>
                <c:pt idx="189">
                  <c:v>44.734269999317711</c:v>
                </c:pt>
                <c:pt idx="190">
                  <c:v>44.677406287504233</c:v>
                </c:pt>
                <c:pt idx="191">
                  <c:v>44.620553558450986</c:v>
                </c:pt>
                <c:pt idx="192">
                  <c:v>44.563710967660924</c:v>
                </c:pt>
                <c:pt idx="193">
                  <c:v>44.506877738437069</c:v>
                </c:pt>
                <c:pt idx="194">
                  <c:v>44.450053153798905</c:v>
                </c:pt>
                <c:pt idx="195">
                  <c:v>44.393236550980319</c:v>
                </c:pt>
                <c:pt idx="196">
                  <c:v>44.336427317078609</c:v>
                </c:pt>
                <c:pt idx="197">
                  <c:v>44.279624885287305</c:v>
                </c:pt>
                <c:pt idx="198">
                  <c:v>44.222828731490431</c:v>
                </c:pt>
                <c:pt idx="199">
                  <c:v>44.16603837112779</c:v>
                </c:pt>
                <c:pt idx="200">
                  <c:v>44.10925335629053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49.126876277114285</c:v>
                </c:pt>
                <c:pt idx="1">
                  <c:v>49.140115743832887</c:v>
                </c:pt>
                <c:pt idx="2">
                  <c:v>49.153359863461063</c:v>
                </c:pt>
                <c:pt idx="3">
                  <c:v>49.166609009360059</c:v>
                </c:pt>
                <c:pt idx="4">
                  <c:v>49.179863583604188</c:v>
                </c:pt>
                <c:pt idx="5">
                  <c:v>49.19312401904233</c:v>
                </c:pt>
                <c:pt idx="6">
                  <c:v>49.206390781489297</c:v>
                </c:pt>
                <c:pt idx="7">
                  <c:v>49.219664372052932</c:v>
                </c:pt>
                <c:pt idx="8">
                  <c:v>49.232945329602366</c:v>
                </c:pt>
                <c:pt idx="9">
                  <c:v>49.246234233383085</c:v>
                </c:pt>
                <c:pt idx="10">
                  <c:v>49.259531705783914</c:v>
                </c:pt>
                <c:pt idx="11">
                  <c:v>49.272838415260573</c:v>
                </c:pt>
                <c:pt idx="12">
                  <c:v>49.286155079420183</c:v>
                </c:pt>
                <c:pt idx="13">
                  <c:v>49.299482468270227</c:v>
                </c:pt>
                <c:pt idx="14">
                  <c:v>49.312821407634523</c:v>
                </c:pt>
                <c:pt idx="15">
                  <c:v>49.326172782738126</c:v>
                </c:pt>
                <c:pt idx="16">
                  <c:v>49.339537541961107</c:v>
                </c:pt>
                <c:pt idx="17">
                  <c:v>49.352916700760296</c:v>
                </c:pt>
                <c:pt idx="18">
                  <c:v>49.366311345755626</c:v>
                </c:pt>
                <c:pt idx="19">
                  <c:v>49.379722638975757</c:v>
                </c:pt>
                <c:pt idx="20">
                  <c:v>49.393151822254765</c:v>
                </c:pt>
                <c:pt idx="21">
                  <c:v>49.40660022176889</c:v>
                </c:pt>
                <c:pt idx="22">
                  <c:v>49.420069252698028</c:v>
                </c:pt>
                <c:pt idx="23">
                  <c:v>49.433560423992908</c:v>
                </c:pt>
                <c:pt idx="24">
                  <c:v>49.447075343223482</c:v>
                </c:pt>
                <c:pt idx="25">
                  <c:v>49.460615721478263</c:v>
                </c:pt>
                <c:pt idx="26">
                  <c:v>49.474183378277594</c:v>
                </c:pt>
                <c:pt idx="27">
                  <c:v>49.487780246455841</c:v>
                </c:pt>
                <c:pt idx="28">
                  <c:v>49.501408376958672</c:v>
                </c:pt>
                <c:pt idx="29">
                  <c:v>49.515069943490957</c:v>
                </c:pt>
                <c:pt idx="30">
                  <c:v>49.528767246939012</c:v>
                </c:pt>
                <c:pt idx="31">
                  <c:v>49.542502719477397</c:v>
                </c:pt>
                <c:pt idx="32">
                  <c:v>49.556278928254549</c:v>
                </c:pt>
                <c:pt idx="33">
                  <c:v>49.570098578534342</c:v>
                </c:pt>
                <c:pt idx="34">
                  <c:v>49.583964516150004</c:v>
                </c:pt>
                <c:pt idx="35">
                  <c:v>49.597879729104356</c:v>
                </c:pt>
                <c:pt idx="36">
                  <c:v>49.611847348124194</c:v>
                </c:pt>
                <c:pt idx="37">
                  <c:v>49.625870645947835</c:v>
                </c:pt>
                <c:pt idx="38">
                  <c:v>49.639953035091345</c:v>
                </c:pt>
                <c:pt idx="39">
                  <c:v>49.654098063802763</c:v>
                </c:pt>
                <c:pt idx="40">
                  <c:v>49.668309409871483</c:v>
                </c:pt>
                <c:pt idx="41">
                  <c:v>49.682590871914208</c:v>
                </c:pt>
                <c:pt idx="42">
                  <c:v>49.696946357706878</c:v>
                </c:pt>
                <c:pt idx="43">
                  <c:v>49.711379869075039</c:v>
                </c:pt>
                <c:pt idx="44">
                  <c:v>49.725895482791195</c:v>
                </c:pt>
                <c:pt idx="45">
                  <c:v>49.740497326858446</c:v>
                </c:pt>
                <c:pt idx="46">
                  <c:v>49.755189551482438</c:v>
                </c:pt>
                <c:pt idx="47">
                  <c:v>49.769976293950549</c:v>
                </c:pt>
                <c:pt idx="48">
                  <c:v>49.784861636546211</c:v>
                </c:pt>
                <c:pt idx="49">
                  <c:v>49.799849556528926</c:v>
                </c:pt>
                <c:pt idx="50">
                  <c:v>49.814943867106379</c:v>
                </c:pt>
                <c:pt idx="51">
                  <c:v>49.830148148214725</c:v>
                </c:pt>
                <c:pt idx="52">
                  <c:v>49.84546566580886</c:v>
                </c:pt>
                <c:pt idx="53">
                  <c:v>49.860899278245938</c:v>
                </c:pt>
                <c:pt idx="54">
                  <c:v>49.876451328227219</c:v>
                </c:pt>
                <c:pt idx="55">
                  <c:v>49.892123518646351</c:v>
                </c:pt>
                <c:pt idx="56">
                  <c:v>49.907916770582837</c:v>
                </c:pt>
                <c:pt idx="57">
                  <c:v>49.923831061581119</c:v>
                </c:pt>
                <c:pt idx="58">
                  <c:v>49.939865242276746</c:v>
                </c:pt>
                <c:pt idx="59">
                  <c:v>49.956016829379557</c:v>
                </c:pt>
                <c:pt idx="60">
                  <c:v>49.972281773010344</c:v>
                </c:pt>
                <c:pt idx="61">
                  <c:v>49.988654196425358</c:v>
                </c:pt>
                <c:pt idx="62">
                  <c:v>50.005126106267397</c:v>
                </c:pt>
                <c:pt idx="63">
                  <c:v>50.021687071672325</c:v>
                </c:pt>
                <c:pt idx="64">
                  <c:v>50.038323870855692</c:v>
                </c:pt>
                <c:pt idx="65">
                  <c:v>50.055020104231637</c:v>
                </c:pt>
                <c:pt idx="66">
                  <c:v>50.071755773701298</c:v>
                </c:pt>
                <c:pt idx="67">
                  <c:v>50.088506828520792</c:v>
                </c:pt>
                <c:pt idx="68">
                  <c:v>50.10524467915041</c:v>
                </c:pt>
                <c:pt idx="69">
                  <c:v>50.121935681728104</c:v>
                </c:pt>
                <c:pt idx="70">
                  <c:v>50.138540597331868</c:v>
                </c:pt>
                <c:pt idx="71">
                  <c:v>50.155014032021654</c:v>
                </c:pt>
                <c:pt idx="72">
                  <c:v>50.171303865800077</c:v>
                </c:pt>
                <c:pt idx="73">
                  <c:v>50.187350681106437</c:v>
                </c:pt>
                <c:pt idx="74">
                  <c:v>50.203087204248042</c:v>
                </c:pt>
                <c:pt idx="75">
                  <c:v>50.218437776237096</c:v>
                </c:pt>
                <c:pt idx="76">
                  <c:v>50.233317872772261</c:v>
                </c:pt>
                <c:pt idx="77">
                  <c:v>50.247633696471411</c:v>
                </c:pt>
                <c:pt idx="78">
                  <c:v>50.261281867770556</c:v>
                </c:pt>
                <c:pt idx="79">
                  <c:v>50.274149243946262</c:v>
                </c:pt>
                <c:pt idx="80">
                  <c:v>50.28611289823283</c:v>
                </c:pt>
                <c:pt idx="81">
                  <c:v>50.297040292675049</c:v>
                </c:pt>
                <c:pt idx="82">
                  <c:v>50.306789678822653</c:v>
                </c:pt>
                <c:pt idx="83">
                  <c:v>50.315210759243698</c:v>
                </c:pt>
                <c:pt idx="84">
                  <c:v>50.322145639719189</c:v>
                </c:pt>
                <c:pt idx="85">
                  <c:v>50.327430096522647</c:v>
                </c:pt>
                <c:pt idx="86">
                  <c:v>50.33089517510809</c:v>
                </c:pt>
                <c:pt idx="87">
                  <c:v>50.332369125688807</c:v>
                </c:pt>
                <c:pt idx="88">
                  <c:v>50.331679667638966</c:v>
                </c:pt>
                <c:pt idx="89">
                  <c:v>50.328656558694746</c:v>
                </c:pt>
                <c:pt idx="90">
                  <c:v>50.323134427163168</c:v>
                </c:pt>
                <c:pt idx="91">
                  <c:v>50.314955806667093</c:v>
                </c:pt>
                <c:pt idx="92">
                  <c:v>50.303974294559538</c:v>
                </c:pt>
                <c:pt idx="93">
                  <c:v>50.290057738455587</c:v>
                </c:pt>
                <c:pt idx="94">
                  <c:v>50.273091341915951</c:v>
                </c:pt>
                <c:pt idx="95">
                  <c:v>50.25298057171203</c:v>
                </c:pt>
                <c:pt idx="96">
                  <c:v>50.229653746657632</c:v>
                </c:pt>
                <c:pt idx="97">
                  <c:v>50.203064192675072</c:v>
                </c:pt>
                <c:pt idx="98">
                  <c:v>50.17319186099752</c:v>
                </c:pt>
                <c:pt idx="99">
                  <c:v>50.140044325950669</c:v>
                </c:pt>
                <c:pt idx="100">
                  <c:v>50.103657104649059</c:v>
                </c:pt>
                <c:pt idx="101">
                  <c:v>50.064093271558384</c:v>
                </c:pt>
                <c:pt idx="102">
                  <c:v>50.021442374055766</c:v>
                </c:pt>
                <c:pt idx="103">
                  <c:v>49.975818688388401</c:v>
                </c:pt>
                <c:pt idx="104">
                  <c:v>49.92735888625981</c:v>
                </c:pt>
                <c:pt idx="105">
                  <c:v>49.876219208365356</c:v>
                </c:pt>
                <c:pt idx="106">
                  <c:v>49.822572260732329</c:v>
                </c:pt>
                <c:pt idx="107">
                  <c:v>49.766603561534176</c:v>
                </c:pt>
                <c:pt idx="108">
                  <c:v>49.70850796973253</c:v>
                </c:pt>
                <c:pt idx="109">
                  <c:v>49.648486122783098</c:v>
                </c:pt>
                <c:pt idx="110">
                  <c:v>49.586740999698762</c:v>
                </c:pt>
                <c:pt idx="111">
                  <c:v>49.523474709446191</c:v>
                </c:pt>
                <c:pt idx="112">
                  <c:v>49.458885584688801</c:v>
                </c:pt>
                <c:pt idx="113">
                  <c:v>49.393165639077864</c:v>
                </c:pt>
                <c:pt idx="114">
                  <c:v>49.326498424317101</c:v>
                </c:pt>
                <c:pt idx="115">
                  <c:v>49.25905730251722</c:v>
                </c:pt>
                <c:pt idx="116">
                  <c:v>49.191004131005378</c:v>
                </c:pt>
                <c:pt idx="117">
                  <c:v>49.122488341480739</c:v>
                </c:pt>
                <c:pt idx="118">
                  <c:v>49.053646383565528</c:v>
                </c:pt>
                <c:pt idx="119">
                  <c:v>48.984601494435871</c:v>
                </c:pt>
                <c:pt idx="120">
                  <c:v>48.91546375111654</c:v>
                </c:pt>
                <c:pt idx="121">
                  <c:v>48.846330359807894</c:v>
                </c:pt>
                <c:pt idx="122">
                  <c:v>48.7772861367933</c:v>
                </c:pt>
                <c:pt idx="123">
                  <c:v>48.708404137524049</c:v>
                </c:pt>
                <c:pt idx="124">
                  <c:v>48.639746393878319</c:v>
                </c:pt>
                <c:pt idx="125">
                  <c:v>48.571364723865699</c:v>
                </c:pt>
                <c:pt idx="126">
                  <c:v>48.503301582792318</c:v>
                </c:pt>
                <c:pt idx="127">
                  <c:v>48.435590929781434</c:v>
                </c:pt>
                <c:pt idx="128">
                  <c:v>48.36825908830555</c:v>
                </c:pt>
                <c:pt idx="129">
                  <c:v>48.301325583847927</c:v>
                </c:pt>
                <c:pt idx="130">
                  <c:v>48.234803945854871</c:v>
                </c:pt>
                <c:pt idx="131">
                  <c:v>48.168702464699692</c:v>
                </c:pt>
                <c:pt idx="132">
                  <c:v>48.103024897430871</c:v>
                </c:pt>
                <c:pt idx="133">
                  <c:v>48.03777111862744</c:v>
                </c:pt>
                <c:pt idx="134">
                  <c:v>47.972937714762352</c:v>
                </c:pt>
                <c:pt idx="135">
                  <c:v>47.908518522121241</c:v>
                </c:pt>
                <c:pt idx="136">
                  <c:v>47.844505109588972</c:v>
                </c:pt>
                <c:pt idx="137">
                  <c:v>47.78088720855304</c:v>
                </c:pt>
                <c:pt idx="138">
                  <c:v>47.717653092830822</c:v>
                </c:pt>
                <c:pt idx="139">
                  <c:v>47.654789911956996</c:v>
                </c:pt>
                <c:pt idx="140">
                  <c:v>47.592283981412045</c:v>
                </c:pt>
                <c:pt idx="141">
                  <c:v>47.530121033471197</c:v>
                </c:pt>
                <c:pt idx="142">
                  <c:v>47.46828643233966</c:v>
                </c:pt>
                <c:pt idx="143">
                  <c:v>47.406765357143342</c:v>
                </c:pt>
                <c:pt idx="144">
                  <c:v>47.345542956187408</c:v>
                </c:pt>
                <c:pt idx="145">
                  <c:v>47.284604475698252</c:v>
                </c:pt>
                <c:pt idx="146">
                  <c:v>47.223935366041985</c:v>
                </c:pt>
                <c:pt idx="147">
                  <c:v>47.163521368177705</c:v>
                </c:pt>
                <c:pt idx="148">
                  <c:v>47.103348582864669</c:v>
                </c:pt>
                <c:pt idx="149">
                  <c:v>47.043403524906523</c:v>
                </c:pt>
                <c:pt idx="150">
                  <c:v>46.983673164488238</c:v>
                </c:pt>
                <c:pt idx="151">
                  <c:v>46.924144957444213</c:v>
                </c:pt>
                <c:pt idx="152">
                  <c:v>46.864806866094106</c:v>
                </c:pt>
                <c:pt idx="153">
                  <c:v>46.805647372094057</c:v>
                </c:pt>
                <c:pt idx="154">
                  <c:v>46.74665548257915</c:v>
                </c:pt>
                <c:pt idx="155">
                  <c:v>46.687820730715096</c:v>
                </c:pt>
                <c:pt idx="156">
                  <c:v>46.629133171635708</c:v>
                </c:pt>
                <c:pt idx="157">
                  <c:v>46.570583374614294</c:v>
                </c:pt>
                <c:pt idx="158">
                  <c:v>46.512162412203139</c:v>
                </c:pt>
                <c:pt idx="159">
                  <c:v>46.453861846973581</c:v>
                </c:pt>
                <c:pt idx="160">
                  <c:v>46.395673716398946</c:v>
                </c:pt>
                <c:pt idx="161">
                  <c:v>46.337590516343234</c:v>
                </c:pt>
                <c:pt idx="162">
                  <c:v>46.279605183548654</c:v>
                </c:pt>
                <c:pt idx="163">
                  <c:v>46.221711077453634</c:v>
                </c:pt>
                <c:pt idx="164">
                  <c:v>46.163901961619999</c:v>
                </c:pt>
                <c:pt idx="165">
                  <c:v>46.106171985001041</c:v>
                </c:pt>
                <c:pt idx="166">
                  <c:v>46.048515663242469</c:v>
                </c:pt>
                <c:pt idx="167">
                  <c:v>45.990927860172867</c:v>
                </c:pt>
                <c:pt idx="168">
                  <c:v>45.933403769610933</c:v>
                </c:pt>
                <c:pt idx="169">
                  <c:v>45.875938897590586</c:v>
                </c:pt>
                <c:pt idx="170">
                  <c:v>45.818529045083146</c:v>
                </c:pt>
                <c:pt idx="171">
                  <c:v>45.761170291277494</c:v>
                </c:pt>
                <c:pt idx="172">
                  <c:v>45.703858977462531</c:v>
                </c:pt>
                <c:pt idx="173">
                  <c:v>45.646591691543563</c:v>
                </c:pt>
                <c:pt idx="174">
                  <c:v>45.589365253212534</c:v>
                </c:pt>
                <c:pt idx="175">
                  <c:v>45.532176699782966</c:v>
                </c:pt>
                <c:pt idx="176">
                  <c:v>45.475023272692468</c:v>
                </c:pt>
                <c:pt idx="177">
                  <c:v>45.417902404669462</c:v>
                </c:pt>
                <c:pt idx="178">
                  <c:v>45.360811707555499</c:v>
                </c:pt>
                <c:pt idx="179">
                  <c:v>45.303748960770541</c:v>
                </c:pt>
                <c:pt idx="180">
                  <c:v>45.24671210040492</c:v>
                </c:pt>
                <c:pt idx="181">
                  <c:v>45.18969920891962</c:v>
                </c:pt>
                <c:pt idx="182">
                  <c:v>45.132708505434174</c:v>
                </c:pt>
                <c:pt idx="183">
                  <c:v>45.07573833658045</c:v>
                </c:pt>
                <c:pt idx="184">
                  <c:v>45.01878716789922</c:v>
                </c:pt>
                <c:pt idx="185">
                  <c:v>44.961853575756251</c:v>
                </c:pt>
                <c:pt idx="186">
                  <c:v>44.904936239754193</c:v>
                </c:pt>
                <c:pt idx="187">
                  <c:v>44.848033935616407</c:v>
                </c:pt>
                <c:pt idx="188">
                  <c:v>44.791145528519422</c:v>
                </c:pt>
                <c:pt idx="189">
                  <c:v>44.734269966850661</c:v>
                </c:pt>
                <c:pt idx="190">
                  <c:v>44.677406276368906</c:v>
                </c:pt>
                <c:pt idx="191">
                  <c:v>44.620553554745449</c:v>
                </c:pt>
                <c:pt idx="192">
                  <c:v>44.563710966464491</c:v>
                </c:pt>
                <c:pt idx="193">
                  <c:v>44.506877738062258</c:v>
                </c:pt>
                <c:pt idx="194">
                  <c:v>44.450053153684976</c:v>
                </c:pt>
                <c:pt idx="195">
                  <c:v>44.393236550946718</c:v>
                </c:pt>
                <c:pt idx="196">
                  <c:v>44.336427317068996</c:v>
                </c:pt>
                <c:pt idx="197">
                  <c:v>44.279624885284633</c:v>
                </c:pt>
                <c:pt idx="198">
                  <c:v>44.222828731489713</c:v>
                </c:pt>
                <c:pt idx="199">
                  <c:v>44.166038371127605</c:v>
                </c:pt>
                <c:pt idx="200">
                  <c:v>44.10925335629048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65928"/>
        <c:axId val="499566320"/>
      </c:scatterChart>
      <c:valAx>
        <c:axId val="499565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566320"/>
        <c:crosses val="autoZero"/>
        <c:crossBetween val="midCat"/>
      </c:valAx>
      <c:valAx>
        <c:axId val="499566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565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52.536000000000001</c:v>
                </c:pt>
                <c:pt idx="1">
                  <c:v>53.100999999999999</c:v>
                </c:pt>
                <c:pt idx="2">
                  <c:v>53.029000000000003</c:v>
                </c:pt>
                <c:pt idx="3">
                  <c:v>53.231999999999999</c:v>
                </c:pt>
                <c:pt idx="4">
                  <c:v>52.478000000000002</c:v>
                </c:pt>
                <c:pt idx="5">
                  <c:v>51.970999999999997</c:v>
                </c:pt>
                <c:pt idx="6">
                  <c:v>52.957000000000001</c:v>
                </c:pt>
                <c:pt idx="7">
                  <c:v>53.29</c:v>
                </c:pt>
                <c:pt idx="8">
                  <c:v>52.216999999999999</c:v>
                </c:pt>
                <c:pt idx="9">
                  <c:v>52.042999999999999</c:v>
                </c:pt>
                <c:pt idx="10">
                  <c:v>52.564999999999998</c:v>
                </c:pt>
                <c:pt idx="11">
                  <c:v>53.725000000000001</c:v>
                </c:pt>
                <c:pt idx="12">
                  <c:v>53.42</c:v>
                </c:pt>
                <c:pt idx="13">
                  <c:v>54.029000000000003</c:v>
                </c:pt>
                <c:pt idx="14">
                  <c:v>54.029000000000003</c:v>
                </c:pt>
                <c:pt idx="15">
                  <c:v>52.753999999999998</c:v>
                </c:pt>
                <c:pt idx="16">
                  <c:v>53.188000000000002</c:v>
                </c:pt>
                <c:pt idx="17">
                  <c:v>53.667000000000002</c:v>
                </c:pt>
                <c:pt idx="18">
                  <c:v>53.029000000000003</c:v>
                </c:pt>
                <c:pt idx="19">
                  <c:v>52.609000000000002</c:v>
                </c:pt>
                <c:pt idx="20">
                  <c:v>53.319000000000003</c:v>
                </c:pt>
                <c:pt idx="21">
                  <c:v>53.884</c:v>
                </c:pt>
                <c:pt idx="22">
                  <c:v>54.536000000000001</c:v>
                </c:pt>
                <c:pt idx="23">
                  <c:v>53.435000000000002</c:v>
                </c:pt>
                <c:pt idx="24">
                  <c:v>54.478000000000002</c:v>
                </c:pt>
                <c:pt idx="25">
                  <c:v>54.826000000000001</c:v>
                </c:pt>
                <c:pt idx="26">
                  <c:v>55.087000000000003</c:v>
                </c:pt>
                <c:pt idx="27">
                  <c:v>54.854999999999997</c:v>
                </c:pt>
                <c:pt idx="28">
                  <c:v>55.58</c:v>
                </c:pt>
                <c:pt idx="29">
                  <c:v>55.231999999999999</c:v>
                </c:pt>
                <c:pt idx="30">
                  <c:v>55.319000000000003</c:v>
                </c:pt>
                <c:pt idx="31">
                  <c:v>55.796999999999997</c:v>
                </c:pt>
                <c:pt idx="32">
                  <c:v>54.970999999999997</c:v>
                </c:pt>
                <c:pt idx="33">
                  <c:v>56.042999999999999</c:v>
                </c:pt>
                <c:pt idx="34">
                  <c:v>55.332999999999998</c:v>
                </c:pt>
                <c:pt idx="35">
                  <c:v>56.188000000000002</c:v>
                </c:pt>
                <c:pt idx="36">
                  <c:v>58</c:v>
                </c:pt>
                <c:pt idx="37">
                  <c:v>57.493000000000002</c:v>
                </c:pt>
                <c:pt idx="38">
                  <c:v>60</c:v>
                </c:pt>
                <c:pt idx="39">
                  <c:v>61.609000000000002</c:v>
                </c:pt>
                <c:pt idx="40">
                  <c:v>62.405999999999999</c:v>
                </c:pt>
                <c:pt idx="41">
                  <c:v>65.013999999999996</c:v>
                </c:pt>
                <c:pt idx="42">
                  <c:v>68.522000000000006</c:v>
                </c:pt>
                <c:pt idx="43">
                  <c:v>74.522000000000006</c:v>
                </c:pt>
                <c:pt idx="44">
                  <c:v>81.144999999999996</c:v>
                </c:pt>
                <c:pt idx="45">
                  <c:v>88.100999999999999</c:v>
                </c:pt>
                <c:pt idx="46">
                  <c:v>95.522000000000006</c:v>
                </c:pt>
                <c:pt idx="47">
                  <c:v>105.49299999999999</c:v>
                </c:pt>
                <c:pt idx="48">
                  <c:v>113.754</c:v>
                </c:pt>
                <c:pt idx="49">
                  <c:v>122.435</c:v>
                </c:pt>
                <c:pt idx="50">
                  <c:v>129.65199999999999</c:v>
                </c:pt>
                <c:pt idx="51">
                  <c:v>137.072</c:v>
                </c:pt>
                <c:pt idx="52">
                  <c:v>143.928</c:v>
                </c:pt>
                <c:pt idx="53">
                  <c:v>149.203</c:v>
                </c:pt>
                <c:pt idx="54">
                  <c:v>151.49299999999999</c:v>
                </c:pt>
                <c:pt idx="55">
                  <c:v>152.68100000000001</c:v>
                </c:pt>
                <c:pt idx="56">
                  <c:v>149.899</c:v>
                </c:pt>
                <c:pt idx="57">
                  <c:v>144.13</c:v>
                </c:pt>
                <c:pt idx="58">
                  <c:v>130.37700000000001</c:v>
                </c:pt>
                <c:pt idx="59">
                  <c:v>106.188</c:v>
                </c:pt>
                <c:pt idx="60">
                  <c:v>76.245999999999995</c:v>
                </c:pt>
                <c:pt idx="61">
                  <c:v>61.29</c:v>
                </c:pt>
                <c:pt idx="62">
                  <c:v>56.536000000000001</c:v>
                </c:pt>
                <c:pt idx="63">
                  <c:v>54.637999999999998</c:v>
                </c:pt>
                <c:pt idx="64">
                  <c:v>55.738999999999997</c:v>
                </c:pt>
                <c:pt idx="65">
                  <c:v>56.725000000000001</c:v>
                </c:pt>
                <c:pt idx="66">
                  <c:v>57.405999999999999</c:v>
                </c:pt>
                <c:pt idx="67">
                  <c:v>57.753999999999998</c:v>
                </c:pt>
                <c:pt idx="68">
                  <c:v>58.435000000000002</c:v>
                </c:pt>
                <c:pt idx="69">
                  <c:v>61.216999999999999</c:v>
                </c:pt>
                <c:pt idx="70">
                  <c:v>62.042999999999999</c:v>
                </c:pt>
                <c:pt idx="71">
                  <c:v>63.738999999999997</c:v>
                </c:pt>
                <c:pt idx="72">
                  <c:v>67.884</c:v>
                </c:pt>
                <c:pt idx="73">
                  <c:v>71.116</c:v>
                </c:pt>
                <c:pt idx="74">
                  <c:v>74.754000000000005</c:v>
                </c:pt>
                <c:pt idx="75">
                  <c:v>77.216999999999999</c:v>
                </c:pt>
                <c:pt idx="76">
                  <c:v>80.608999999999995</c:v>
                </c:pt>
                <c:pt idx="77">
                  <c:v>82.536000000000001</c:v>
                </c:pt>
                <c:pt idx="78">
                  <c:v>85.42</c:v>
                </c:pt>
                <c:pt idx="79">
                  <c:v>87.477999999999994</c:v>
                </c:pt>
                <c:pt idx="80">
                  <c:v>86.840999999999994</c:v>
                </c:pt>
                <c:pt idx="81">
                  <c:v>85.884</c:v>
                </c:pt>
                <c:pt idx="82">
                  <c:v>83.680999999999997</c:v>
                </c:pt>
                <c:pt idx="83">
                  <c:v>77.811999999999998</c:v>
                </c:pt>
                <c:pt idx="84">
                  <c:v>70.768000000000001</c:v>
                </c:pt>
                <c:pt idx="85">
                  <c:v>62.261000000000003</c:v>
                </c:pt>
                <c:pt idx="86">
                  <c:v>59.521999999999998</c:v>
                </c:pt>
                <c:pt idx="87">
                  <c:v>57.158999999999999</c:v>
                </c:pt>
                <c:pt idx="88">
                  <c:v>56.970999999999997</c:v>
                </c:pt>
                <c:pt idx="89">
                  <c:v>55.478000000000002</c:v>
                </c:pt>
                <c:pt idx="90">
                  <c:v>55.014000000000003</c:v>
                </c:pt>
                <c:pt idx="91">
                  <c:v>54.927999999999997</c:v>
                </c:pt>
                <c:pt idx="92">
                  <c:v>54.246000000000002</c:v>
                </c:pt>
                <c:pt idx="93">
                  <c:v>53.841000000000001</c:v>
                </c:pt>
                <c:pt idx="94">
                  <c:v>53.738999999999997</c:v>
                </c:pt>
                <c:pt idx="95">
                  <c:v>52.71</c:v>
                </c:pt>
                <c:pt idx="96">
                  <c:v>53.42</c:v>
                </c:pt>
                <c:pt idx="97">
                  <c:v>53.042999999999999</c:v>
                </c:pt>
                <c:pt idx="98">
                  <c:v>52.622999999999998</c:v>
                </c:pt>
                <c:pt idx="99">
                  <c:v>53.622999999999998</c:v>
                </c:pt>
                <c:pt idx="100">
                  <c:v>53.622999999999998</c:v>
                </c:pt>
                <c:pt idx="101">
                  <c:v>53.753999999999998</c:v>
                </c:pt>
                <c:pt idx="102">
                  <c:v>52.884</c:v>
                </c:pt>
                <c:pt idx="103">
                  <c:v>52.405999999999999</c:v>
                </c:pt>
                <c:pt idx="104">
                  <c:v>52.942</c:v>
                </c:pt>
                <c:pt idx="105">
                  <c:v>53.13</c:v>
                </c:pt>
                <c:pt idx="106">
                  <c:v>53.216999999999999</c:v>
                </c:pt>
                <c:pt idx="107">
                  <c:v>53.826000000000001</c:v>
                </c:pt>
                <c:pt idx="108">
                  <c:v>53.261000000000003</c:v>
                </c:pt>
                <c:pt idx="109">
                  <c:v>52.478000000000002</c:v>
                </c:pt>
                <c:pt idx="110">
                  <c:v>53.927999999999997</c:v>
                </c:pt>
                <c:pt idx="111">
                  <c:v>53.42</c:v>
                </c:pt>
                <c:pt idx="112">
                  <c:v>52.738999999999997</c:v>
                </c:pt>
                <c:pt idx="113">
                  <c:v>53.899000000000001</c:v>
                </c:pt>
                <c:pt idx="114">
                  <c:v>54.173999999999999</c:v>
                </c:pt>
                <c:pt idx="115">
                  <c:v>55.203000000000003</c:v>
                </c:pt>
                <c:pt idx="116">
                  <c:v>55.435000000000002</c:v>
                </c:pt>
                <c:pt idx="117">
                  <c:v>54.58</c:v>
                </c:pt>
                <c:pt idx="118">
                  <c:v>55.796999999999997</c:v>
                </c:pt>
                <c:pt idx="119">
                  <c:v>56.377000000000002</c:v>
                </c:pt>
                <c:pt idx="120">
                  <c:v>56.478000000000002</c:v>
                </c:pt>
                <c:pt idx="121">
                  <c:v>55.985999999999997</c:v>
                </c:pt>
                <c:pt idx="122">
                  <c:v>55.362000000000002</c:v>
                </c:pt>
                <c:pt idx="123">
                  <c:v>56.738999999999997</c:v>
                </c:pt>
                <c:pt idx="124">
                  <c:v>56.274999999999999</c:v>
                </c:pt>
                <c:pt idx="125">
                  <c:v>53.884</c:v>
                </c:pt>
                <c:pt idx="126">
                  <c:v>52.854999999999997</c:v>
                </c:pt>
                <c:pt idx="127">
                  <c:v>53.362000000000002</c:v>
                </c:pt>
                <c:pt idx="128">
                  <c:v>52.796999999999997</c:v>
                </c:pt>
                <c:pt idx="129">
                  <c:v>52</c:v>
                </c:pt>
                <c:pt idx="130">
                  <c:v>52.158999999999999</c:v>
                </c:pt>
                <c:pt idx="131">
                  <c:v>51.304000000000002</c:v>
                </c:pt>
                <c:pt idx="132">
                  <c:v>50.203000000000003</c:v>
                </c:pt>
                <c:pt idx="133">
                  <c:v>50.014000000000003</c:v>
                </c:pt>
                <c:pt idx="134">
                  <c:v>50.116</c:v>
                </c:pt>
                <c:pt idx="135">
                  <c:v>50.463999999999999</c:v>
                </c:pt>
                <c:pt idx="136">
                  <c:v>50.216999999999999</c:v>
                </c:pt>
                <c:pt idx="137">
                  <c:v>50.087000000000003</c:v>
                </c:pt>
                <c:pt idx="138">
                  <c:v>51.042999999999999</c:v>
                </c:pt>
                <c:pt idx="139">
                  <c:v>52.304000000000002</c:v>
                </c:pt>
                <c:pt idx="140">
                  <c:v>51.912999999999997</c:v>
                </c:pt>
                <c:pt idx="141">
                  <c:v>52.841000000000001</c:v>
                </c:pt>
                <c:pt idx="142">
                  <c:v>52</c:v>
                </c:pt>
                <c:pt idx="143">
                  <c:v>49.783000000000001</c:v>
                </c:pt>
                <c:pt idx="144">
                  <c:v>49.927999999999997</c:v>
                </c:pt>
                <c:pt idx="145">
                  <c:v>49.912999999999997</c:v>
                </c:pt>
                <c:pt idx="146">
                  <c:v>50.014000000000003</c:v>
                </c:pt>
                <c:pt idx="147">
                  <c:v>49.622999999999998</c:v>
                </c:pt>
                <c:pt idx="148">
                  <c:v>49.725000000000001</c:v>
                </c:pt>
                <c:pt idx="149">
                  <c:v>49.942</c:v>
                </c:pt>
                <c:pt idx="150">
                  <c:v>50.957000000000001</c:v>
                </c:pt>
                <c:pt idx="151">
                  <c:v>51.203000000000003</c:v>
                </c:pt>
                <c:pt idx="152">
                  <c:v>52</c:v>
                </c:pt>
                <c:pt idx="153">
                  <c:v>51.435000000000002</c:v>
                </c:pt>
                <c:pt idx="154">
                  <c:v>53.188000000000002</c:v>
                </c:pt>
                <c:pt idx="155">
                  <c:v>51.783000000000001</c:v>
                </c:pt>
                <c:pt idx="156">
                  <c:v>52.652000000000001</c:v>
                </c:pt>
                <c:pt idx="157">
                  <c:v>52.725000000000001</c:v>
                </c:pt>
                <c:pt idx="158">
                  <c:v>52.493000000000002</c:v>
                </c:pt>
                <c:pt idx="159">
                  <c:v>52.29</c:v>
                </c:pt>
                <c:pt idx="160">
                  <c:v>51.362000000000002</c:v>
                </c:pt>
                <c:pt idx="161">
                  <c:v>51.521999999999998</c:v>
                </c:pt>
                <c:pt idx="162">
                  <c:v>50.463999999999999</c:v>
                </c:pt>
                <c:pt idx="163">
                  <c:v>50.884</c:v>
                </c:pt>
                <c:pt idx="164">
                  <c:v>49.29</c:v>
                </c:pt>
                <c:pt idx="165">
                  <c:v>48.899000000000001</c:v>
                </c:pt>
                <c:pt idx="166">
                  <c:v>49.826000000000001</c:v>
                </c:pt>
                <c:pt idx="167">
                  <c:v>48.985999999999997</c:v>
                </c:pt>
                <c:pt idx="168">
                  <c:v>48.521999999999998</c:v>
                </c:pt>
                <c:pt idx="169">
                  <c:v>47.841000000000001</c:v>
                </c:pt>
                <c:pt idx="170">
                  <c:v>49.274999999999999</c:v>
                </c:pt>
                <c:pt idx="171">
                  <c:v>48.753999999999998</c:v>
                </c:pt>
                <c:pt idx="172">
                  <c:v>48.058</c:v>
                </c:pt>
                <c:pt idx="173">
                  <c:v>49.463999999999999</c:v>
                </c:pt>
                <c:pt idx="174">
                  <c:v>48.216999999999999</c:v>
                </c:pt>
                <c:pt idx="175">
                  <c:v>49.841000000000001</c:v>
                </c:pt>
                <c:pt idx="176">
                  <c:v>49.826000000000001</c:v>
                </c:pt>
                <c:pt idx="177">
                  <c:v>48.899000000000001</c:v>
                </c:pt>
                <c:pt idx="178">
                  <c:v>49.231999999999999</c:v>
                </c:pt>
                <c:pt idx="179">
                  <c:v>49.058</c:v>
                </c:pt>
                <c:pt idx="180">
                  <c:v>48.521999999999998</c:v>
                </c:pt>
                <c:pt idx="181">
                  <c:v>48.680999999999997</c:v>
                </c:pt>
                <c:pt idx="182">
                  <c:v>48.246000000000002</c:v>
                </c:pt>
                <c:pt idx="183">
                  <c:v>48.738999999999997</c:v>
                </c:pt>
                <c:pt idx="184">
                  <c:v>48.087000000000003</c:v>
                </c:pt>
                <c:pt idx="185">
                  <c:v>47.970999999999997</c:v>
                </c:pt>
                <c:pt idx="186">
                  <c:v>48.29</c:v>
                </c:pt>
                <c:pt idx="187">
                  <c:v>48</c:v>
                </c:pt>
                <c:pt idx="188">
                  <c:v>48.405999999999999</c:v>
                </c:pt>
                <c:pt idx="189">
                  <c:v>48.811999999999998</c:v>
                </c:pt>
                <c:pt idx="190">
                  <c:v>48.390999999999998</c:v>
                </c:pt>
                <c:pt idx="191">
                  <c:v>48.377000000000002</c:v>
                </c:pt>
                <c:pt idx="192">
                  <c:v>49.13</c:v>
                </c:pt>
                <c:pt idx="193">
                  <c:v>49.145000000000003</c:v>
                </c:pt>
                <c:pt idx="194">
                  <c:v>48.768000000000001</c:v>
                </c:pt>
                <c:pt idx="195">
                  <c:v>48.478000000000002</c:v>
                </c:pt>
                <c:pt idx="196">
                  <c:v>48.072000000000003</c:v>
                </c:pt>
                <c:pt idx="197">
                  <c:v>47.87</c:v>
                </c:pt>
                <c:pt idx="198">
                  <c:v>48.725000000000001</c:v>
                </c:pt>
                <c:pt idx="199">
                  <c:v>48.753999999999998</c:v>
                </c:pt>
                <c:pt idx="200">
                  <c:v>48.536000000000001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54.083367618086164</c:v>
                </c:pt>
                <c:pt idx="1">
                  <c:v>54.079598255152206</c:v>
                </c:pt>
                <c:pt idx="2">
                  <c:v>54.075832200517304</c:v>
                </c:pt>
                <c:pt idx="3">
                  <c:v>54.072069719949745</c:v>
                </c:pt>
                <c:pt idx="4">
                  <c:v>54.068311099691357</c:v>
                </c:pt>
                <c:pt idx="5">
                  <c:v>54.064556647931781</c:v>
                </c:pt>
                <c:pt idx="6">
                  <c:v>54.060806696375963</c:v>
                </c:pt>
                <c:pt idx="7">
                  <c:v>54.057061601909389</c:v>
                </c:pt>
                <c:pt idx="8">
                  <c:v>54.053321748365107</c:v>
                </c:pt>
                <c:pt idx="9">
                  <c:v>54.049587548396545</c:v>
                </c:pt>
                <c:pt idx="10">
                  <c:v>54.045859445460017</c:v>
                </c:pt>
                <c:pt idx="11">
                  <c:v>54.042137915910537</c:v>
                </c:pt>
                <c:pt idx="12">
                  <c:v>54.038423471214031</c:v>
                </c:pt>
                <c:pt idx="13">
                  <c:v>54.034716660278988</c:v>
                </c:pt>
                <c:pt idx="14">
                  <c:v>54.031018071909919</c:v>
                </c:pt>
                <c:pt idx="15">
                  <c:v>54.027328337385839</c:v>
                </c:pt>
                <c:pt idx="16">
                  <c:v>54.023648133171427</c:v>
                </c:pt>
                <c:pt idx="17">
                  <c:v>54.019978183791004</c:v>
                </c:pt>
                <c:pt idx="18">
                  <c:v>54.01631926498515</c:v>
                </c:pt>
                <c:pt idx="19">
                  <c:v>54.012672207613036</c:v>
                </c:pt>
                <c:pt idx="20">
                  <c:v>54.009037903993516</c:v>
                </c:pt>
                <c:pt idx="21">
                  <c:v>54.005417322571262</c:v>
                </c:pt>
                <c:pt idx="22">
                  <c:v>54.001811550364508</c:v>
                </c:pt>
                <c:pt idx="23">
                  <c:v>53.998221924330991</c:v>
                </c:pt>
                <c:pt idx="24">
                  <c:v>53.994650434159695</c:v>
                </c:pt>
                <c:pt idx="25">
                  <c:v>53.991100913566079</c:v>
                </c:pt>
                <c:pt idx="26">
                  <c:v>53.987582408702913</c:v>
                </c:pt>
                <c:pt idx="27">
                  <c:v>53.98411825278702</c:v>
                </c:pt>
                <c:pt idx="28">
                  <c:v>53.980769318179789</c:v>
                </c:pt>
                <c:pt idx="29">
                  <c:v>53.977690603414345</c:v>
                </c:pt>
                <c:pt idx="30">
                  <c:v>53.975261838775992</c:v>
                </c:pt>
                <c:pt idx="31">
                  <c:v>53.974372885408421</c:v>
                </c:pt>
                <c:pt idx="32">
                  <c:v>53.977012939643224</c:v>
                </c:pt>
                <c:pt idx="33">
                  <c:v>53.987416610870248</c:v>
                </c:pt>
                <c:pt idx="34">
                  <c:v>54.01415667326836</c:v>
                </c:pt>
                <c:pt idx="35">
                  <c:v>54.073713425255519</c:v>
                </c:pt>
                <c:pt idx="36">
                  <c:v>54.196119461378643</c:v>
                </c:pt>
                <c:pt idx="37">
                  <c:v>54.433142695396633</c:v>
                </c:pt>
                <c:pt idx="38">
                  <c:v>54.868948202957263</c:v>
                </c:pt>
                <c:pt idx="39">
                  <c:v>55.632100709533461</c:v>
                </c:pt>
                <c:pt idx="40">
                  <c:v>56.906096807229659</c:v>
                </c:pt>
                <c:pt idx="41">
                  <c:v>58.933608438422176</c:v>
                </c:pt>
                <c:pt idx="42">
                  <c:v>62.00796562202445</c:v>
                </c:pt>
                <c:pt idx="43">
                  <c:v>66.445202439237761</c:v>
                </c:pt>
                <c:pt idx="44">
                  <c:v>72.532436737688954</c:v>
                </c:pt>
                <c:pt idx="45">
                  <c:v>80.454152206080963</c:v>
                </c:pt>
                <c:pt idx="46">
                  <c:v>90.206569919962845</c:v>
                </c:pt>
                <c:pt idx="47">
                  <c:v>101.51949688136423</c:v>
                </c:pt>
                <c:pt idx="48">
                  <c:v>113.81112214279241</c:v>
                </c:pt>
                <c:pt idx="49">
                  <c:v>126.20024575568097</c:v>
                </c:pt>
                <c:pt idx="50">
                  <c:v>137.59007916477998</c:v>
                </c:pt>
                <c:pt idx="51">
                  <c:v>146.81918933701814</c:v>
                </c:pt>
                <c:pt idx="52">
                  <c:v>152.85350548496731</c:v>
                </c:pt>
                <c:pt idx="53">
                  <c:v>154.97631661488646</c:v>
                </c:pt>
                <c:pt idx="54">
                  <c:v>152.9281687775516</c:v>
                </c:pt>
                <c:pt idx="55">
                  <c:v>146.95894905793168</c:v>
                </c:pt>
                <c:pt idx="56">
                  <c:v>137.77771996556922</c:v>
                </c:pt>
                <c:pt idx="57">
                  <c:v>126.41422581110218</c:v>
                </c:pt>
                <c:pt idx="58">
                  <c:v>114.02946246672829</c:v>
                </c:pt>
                <c:pt idx="59">
                  <c:v>101.72339356345807</c:v>
                </c:pt>
                <c:pt idx="60">
                  <c:v>90.383202272356087</c:v>
                </c:pt>
                <c:pt idx="61">
                  <c:v>80.598722390841999</c:v>
                </c:pt>
                <c:pt idx="62">
                  <c:v>72.65016135442778</c:v>
                </c:pt>
                <c:pt idx="63">
                  <c:v>66.554660254728205</c:v>
                </c:pt>
                <c:pt idx="64">
                  <c:v>62.14775910842063</c:v>
                </c:pt>
                <c:pt idx="65">
                  <c:v>59.174524965826905</c:v>
                </c:pt>
                <c:pt idx="66">
                  <c:v>57.370522539266709</c:v>
                </c:pt>
                <c:pt idx="67">
                  <c:v>56.520874288165082</c:v>
                </c:pt>
                <c:pt idx="68">
                  <c:v>56.49272280748891</c:v>
                </c:pt>
                <c:pt idx="69">
                  <c:v>57.240702226975735</c:v>
                </c:pt>
                <c:pt idx="70">
                  <c:v>58.786994850743611</c:v>
                </c:pt>
                <c:pt idx="71">
                  <c:v>61.179138039387816</c:v>
                </c:pt>
                <c:pt idx="72">
                  <c:v>64.431960867503165</c:v>
                </c:pt>
                <c:pt idx="73">
                  <c:v>68.465393510223791</c:v>
                </c:pt>
                <c:pt idx="74">
                  <c:v>73.055551172449043</c:v>
                </c:pt>
                <c:pt idx="75">
                  <c:v>77.818675821288338</c:v>
                </c:pt>
                <c:pt idx="76">
                  <c:v>82.242500899247858</c:v>
                </c:pt>
                <c:pt idx="77">
                  <c:v>85.766405689518209</c:v>
                </c:pt>
                <c:pt idx="78">
                  <c:v>87.893888627446302</c:v>
                </c:pt>
                <c:pt idx="79">
                  <c:v>88.305784442545857</c:v>
                </c:pt>
                <c:pt idx="80">
                  <c:v>86.938065581285485</c:v>
                </c:pt>
                <c:pt idx="81">
                  <c:v>83.997736600450395</c:v>
                </c:pt>
                <c:pt idx="82">
                  <c:v>79.911197079340951</c:v>
                </c:pt>
                <c:pt idx="83">
                  <c:v>75.222710530593361</c:v>
                </c:pt>
                <c:pt idx="84">
                  <c:v>70.476198629883655</c:v>
                </c:pt>
                <c:pt idx="85">
                  <c:v>66.115396257691572</c:v>
                </c:pt>
                <c:pt idx="86">
                  <c:v>62.426203985154586</c:v>
                </c:pt>
                <c:pt idx="87">
                  <c:v>59.527344605508659</c:v>
                </c:pt>
                <c:pt idx="88">
                  <c:v>57.399388969387964</c:v>
                </c:pt>
                <c:pt idx="89">
                  <c:v>55.933608996077098</c:v>
                </c:pt>
                <c:pt idx="90">
                  <c:v>54.982141271510265</c:v>
                </c:pt>
                <c:pt idx="91">
                  <c:v>54.396941430668875</c:v>
                </c:pt>
                <c:pt idx="92">
                  <c:v>54.05280217423774</c:v>
                </c:pt>
                <c:pt idx="93">
                  <c:v>53.855912076371041</c:v>
                </c:pt>
                <c:pt idx="94">
                  <c:v>53.742580503309867</c:v>
                </c:pt>
                <c:pt idx="95">
                  <c:v>53.673125685373122</c:v>
                </c:pt>
                <c:pt idx="96">
                  <c:v>53.624679875603903</c:v>
                </c:pt>
                <c:pt idx="97">
                  <c:v>53.58499133478233</c:v>
                </c:pt>
                <c:pt idx="98">
                  <c:v>53.547939342895624</c:v>
                </c:pt>
                <c:pt idx="99">
                  <c:v>53.510673093307886</c:v>
                </c:pt>
                <c:pt idx="100">
                  <c:v>53.471965012349131</c:v>
                </c:pt>
                <c:pt idx="101">
                  <c:v>53.431345053422568</c:v>
                </c:pt>
                <c:pt idx="102">
                  <c:v>53.38868425658066</c:v>
                </c:pt>
                <c:pt idx="103">
                  <c:v>53.344019881503364</c:v>
                </c:pt>
                <c:pt idx="104">
                  <c:v>53.297519995032516</c:v>
                </c:pt>
                <c:pt idx="105">
                  <c:v>53.249571132304048</c:v>
                </c:pt>
                <c:pt idx="106">
                  <c:v>53.201052350492127</c:v>
                </c:pt>
                <c:pt idx="107">
                  <c:v>53.15393862041347</c:v>
                </c:pt>
                <c:pt idx="108">
                  <c:v>53.112427734210492</c:v>
                </c:pt>
                <c:pt idx="109">
                  <c:v>53.084720468859146</c:v>
                </c:pt>
                <c:pt idx="110">
                  <c:v>53.08526517602251</c:v>
                </c:pt>
                <c:pt idx="111">
                  <c:v>53.136607426387556</c:v>
                </c:pt>
                <c:pt idx="112">
                  <c:v>53.269100910601125</c:v>
                </c:pt>
                <c:pt idx="113">
                  <c:v>53.516203928291787</c:v>
                </c:pt>
                <c:pt idx="114">
                  <c:v>53.903822989692848</c:v>
                </c:pt>
                <c:pt idx="115">
                  <c:v>54.434837768720271</c:v>
                </c:pt>
                <c:pt idx="116">
                  <c:v>55.074003204281247</c:v>
                </c:pt>
                <c:pt idx="117">
                  <c:v>55.741597084648284</c:v>
                </c:pt>
                <c:pt idx="118">
                  <c:v>56.323377848542691</c:v>
                </c:pt>
                <c:pt idx="119">
                  <c:v>56.698135911924673</c:v>
                </c:pt>
                <c:pt idx="120">
                  <c:v>56.774638151581691</c:v>
                </c:pt>
                <c:pt idx="121">
                  <c:v>56.522727508052633</c:v>
                </c:pt>
                <c:pt idx="122">
                  <c:v>55.984103414255173</c:v>
                </c:pt>
                <c:pt idx="123">
                  <c:v>55.25752954663718</c:v>
                </c:pt>
                <c:pt idx="124">
                  <c:v>54.465649987878344</c:v>
                </c:pt>
                <c:pt idx="125">
                  <c:v>53.718653137894563</c:v>
                </c:pt>
                <c:pt idx="126">
                  <c:v>53.089298477299529</c:v>
                </c:pt>
                <c:pt idx="127">
                  <c:v>52.605948346416618</c:v>
                </c:pt>
                <c:pt idx="128">
                  <c:v>52.260960497374874</c:v>
                </c:pt>
                <c:pt idx="129">
                  <c:v>52.02637168675988</c:v>
                </c:pt>
                <c:pt idx="130">
                  <c:v>51.868829805318477</c:v>
                </c:pt>
                <c:pt idx="131">
                  <c:v>51.759264292863215</c:v>
                </c:pt>
                <c:pt idx="132">
                  <c:v>51.676730944113324</c:v>
                </c:pt>
                <c:pt idx="133">
                  <c:v>51.60821710371966</c:v>
                </c:pt>
                <c:pt idx="134">
                  <c:v>51.546659395504264</c:v>
                </c:pt>
                <c:pt idx="135">
                  <c:v>51.488778455701343</c:v>
                </c:pt>
                <c:pt idx="136">
                  <c:v>51.433458188167563</c:v>
                </c:pt>
                <c:pt idx="137">
                  <c:v>51.380780573868506</c:v>
                </c:pt>
                <c:pt idx="138">
                  <c:v>51.331553793817832</c:v>
                </c:pt>
                <c:pt idx="139">
                  <c:v>51.287124640713621</c:v>
                </c:pt>
                <c:pt idx="140">
                  <c:v>51.249310483774238</c:v>
                </c:pt>
                <c:pt idx="141">
                  <c:v>51.220341386249203</c:v>
                </c:pt>
                <c:pt idx="142">
                  <c:v>51.202743204808456</c:v>
                </c:pt>
                <c:pt idx="143">
                  <c:v>51.199119845389241</c:v>
                </c:pt>
                <c:pt idx="144">
                  <c:v>51.21181710869773</c:v>
                </c:pt>
                <c:pt idx="145">
                  <c:v>51.242478866080582</c:v>
                </c:pt>
                <c:pt idx="146">
                  <c:v>51.291539914713745</c:v>
                </c:pt>
                <c:pt idx="147">
                  <c:v>51.357734129471353</c:v>
                </c:pt>
                <c:pt idx="148">
                  <c:v>51.43772248538572</c:v>
                </c:pt>
                <c:pt idx="149">
                  <c:v>51.525952669507248</c:v>
                </c:pt>
                <c:pt idx="150">
                  <c:v>51.614842078191998</c:v>
                </c:pt>
                <c:pt idx="151">
                  <c:v>51.695326869806529</c:v>
                </c:pt>
                <c:pt idx="152">
                  <c:v>51.757747996740321</c:v>
                </c:pt>
                <c:pt idx="153">
                  <c:v>51.792966037175063</c:v>
                </c:pt>
                <c:pt idx="154">
                  <c:v>51.793530825343481</c:v>
                </c:pt>
                <c:pt idx="155">
                  <c:v>51.754699402370115</c:v>
                </c:pt>
                <c:pt idx="156">
                  <c:v>51.6751094239088</c:v>
                </c:pt>
                <c:pt idx="157">
                  <c:v>51.556975260224945</c:v>
                </c:pt>
                <c:pt idx="158">
                  <c:v>51.405767454406913</c:v>
                </c:pt>
                <c:pt idx="159">
                  <c:v>51.229439680810884</c:v>
                </c:pt>
                <c:pt idx="160">
                  <c:v>51.037354478325966</c:v>
                </c:pt>
                <c:pt idx="161">
                  <c:v>50.83910847272255</c:v>
                </c:pt>
                <c:pt idx="162">
                  <c:v>50.643459568971572</c:v>
                </c:pt>
                <c:pt idx="163">
                  <c:v>50.45751638992796</c:v>
                </c:pt>
                <c:pt idx="164">
                  <c:v>50.2862791723878</c:v>
                </c:pt>
                <c:pt idx="165">
                  <c:v>50.132542242727816</c:v>
                </c:pt>
                <c:pt idx="166">
                  <c:v>49.997100876440783</c:v>
                </c:pt>
                <c:pt idx="167">
                  <c:v>49.879163115672327</c:v>
                </c:pt>
                <c:pt idx="168">
                  <c:v>49.776854303119705</c:v>
                </c:pt>
                <c:pt idx="169">
                  <c:v>49.68771471587754</c:v>
                </c:pt>
                <c:pt idx="170">
                  <c:v>49.609119477707075</c:v>
                </c:pt>
                <c:pt idx="171">
                  <c:v>49.538584150297993</c:v>
                </c:pt>
                <c:pt idx="172">
                  <c:v>49.473950081950747</c:v>
                </c:pt>
                <c:pt idx="173">
                  <c:v>49.413465339747411</c:v>
                </c:pt>
                <c:pt idx="174">
                  <c:v>49.355788321124791</c:v>
                </c:pt>
                <c:pt idx="175">
                  <c:v>49.29994332982082</c:v>
                </c:pt>
                <c:pt idx="176">
                  <c:v>49.245253458816705</c:v>
                </c:pt>
                <c:pt idx="177">
                  <c:v>49.191269244363767</c:v>
                </c:pt>
                <c:pt idx="178">
                  <c:v>49.137704306940364</c:v>
                </c:pt>
                <c:pt idx="179">
                  <c:v>49.084383153917692</c:v>
                </c:pt>
                <c:pt idx="180">
                  <c:v>49.031202118037235</c:v>
                </c:pt>
                <c:pt idx="181">
                  <c:v>48.978102002884434</c:v>
                </c:pt>
                <c:pt idx="182">
                  <c:v>48.925050001575968</c:v>
                </c:pt>
                <c:pt idx="183">
                  <c:v>48.872028350882729</c:v>
                </c:pt>
                <c:pt idx="184">
                  <c:v>48.819027545196164</c:v>
                </c:pt>
                <c:pt idx="185">
                  <c:v>48.76604245602428</c:v>
                </c:pt>
                <c:pt idx="186">
                  <c:v>48.713070205224184</c:v>
                </c:pt>
                <c:pt idx="187">
                  <c:v>48.660109045403829</c:v>
                </c:pt>
                <c:pt idx="188">
                  <c:v>48.607157792484387</c:v>
                </c:pt>
                <c:pt idx="189">
                  <c:v>48.554215547971282</c:v>
                </c:pt>
                <c:pt idx="190">
                  <c:v>48.501281567011844</c:v>
                </c:pt>
                <c:pt idx="191">
                  <c:v>48.448355196955383</c:v>
                </c:pt>
                <c:pt idx="192">
                  <c:v>48.395435848755803</c:v>
                </c:pt>
                <c:pt idx="193">
                  <c:v>48.342522983162937</c:v>
                </c:pt>
                <c:pt idx="194">
                  <c:v>48.289616103393769</c:v>
                </c:pt>
                <c:pt idx="195">
                  <c:v>48.236714750605358</c:v>
                </c:pt>
                <c:pt idx="196">
                  <c:v>48.183818500599351</c:v>
                </c:pt>
                <c:pt idx="197">
                  <c:v>48.130926961108827</c:v>
                </c:pt>
                <c:pt idx="198">
                  <c:v>48.07803976940523</c:v>
                </c:pt>
                <c:pt idx="199">
                  <c:v>48.025156590118783</c:v>
                </c:pt>
                <c:pt idx="200">
                  <c:v>47.97227711322752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54.083367618086164</c:v>
                </c:pt>
                <c:pt idx="1">
                  <c:v>54.079598255152206</c:v>
                </c:pt>
                <c:pt idx="2">
                  <c:v>54.075832200517304</c:v>
                </c:pt>
                <c:pt idx="3">
                  <c:v>54.072069719949745</c:v>
                </c:pt>
                <c:pt idx="4">
                  <c:v>54.068311099691357</c:v>
                </c:pt>
                <c:pt idx="5">
                  <c:v>54.064556647931781</c:v>
                </c:pt>
                <c:pt idx="6">
                  <c:v>54.060806696375963</c:v>
                </c:pt>
                <c:pt idx="7">
                  <c:v>54.057061601909389</c:v>
                </c:pt>
                <c:pt idx="8">
                  <c:v>54.053321748365107</c:v>
                </c:pt>
                <c:pt idx="9">
                  <c:v>54.049587548396545</c:v>
                </c:pt>
                <c:pt idx="10">
                  <c:v>54.045859445460017</c:v>
                </c:pt>
                <c:pt idx="11">
                  <c:v>54.04213791591053</c:v>
                </c:pt>
                <c:pt idx="12">
                  <c:v>54.038423471213974</c:v>
                </c:pt>
                <c:pt idx="13">
                  <c:v>54.034716660278669</c:v>
                </c:pt>
                <c:pt idx="14">
                  <c:v>54.031018071908242</c:v>
                </c:pt>
                <c:pt idx="15">
                  <c:v>54.027328337377476</c:v>
                </c:pt>
                <c:pt idx="16">
                  <c:v>54.023648133131474</c:v>
                </c:pt>
                <c:pt idx="17">
                  <c:v>54.019978183607861</c:v>
                </c:pt>
                <c:pt idx="18">
                  <c:v>54.016319264179984</c:v>
                </c:pt>
                <c:pt idx="19">
                  <c:v>54.012672204217807</c:v>
                </c:pt>
                <c:pt idx="20">
                  <c:v>54.009037890261197</c:v>
                </c:pt>
                <c:pt idx="21">
                  <c:v>54.005417269298178</c:v>
                </c:pt>
                <c:pt idx="22">
                  <c:v>54.001811352138148</c:v>
                </c:pt>
                <c:pt idx="23">
                  <c:v>53.998221216866753</c:v>
                </c:pt>
                <c:pt idx="24">
                  <c:v>53.994648012366291</c:v>
                </c:pt>
                <c:pt idx="25">
                  <c:v>53.991092961880391</c:v>
                </c:pt>
                <c:pt idx="26">
                  <c:v>53.987557366597983</c:v>
                </c:pt>
                <c:pt idx="27">
                  <c:v>53.984042609225263</c:v>
                </c:pt>
                <c:pt idx="28">
                  <c:v>53.980550157508659</c:v>
                </c:pt>
                <c:pt idx="29">
                  <c:v>53.977081567663916</c:v>
                </c:pt>
                <c:pt idx="30">
                  <c:v>53.973638487658711</c:v>
                </c:pt>
                <c:pt idx="31">
                  <c:v>53.97022266028592</c:v>
                </c:pt>
                <c:pt idx="32">
                  <c:v>53.966835925954534</c:v>
                </c:pt>
                <c:pt idx="33">
                  <c:v>53.963480225111859</c:v>
                </c:pt>
                <c:pt idx="34">
                  <c:v>53.960157600197483</c:v>
                </c:pt>
                <c:pt idx="35">
                  <c:v>53.9568701970124</c:v>
                </c:pt>
                <c:pt idx="36">
                  <c:v>53.953620265369253</c:v>
                </c:pt>
                <c:pt idx="37">
                  <c:v>53.950410158868834</c:v>
                </c:pt>
                <c:pt idx="38">
                  <c:v>53.947242333624501</c:v>
                </c:pt>
                <c:pt idx="39">
                  <c:v>53.944119345730627</c:v>
                </c:pt>
                <c:pt idx="40">
                  <c:v>53.941043847241559</c:v>
                </c:pt>
                <c:pt idx="41">
                  <c:v>53.938018580395109</c:v>
                </c:pt>
                <c:pt idx="42">
                  <c:v>53.935046369777879</c:v>
                </c:pt>
                <c:pt idx="43">
                  <c:v>53.932130112089567</c:v>
                </c:pt>
                <c:pt idx="44">
                  <c:v>53.929272763118028</c:v>
                </c:pt>
                <c:pt idx="45">
                  <c:v>53.926477321488292</c:v>
                </c:pt>
                <c:pt idx="46">
                  <c:v>53.923746808693174</c:v>
                </c:pt>
                <c:pt idx="47">
                  <c:v>53.921084244855365</c:v>
                </c:pt>
                <c:pt idx="48">
                  <c:v>53.918492619605217</c:v>
                </c:pt>
                <c:pt idx="49">
                  <c:v>53.915974857390445</c:v>
                </c:pt>
                <c:pt idx="50">
                  <c:v>53.913533776459197</c:v>
                </c:pt>
                <c:pt idx="51">
                  <c:v>53.911172040680064</c:v>
                </c:pt>
                <c:pt idx="52">
                  <c:v>53.908892103281183</c:v>
                </c:pt>
                <c:pt idx="53">
                  <c:v>53.906696141506323</c:v>
                </c:pt>
                <c:pt idx="54">
                  <c:v>53.904585981101427</c:v>
                </c:pt>
                <c:pt idx="55">
                  <c:v>53.902563009462071</c:v>
                </c:pt>
                <c:pt idx="56">
                  <c:v>53.90062807619347</c:v>
                </c:pt>
                <c:pt idx="57">
                  <c:v>53.89878137976477</c:v>
                </c:pt>
                <c:pt idx="58">
                  <c:v>53.897022338882117</c:v>
                </c:pt>
                <c:pt idx="59">
                  <c:v>53.895349447167249</c:v>
                </c:pt>
                <c:pt idx="60">
                  <c:v>53.893760109717782</c:v>
                </c:pt>
                <c:pt idx="61">
                  <c:v>53.892250460150393</c:v>
                </c:pt>
                <c:pt idx="62">
                  <c:v>53.890815156800834</c:v>
                </c:pt>
                <c:pt idx="63">
                  <c:v>53.889447156886874</c:v>
                </c:pt>
                <c:pt idx="64">
                  <c:v>53.888137467648789</c:v>
                </c:pt>
                <c:pt idx="65">
                  <c:v>53.88687487378197</c:v>
                </c:pt>
                <c:pt idx="66">
                  <c:v>53.885645640888939</c:v>
                </c:pt>
                <c:pt idx="67">
                  <c:v>53.884433195223039</c:v>
                </c:pt>
                <c:pt idx="68">
                  <c:v>53.883217780696214</c:v>
                </c:pt>
                <c:pt idx="69">
                  <c:v>53.881976095000191</c:v>
                </c:pt>
                <c:pt idx="70">
                  <c:v>53.880680907765495</c:v>
                </c:pt>
                <c:pt idx="71">
                  <c:v>53.879300664973925</c:v>
                </c:pt>
                <c:pt idx="72">
                  <c:v>53.877799085358632</c:v>
                </c:pt>
                <c:pt idx="73">
                  <c:v>53.876134756276613</c:v>
                </c:pt>
                <c:pt idx="74">
                  <c:v>53.874260738509896</c:v>
                </c:pt>
                <c:pt idx="75">
                  <c:v>53.872124191618127</c:v>
                </c:pt>
                <c:pt idx="76">
                  <c:v>53.869666033775637</c:v>
                </c:pt>
                <c:pt idx="77">
                  <c:v>53.866820652404229</c:v>
                </c:pt>
                <c:pt idx="78">
                  <c:v>53.863515684246366</c:v>
                </c:pt>
                <c:pt idx="79">
                  <c:v>53.859671885666792</c:v>
                </c:pt>
                <c:pt idx="80">
                  <c:v>53.85520311573579</c:v>
                </c:pt>
                <c:pt idx="81">
                  <c:v>53.850016455812948</c:v>
                </c:pt>
                <c:pt idx="82">
                  <c:v>53.844012489659406</c:v>
                </c:pt>
                <c:pt idx="83">
                  <c:v>53.837085767285764</c:v>
                </c:pt>
                <c:pt idx="84">
                  <c:v>53.829125473515994</c:v>
                </c:pt>
                <c:pt idx="85">
                  <c:v>53.820016318363585</c:v>
                </c:pt>
                <c:pt idx="86">
                  <c:v>53.809639660583294</c:v>
                </c:pt>
                <c:pt idx="87">
                  <c:v>53.797874868084556</c:v>
                </c:pt>
                <c:pt idx="88">
                  <c:v>53.784600909315671</c:v>
                </c:pt>
                <c:pt idx="89">
                  <c:v>53.769698158469438</c:v>
                </c:pt>
                <c:pt idx="90">
                  <c:v>53.753050384848628</c:v>
                </c:pt>
                <c:pt idx="91">
                  <c:v>53.734546883603478</c:v>
                </c:pt>
                <c:pt idx="92">
                  <c:v>53.714084692161961</c:v>
                </c:pt>
                <c:pt idx="93">
                  <c:v>53.691570825023412</c:v>
                </c:pt>
                <c:pt idx="94">
                  <c:v>53.666924450273328</c:v>
                </c:pt>
                <c:pt idx="95">
                  <c:v>53.640078925279148</c:v>
                </c:pt>
                <c:pt idx="96">
                  <c:v>53.610983607480286</c:v>
                </c:pt>
                <c:pt idx="97">
                  <c:v>53.579605359653861</c:v>
                </c:pt>
                <c:pt idx="98">
                  <c:v>53.545929677799734</c:v>
                </c:pt>
                <c:pt idx="99">
                  <c:v>53.509961383648353</c:v>
                </c:pt>
                <c:pt idx="100">
                  <c:v>53.471724842063104</c:v>
                </c:pt>
                <c:pt idx="101">
                  <c:v>53.431263685124478</c:v>
                </c:pt>
                <c:pt idx="102">
                  <c:v>53.388640047923275</c:v>
                </c:pt>
                <c:pt idx="103">
                  <c:v>53.343933344315403</c:v>
                </c:pt>
                <c:pt idx="104">
                  <c:v>53.297238632338235</c:v>
                </c:pt>
                <c:pt idx="105">
                  <c:v>53.248664637064216</c:v>
                </c:pt>
                <c:pt idx="106">
                  <c:v>53.198331512118557</c:v>
                </c:pt>
                <c:pt idx="107">
                  <c:v>53.146368429126056</c:v>
                </c:pt>
                <c:pt idx="108">
                  <c:v>53.092911086715752</c:v>
                </c:pt>
                <c:pt idx="109">
                  <c:v>53.03809922765322</c:v>
                </c:pt>
                <c:pt idx="110">
                  <c:v>52.982074244887457</c:v>
                </c:pt>
                <c:pt idx="111">
                  <c:v>52.9249769458157</c:v>
                </c:pt>
                <c:pt idx="112">
                  <c:v>52.866945530095791</c:v>
                </c:pt>
                <c:pt idx="113">
                  <c:v>52.808113821122625</c:v>
                </c:pt>
                <c:pt idx="114">
                  <c:v>52.748609775999903</c:v>
                </c:pt>
                <c:pt idx="115">
                  <c:v>52.688554284468168</c:v>
                </c:pt>
                <c:pt idx="116">
                  <c:v>52.628060254544081</c:v>
                </c:pt>
                <c:pt idx="117">
                  <c:v>52.567231972072911</c:v>
                </c:pt>
                <c:pt idx="118">
                  <c:v>52.50616471323454</c:v>
                </c:pt>
                <c:pt idx="119">
                  <c:v>52.444944583295189</c:v>
                </c:pt>
                <c:pt idx="120">
                  <c:v>52.383648551410765</c:v>
                </c:pt>
                <c:pt idx="121">
                  <c:v>52.322344649793678</c:v>
                </c:pt>
                <c:pt idx="122">
                  <c:v>52.261092305714989</c:v>
                </c:pt>
                <c:pt idx="123">
                  <c:v>52.199942776258126</c:v>
                </c:pt>
                <c:pt idx="124">
                  <c:v>52.138939658113891</c:v>
                </c:pt>
                <c:pt idx="125">
                  <c:v>52.078119447678141</c:v>
                </c:pt>
                <c:pt idx="126">
                  <c:v>52.017512130004405</c:v>
                </c:pt>
                <c:pt idx="127">
                  <c:v>51.957141778543807</c:v>
                </c:pt>
                <c:pt idx="128">
                  <c:v>51.897027150900328</c:v>
                </c:pt>
                <c:pt idx="129">
                  <c:v>51.837182268915242</c:v>
                </c:pt>
                <c:pt idx="130">
                  <c:v>51.777616974190039</c:v>
                </c:pt>
                <c:pt idx="131">
                  <c:v>51.718337452617355</c:v>
                </c:pt>
                <c:pt idx="132">
                  <c:v>51.659346723598468</c:v>
                </c:pt>
                <c:pt idx="133">
                  <c:v>51.600645091388081</c:v>
                </c:pt>
                <c:pt idx="134">
                  <c:v>51.542230557443659</c:v>
                </c:pt>
                <c:pt idx="135">
                  <c:v>51.484099193794613</c:v>
                </c:pt>
                <c:pt idx="136">
                  <c:v>51.426245478322151</c:v>
                </c:pt>
                <c:pt idx="137">
                  <c:v>51.36866259348848</c:v>
                </c:pt>
                <c:pt idx="138">
                  <c:v>51.311342690510642</c:v>
                </c:pt>
                <c:pt idx="139">
                  <c:v>51.254277121272381</c:v>
                </c:pt>
                <c:pt idx="140">
                  <c:v>51.19745664043792</c:v>
                </c:pt>
                <c:pt idx="141">
                  <c:v>51.140871580301656</c:v>
                </c:pt>
                <c:pt idx="142">
                  <c:v>51.084512000899778</c:v>
                </c:pt>
                <c:pt idx="143">
                  <c:v>51.028367817844959</c:v>
                </c:pt>
                <c:pt idx="144">
                  <c:v>50.97242891023803</c:v>
                </c:pt>
                <c:pt idx="145">
                  <c:v>50.916685210876231</c:v>
                </c:pt>
                <c:pt idx="146">
                  <c:v>50.861126780824996</c:v>
                </c:pt>
                <c:pt idx="147">
                  <c:v>50.805743870258858</c:v>
                </c:pt>
                <c:pt idx="148">
                  <c:v>50.750526967313014</c:v>
                </c:pt>
                <c:pt idx="149">
                  <c:v>50.695466836524389</c:v>
                </c:pt>
                <c:pt idx="150">
                  <c:v>50.640554548284832</c:v>
                </c:pt>
                <c:pt idx="151">
                  <c:v>50.585781500579181</c:v>
                </c:pt>
                <c:pt idx="152">
                  <c:v>50.531139434141799</c:v>
                </c:pt>
                <c:pt idx="153">
                  <c:v>50.476620442035262</c:v>
                </c:pt>
                <c:pt idx="154">
                  <c:v>50.422216974535651</c:v>
                </c:pt>
                <c:pt idx="155">
                  <c:v>50.367921840100742</c:v>
                </c:pt>
                <c:pt idx="156">
                  <c:v>50.313728203098925</c:v>
                </c:pt>
                <c:pt idx="157">
                  <c:v>50.259629578888557</c:v>
                </c:pt>
                <c:pt idx="158">
                  <c:v>50.205619826758067</c:v>
                </c:pt>
                <c:pt idx="159">
                  <c:v>50.151693141167364</c:v>
                </c:pt>
                <c:pt idx="160">
                  <c:v>50.097844041668218</c:v>
                </c:pt>
                <c:pt idx="161">
                  <c:v>50.044067361826293</c:v>
                </c:pt>
                <c:pt idx="162">
                  <c:v>49.990358237419564</c:v>
                </c:pt>
                <c:pt idx="163">
                  <c:v>49.936712094144717</c:v>
                </c:pt>
                <c:pt idx="164">
                  <c:v>49.883124635026654</c:v>
                </c:pt>
                <c:pt idx="165">
                  <c:v>49.829591827693605</c:v>
                </c:pt>
                <c:pt idx="166">
                  <c:v>49.776109891652538</c:v>
                </c:pt>
                <c:pt idx="167">
                  <c:v>49.722675285675443</c:v>
                </c:pt>
                <c:pt idx="168">
                  <c:v>49.669284695385919</c:v>
                </c:pt>
                <c:pt idx="169">
                  <c:v>49.615935021117792</c:v>
                </c:pt>
                <c:pt idx="170">
                  <c:v>49.562623366102329</c:v>
                </c:pt>
                <c:pt idx="171">
                  <c:v>49.509347025027147</c:v>
                </c:pt>
                <c:pt idx="172">
                  <c:v>49.456103472999075</c:v>
                </c:pt>
                <c:pt idx="173">
                  <c:v>49.402890354934023</c:v>
                </c:pt>
                <c:pt idx="174">
                  <c:v>49.349705475388632</c:v>
                </c:pt>
                <c:pt idx="175">
                  <c:v>49.296546788842271</c:v>
                </c:pt>
                <c:pt idx="176">
                  <c:v>49.243412390432297</c:v>
                </c:pt>
                <c:pt idx="177">
                  <c:v>49.190300507141096</c:v>
                </c:pt>
                <c:pt idx="178">
                  <c:v>49.137209489429665</c:v>
                </c:pt>
                <c:pt idx="179">
                  <c:v>49.084137803309702</c:v>
                </c:pt>
                <c:pt idx="180">
                  <c:v>49.031084022843622</c:v>
                </c:pt>
                <c:pt idx="181">
                  <c:v>48.978046823060282</c:v>
                </c:pt>
                <c:pt idx="182">
                  <c:v>48.925024973272777</c:v>
                </c:pt>
                <c:pt idx="183">
                  <c:v>48.872017330783422</c:v>
                </c:pt>
                <c:pt idx="184">
                  <c:v>48.819022834960734</c:v>
                </c:pt>
                <c:pt idx="185">
                  <c:v>48.766040501672556</c:v>
                </c:pt>
                <c:pt idx="186">
                  <c:v>48.713069418059057</c:v>
                </c:pt>
                <c:pt idx="187">
                  <c:v>48.660108737629798</c:v>
                </c:pt>
                <c:pt idx="188">
                  <c:v>48.607157675668716</c:v>
                </c:pt>
                <c:pt idx="189">
                  <c:v>48.554215504931186</c:v>
                </c:pt>
                <c:pt idx="190">
                  <c:v>48.501281551617957</c:v>
                </c:pt>
                <c:pt idx="191">
                  <c:v>48.448355191610645</c:v>
                </c:pt>
                <c:pt idx="192">
                  <c:v>48.395435846954413</c:v>
                </c:pt>
                <c:pt idx="193">
                  <c:v>48.342522982573563</c:v>
                </c:pt>
                <c:pt idx="194">
                  <c:v>48.289616103206583</c:v>
                </c:pt>
                <c:pt idx="195">
                  <c:v>48.236714750547648</c:v>
                </c:pt>
                <c:pt idx="196">
                  <c:v>48.183818500582078</c:v>
                </c:pt>
                <c:pt idx="197">
                  <c:v>48.13092696110381</c:v>
                </c:pt>
                <c:pt idx="198">
                  <c:v>48.078039769403816</c:v>
                </c:pt>
                <c:pt idx="199">
                  <c:v>48.025156590118392</c:v>
                </c:pt>
                <c:pt idx="200">
                  <c:v>47.97227711322742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22872"/>
        <c:axId val="530523264"/>
      </c:scatterChart>
      <c:valAx>
        <c:axId val="530522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0523264"/>
        <c:crosses val="autoZero"/>
        <c:crossBetween val="midCat"/>
      </c:valAx>
      <c:valAx>
        <c:axId val="530523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0522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57.402799999999999</c:v>
                </c:pt>
                <c:pt idx="1">
                  <c:v>57.902799999999999</c:v>
                </c:pt>
                <c:pt idx="2">
                  <c:v>57.277799999999999</c:v>
                </c:pt>
                <c:pt idx="3">
                  <c:v>58.277799999999999</c:v>
                </c:pt>
                <c:pt idx="4">
                  <c:v>58.1111</c:v>
                </c:pt>
                <c:pt idx="5">
                  <c:v>57.194400000000002</c:v>
                </c:pt>
                <c:pt idx="6">
                  <c:v>57.402799999999999</c:v>
                </c:pt>
                <c:pt idx="7">
                  <c:v>56.777799999999999</c:v>
                </c:pt>
                <c:pt idx="8">
                  <c:v>57.708300000000001</c:v>
                </c:pt>
                <c:pt idx="9">
                  <c:v>57.541699999999999</c:v>
                </c:pt>
                <c:pt idx="10">
                  <c:v>57.4861</c:v>
                </c:pt>
                <c:pt idx="11">
                  <c:v>57.055599999999998</c:v>
                </c:pt>
                <c:pt idx="12">
                  <c:v>57.458300000000001</c:v>
                </c:pt>
                <c:pt idx="13">
                  <c:v>57.430599999999998</c:v>
                </c:pt>
                <c:pt idx="14">
                  <c:v>56.569400000000002</c:v>
                </c:pt>
                <c:pt idx="15">
                  <c:v>57.027799999999999</c:v>
                </c:pt>
                <c:pt idx="16">
                  <c:v>56.305599999999998</c:v>
                </c:pt>
                <c:pt idx="17">
                  <c:v>56.958300000000001</c:v>
                </c:pt>
                <c:pt idx="18">
                  <c:v>57.25</c:v>
                </c:pt>
                <c:pt idx="19">
                  <c:v>58.041699999999999</c:v>
                </c:pt>
                <c:pt idx="20">
                  <c:v>57.5139</c:v>
                </c:pt>
                <c:pt idx="21">
                  <c:v>57.027799999999999</c:v>
                </c:pt>
                <c:pt idx="22">
                  <c:v>58.777799999999999</c:v>
                </c:pt>
                <c:pt idx="23">
                  <c:v>58.722200000000001</c:v>
                </c:pt>
                <c:pt idx="24">
                  <c:v>58.5</c:v>
                </c:pt>
                <c:pt idx="25">
                  <c:v>58.722200000000001</c:v>
                </c:pt>
                <c:pt idx="26">
                  <c:v>58.652799999999999</c:v>
                </c:pt>
                <c:pt idx="27">
                  <c:v>59.375</c:v>
                </c:pt>
                <c:pt idx="28">
                  <c:v>58.444400000000002</c:v>
                </c:pt>
                <c:pt idx="29">
                  <c:v>58.9861</c:v>
                </c:pt>
                <c:pt idx="30">
                  <c:v>59.625</c:v>
                </c:pt>
                <c:pt idx="31">
                  <c:v>59.8889</c:v>
                </c:pt>
                <c:pt idx="32">
                  <c:v>59.180599999999998</c:v>
                </c:pt>
                <c:pt idx="33">
                  <c:v>60.305599999999998</c:v>
                </c:pt>
                <c:pt idx="34">
                  <c:v>61.180599999999998</c:v>
                </c:pt>
                <c:pt idx="35">
                  <c:v>61.208300000000001</c:v>
                </c:pt>
                <c:pt idx="36">
                  <c:v>63.027799999999999</c:v>
                </c:pt>
                <c:pt idx="37">
                  <c:v>63.6389</c:v>
                </c:pt>
                <c:pt idx="38">
                  <c:v>66.430599999999998</c:v>
                </c:pt>
                <c:pt idx="39">
                  <c:v>68.986099999999993</c:v>
                </c:pt>
                <c:pt idx="40">
                  <c:v>72.125</c:v>
                </c:pt>
                <c:pt idx="41">
                  <c:v>76.958299999999994</c:v>
                </c:pt>
                <c:pt idx="42">
                  <c:v>83.277799999999999</c:v>
                </c:pt>
                <c:pt idx="43">
                  <c:v>89.305599999999998</c:v>
                </c:pt>
                <c:pt idx="44">
                  <c:v>95.694400000000002</c:v>
                </c:pt>
                <c:pt idx="45">
                  <c:v>102.8194</c:v>
                </c:pt>
                <c:pt idx="46">
                  <c:v>110.3194</c:v>
                </c:pt>
                <c:pt idx="47">
                  <c:v>117.5694</c:v>
                </c:pt>
                <c:pt idx="48">
                  <c:v>123.51390000000001</c:v>
                </c:pt>
                <c:pt idx="49">
                  <c:v>129.95830000000001</c:v>
                </c:pt>
                <c:pt idx="50">
                  <c:v>133.98609999999999</c:v>
                </c:pt>
                <c:pt idx="51">
                  <c:v>137.5556</c:v>
                </c:pt>
                <c:pt idx="52">
                  <c:v>139.48609999999999</c:v>
                </c:pt>
                <c:pt idx="53">
                  <c:v>140.3056</c:v>
                </c:pt>
                <c:pt idx="54">
                  <c:v>138.33330000000001</c:v>
                </c:pt>
                <c:pt idx="55">
                  <c:v>133.54169999999999</c:v>
                </c:pt>
                <c:pt idx="56">
                  <c:v>124.7222</c:v>
                </c:pt>
                <c:pt idx="57">
                  <c:v>108.5972</c:v>
                </c:pt>
                <c:pt idx="58">
                  <c:v>86.041700000000006</c:v>
                </c:pt>
                <c:pt idx="59">
                  <c:v>68.263900000000007</c:v>
                </c:pt>
                <c:pt idx="60">
                  <c:v>59.527799999999999</c:v>
                </c:pt>
                <c:pt idx="61">
                  <c:v>59.291699999999999</c:v>
                </c:pt>
                <c:pt idx="62">
                  <c:v>58.458300000000001</c:v>
                </c:pt>
                <c:pt idx="63">
                  <c:v>58.8889</c:v>
                </c:pt>
                <c:pt idx="64">
                  <c:v>59.7361</c:v>
                </c:pt>
                <c:pt idx="65">
                  <c:v>60.041699999999999</c:v>
                </c:pt>
                <c:pt idx="66">
                  <c:v>61.333300000000001</c:v>
                </c:pt>
                <c:pt idx="67">
                  <c:v>62.291699999999999</c:v>
                </c:pt>
                <c:pt idx="68">
                  <c:v>64.069400000000002</c:v>
                </c:pt>
                <c:pt idx="69">
                  <c:v>66.041700000000006</c:v>
                </c:pt>
                <c:pt idx="70">
                  <c:v>67.777799999999999</c:v>
                </c:pt>
                <c:pt idx="71">
                  <c:v>70.666700000000006</c:v>
                </c:pt>
                <c:pt idx="72">
                  <c:v>72.791700000000006</c:v>
                </c:pt>
                <c:pt idx="73">
                  <c:v>76.388900000000007</c:v>
                </c:pt>
                <c:pt idx="74">
                  <c:v>77.638900000000007</c:v>
                </c:pt>
                <c:pt idx="75">
                  <c:v>79.833299999999994</c:v>
                </c:pt>
                <c:pt idx="76">
                  <c:v>82.277799999999999</c:v>
                </c:pt>
                <c:pt idx="77">
                  <c:v>85.125</c:v>
                </c:pt>
                <c:pt idx="78">
                  <c:v>85.486099999999993</c:v>
                </c:pt>
                <c:pt idx="79">
                  <c:v>86.388900000000007</c:v>
                </c:pt>
                <c:pt idx="80">
                  <c:v>83.847200000000001</c:v>
                </c:pt>
                <c:pt idx="81">
                  <c:v>81.222200000000001</c:v>
                </c:pt>
                <c:pt idx="82">
                  <c:v>76.375</c:v>
                </c:pt>
                <c:pt idx="83">
                  <c:v>70.986099999999993</c:v>
                </c:pt>
                <c:pt idx="84">
                  <c:v>65.722200000000001</c:v>
                </c:pt>
                <c:pt idx="85">
                  <c:v>62.7361</c:v>
                </c:pt>
                <c:pt idx="86">
                  <c:v>60.1111</c:v>
                </c:pt>
                <c:pt idx="87">
                  <c:v>60.8889</c:v>
                </c:pt>
                <c:pt idx="88">
                  <c:v>59.444400000000002</c:v>
                </c:pt>
                <c:pt idx="89">
                  <c:v>58.944400000000002</c:v>
                </c:pt>
                <c:pt idx="90">
                  <c:v>58.722200000000001</c:v>
                </c:pt>
                <c:pt idx="91">
                  <c:v>58.555599999999998</c:v>
                </c:pt>
                <c:pt idx="92">
                  <c:v>58.444400000000002</c:v>
                </c:pt>
                <c:pt idx="93">
                  <c:v>58.319400000000002</c:v>
                </c:pt>
                <c:pt idx="94">
                  <c:v>57.916699999999999</c:v>
                </c:pt>
                <c:pt idx="95">
                  <c:v>57.7639</c:v>
                </c:pt>
                <c:pt idx="96">
                  <c:v>57.652799999999999</c:v>
                </c:pt>
                <c:pt idx="97">
                  <c:v>58.416699999999999</c:v>
                </c:pt>
                <c:pt idx="98">
                  <c:v>57.583300000000001</c:v>
                </c:pt>
                <c:pt idx="99">
                  <c:v>57.6389</c:v>
                </c:pt>
                <c:pt idx="100">
                  <c:v>56.694400000000002</c:v>
                </c:pt>
                <c:pt idx="101">
                  <c:v>56.333300000000001</c:v>
                </c:pt>
                <c:pt idx="102">
                  <c:v>57.541699999999999</c:v>
                </c:pt>
                <c:pt idx="103">
                  <c:v>57.680599999999998</c:v>
                </c:pt>
                <c:pt idx="104">
                  <c:v>58.1389</c:v>
                </c:pt>
                <c:pt idx="105">
                  <c:v>58.305599999999998</c:v>
                </c:pt>
                <c:pt idx="106">
                  <c:v>58.791699999999999</c:v>
                </c:pt>
                <c:pt idx="107">
                  <c:v>58.208300000000001</c:v>
                </c:pt>
                <c:pt idx="108">
                  <c:v>57.6389</c:v>
                </c:pt>
                <c:pt idx="109">
                  <c:v>58.555599999999998</c:v>
                </c:pt>
                <c:pt idx="110">
                  <c:v>59.333300000000001</c:v>
                </c:pt>
                <c:pt idx="111">
                  <c:v>59.4861</c:v>
                </c:pt>
                <c:pt idx="112">
                  <c:v>58.722200000000001</c:v>
                </c:pt>
                <c:pt idx="113">
                  <c:v>59.930599999999998</c:v>
                </c:pt>
                <c:pt idx="114">
                  <c:v>59.472200000000001</c:v>
                </c:pt>
                <c:pt idx="115">
                  <c:v>60.277799999999999</c:v>
                </c:pt>
                <c:pt idx="116">
                  <c:v>61.152799999999999</c:v>
                </c:pt>
                <c:pt idx="117">
                  <c:v>60.875</c:v>
                </c:pt>
                <c:pt idx="118">
                  <c:v>61.680599999999998</c:v>
                </c:pt>
                <c:pt idx="119">
                  <c:v>62.027799999999999</c:v>
                </c:pt>
                <c:pt idx="120">
                  <c:v>61.055599999999998</c:v>
                </c:pt>
                <c:pt idx="121">
                  <c:v>60.7361</c:v>
                </c:pt>
                <c:pt idx="122">
                  <c:v>61.791699999999999</c:v>
                </c:pt>
                <c:pt idx="123">
                  <c:v>60.3889</c:v>
                </c:pt>
                <c:pt idx="124">
                  <c:v>60.402799999999999</c:v>
                </c:pt>
                <c:pt idx="125">
                  <c:v>60.805599999999998</c:v>
                </c:pt>
                <c:pt idx="126">
                  <c:v>58.444400000000002</c:v>
                </c:pt>
                <c:pt idx="127">
                  <c:v>58.333300000000001</c:v>
                </c:pt>
                <c:pt idx="128">
                  <c:v>58.277799999999999</c:v>
                </c:pt>
                <c:pt idx="129">
                  <c:v>57.930599999999998</c:v>
                </c:pt>
                <c:pt idx="130">
                  <c:v>57.3889</c:v>
                </c:pt>
                <c:pt idx="131">
                  <c:v>56.902799999999999</c:v>
                </c:pt>
                <c:pt idx="132">
                  <c:v>56.6111</c:v>
                </c:pt>
                <c:pt idx="133">
                  <c:v>57.527799999999999</c:v>
                </c:pt>
                <c:pt idx="134">
                  <c:v>57.125</c:v>
                </c:pt>
                <c:pt idx="135">
                  <c:v>56.430599999999998</c:v>
                </c:pt>
                <c:pt idx="136">
                  <c:v>56.8889</c:v>
                </c:pt>
                <c:pt idx="137">
                  <c:v>55.930599999999998</c:v>
                </c:pt>
                <c:pt idx="138">
                  <c:v>56.777799999999999</c:v>
                </c:pt>
                <c:pt idx="139">
                  <c:v>56.333300000000001</c:v>
                </c:pt>
                <c:pt idx="140">
                  <c:v>55.652799999999999</c:v>
                </c:pt>
                <c:pt idx="141">
                  <c:v>56.347200000000001</c:v>
                </c:pt>
                <c:pt idx="142">
                  <c:v>55.708300000000001</c:v>
                </c:pt>
                <c:pt idx="143">
                  <c:v>56.444400000000002</c:v>
                </c:pt>
                <c:pt idx="144">
                  <c:v>55.4861</c:v>
                </c:pt>
                <c:pt idx="145">
                  <c:v>56.041699999999999</c:v>
                </c:pt>
                <c:pt idx="146">
                  <c:v>56.8611</c:v>
                </c:pt>
                <c:pt idx="147">
                  <c:v>56.1389</c:v>
                </c:pt>
                <c:pt idx="148">
                  <c:v>56.652799999999999</c:v>
                </c:pt>
                <c:pt idx="149">
                  <c:v>57.6111</c:v>
                </c:pt>
                <c:pt idx="150">
                  <c:v>57.958300000000001</c:v>
                </c:pt>
                <c:pt idx="151">
                  <c:v>59.083300000000001</c:v>
                </c:pt>
                <c:pt idx="152">
                  <c:v>59.180599999999998</c:v>
                </c:pt>
                <c:pt idx="153">
                  <c:v>59.2639</c:v>
                </c:pt>
                <c:pt idx="154">
                  <c:v>58.583300000000001</c:v>
                </c:pt>
                <c:pt idx="155">
                  <c:v>58.652799999999999</c:v>
                </c:pt>
                <c:pt idx="156">
                  <c:v>59.416699999999999</c:v>
                </c:pt>
                <c:pt idx="157">
                  <c:v>58.8611</c:v>
                </c:pt>
                <c:pt idx="158">
                  <c:v>58.75</c:v>
                </c:pt>
                <c:pt idx="159">
                  <c:v>57.458300000000001</c:v>
                </c:pt>
                <c:pt idx="160">
                  <c:v>57.583300000000001</c:v>
                </c:pt>
                <c:pt idx="161">
                  <c:v>56.972200000000001</c:v>
                </c:pt>
                <c:pt idx="162">
                  <c:v>56.194400000000002</c:v>
                </c:pt>
                <c:pt idx="163">
                  <c:v>56.041699999999999</c:v>
                </c:pt>
                <c:pt idx="164">
                  <c:v>55.319400000000002</c:v>
                </c:pt>
                <c:pt idx="165">
                  <c:v>55.305599999999998</c:v>
                </c:pt>
                <c:pt idx="166">
                  <c:v>54.2639</c:v>
                </c:pt>
                <c:pt idx="167">
                  <c:v>55.319400000000002</c:v>
                </c:pt>
                <c:pt idx="168">
                  <c:v>55</c:v>
                </c:pt>
                <c:pt idx="169">
                  <c:v>55.0139</c:v>
                </c:pt>
                <c:pt idx="170">
                  <c:v>55.1389</c:v>
                </c:pt>
                <c:pt idx="171">
                  <c:v>54.8611</c:v>
                </c:pt>
                <c:pt idx="172">
                  <c:v>54.583300000000001</c:v>
                </c:pt>
                <c:pt idx="173">
                  <c:v>54.708300000000001</c:v>
                </c:pt>
                <c:pt idx="174">
                  <c:v>55.0139</c:v>
                </c:pt>
                <c:pt idx="175">
                  <c:v>54.7361</c:v>
                </c:pt>
                <c:pt idx="176">
                  <c:v>54.1389</c:v>
                </c:pt>
                <c:pt idx="177">
                  <c:v>54.527799999999999</c:v>
                </c:pt>
                <c:pt idx="178">
                  <c:v>54.5139</c:v>
                </c:pt>
                <c:pt idx="179">
                  <c:v>54.277799999999999</c:v>
                </c:pt>
                <c:pt idx="180">
                  <c:v>55.055599999999998</c:v>
                </c:pt>
                <c:pt idx="181">
                  <c:v>54.8889</c:v>
                </c:pt>
                <c:pt idx="182">
                  <c:v>54.319400000000002</c:v>
                </c:pt>
                <c:pt idx="183">
                  <c:v>54.319400000000002</c:v>
                </c:pt>
                <c:pt idx="184">
                  <c:v>53.8611</c:v>
                </c:pt>
                <c:pt idx="185">
                  <c:v>53.569400000000002</c:v>
                </c:pt>
                <c:pt idx="186">
                  <c:v>53.944400000000002</c:v>
                </c:pt>
                <c:pt idx="187">
                  <c:v>54.277799999999999</c:v>
                </c:pt>
                <c:pt idx="188">
                  <c:v>53.194400000000002</c:v>
                </c:pt>
                <c:pt idx="189">
                  <c:v>53.277799999999999</c:v>
                </c:pt>
                <c:pt idx="190">
                  <c:v>54.7639</c:v>
                </c:pt>
                <c:pt idx="191">
                  <c:v>54.347200000000001</c:v>
                </c:pt>
                <c:pt idx="192">
                  <c:v>54.6389</c:v>
                </c:pt>
                <c:pt idx="193">
                  <c:v>53.819400000000002</c:v>
                </c:pt>
                <c:pt idx="194">
                  <c:v>53.597200000000001</c:v>
                </c:pt>
                <c:pt idx="195">
                  <c:v>54.2361</c:v>
                </c:pt>
                <c:pt idx="196">
                  <c:v>54.222200000000001</c:v>
                </c:pt>
                <c:pt idx="197">
                  <c:v>54.666699999999999</c:v>
                </c:pt>
                <c:pt idx="198">
                  <c:v>54.7639</c:v>
                </c:pt>
                <c:pt idx="199">
                  <c:v>53.8611</c:v>
                </c:pt>
                <c:pt idx="200">
                  <c:v>53.472200000000001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58.140364312440738</c:v>
                </c:pt>
                <c:pt idx="1">
                  <c:v>58.140501313182817</c:v>
                </c:pt>
                <c:pt idx="2">
                  <c:v>58.14064129612963</c:v>
                </c:pt>
                <c:pt idx="3">
                  <c:v>58.140784501619116</c:v>
                </c:pt>
                <c:pt idx="4">
                  <c:v>58.140931188591736</c:v>
                </c:pt>
                <c:pt idx="5">
                  <c:v>58.141081635940523</c:v>
                </c:pt>
                <c:pt idx="6">
                  <c:v>58.14123614394785</c:v>
                </c:pt>
                <c:pt idx="7">
                  <c:v>58.141395035813296</c:v>
                </c:pt>
                <c:pt idx="8">
                  <c:v>58.141558659276555</c:v>
                </c:pt>
                <c:pt idx="9">
                  <c:v>58.141727388339511</c:v>
                </c:pt>
                <c:pt idx="10">
                  <c:v>58.141901625091357</c:v>
                </c:pt>
                <c:pt idx="11">
                  <c:v>58.1420818016407</c:v>
                </c:pt>
                <c:pt idx="12">
                  <c:v>58.142268382158626</c:v>
                </c:pt>
                <c:pt idx="13">
                  <c:v>58.142461865039095</c:v>
                </c:pt>
                <c:pt idx="14">
                  <c:v>58.142662785192464</c:v>
                </c:pt>
                <c:pt idx="15">
                  <c:v>58.142871716526422</c:v>
                </c:pt>
                <c:pt idx="16">
                  <c:v>58.143089274816994</c:v>
                </c:pt>
                <c:pt idx="17">
                  <c:v>58.143316121703897</c:v>
                </c:pt>
                <c:pt idx="18">
                  <c:v>58.143552972366493</c:v>
                </c:pt>
                <c:pt idx="19">
                  <c:v>58.143800615372555</c:v>
                </c:pt>
                <c:pt idx="20">
                  <c:v>58.144059971578365</c:v>
                </c:pt>
                <c:pt idx="21">
                  <c:v>58.144332273076479</c:v>
                </c:pt>
                <c:pt idx="22">
                  <c:v>58.14461959432181</c:v>
                </c:pt>
                <c:pt idx="23">
                  <c:v>58.144926367452754</c:v>
                </c:pt>
                <c:pt idx="24">
                  <c:v>58.14526351431666</c:v>
                </c:pt>
                <c:pt idx="25">
                  <c:v>58.145659188966469</c:v>
                </c:pt>
                <c:pt idx="26">
                  <c:v>58.146185364798121</c:v>
                </c:pt>
                <c:pt idx="27">
                  <c:v>58.147020391366432</c:v>
                </c:pt>
                <c:pt idx="28">
                  <c:v>58.148588718293681</c:v>
                </c:pt>
                <c:pt idx="29">
                  <c:v>58.151856620391051</c:v>
                </c:pt>
                <c:pt idx="30">
                  <c:v>58.158923977346625</c:v>
                </c:pt>
                <c:pt idx="31">
                  <c:v>58.174140708565531</c:v>
                </c:pt>
                <c:pt idx="32">
                  <c:v>58.206084780539392</c:v>
                </c:pt>
                <c:pt idx="33">
                  <c:v>58.270835563761231</c:v>
                </c:pt>
                <c:pt idx="34">
                  <c:v>58.396993308980747</c:v>
                </c:pt>
                <c:pt idx="35">
                  <c:v>58.632721239102622</c:v>
                </c:pt>
                <c:pt idx="36">
                  <c:v>59.054583520315347</c:v>
                </c:pt>
                <c:pt idx="37">
                  <c:v>59.777011257974735</c:v>
                </c:pt>
                <c:pt idx="38">
                  <c:v>60.959867772921676</c:v>
                </c:pt>
                <c:pt idx="39">
                  <c:v>62.810067441485344</c:v>
                </c:pt>
                <c:pt idx="40">
                  <c:v>65.572115238603303</c:v>
                </c:pt>
                <c:pt idx="41">
                  <c:v>69.502628364348638</c:v>
                </c:pt>
                <c:pt idx="42">
                  <c:v>74.826227662222607</c:v>
                </c:pt>
                <c:pt idx="43">
                  <c:v>81.675026970316765</c:v>
                </c:pt>
                <c:pt idx="44">
                  <c:v>90.020701403108106</c:v>
                </c:pt>
                <c:pt idx="45">
                  <c:v>99.614924852664316</c:v>
                </c:pt>
                <c:pt idx="46">
                  <c:v>109.95800685837068</c:v>
                </c:pt>
                <c:pt idx="47">
                  <c:v>120.31399740543485</c:v>
                </c:pt>
                <c:pt idx="48">
                  <c:v>129.78192471335586</c:v>
                </c:pt>
                <c:pt idx="49">
                  <c:v>137.41834424233619</c:v>
                </c:pt>
                <c:pt idx="50">
                  <c:v>142.39003105395327</c:v>
                </c:pt>
                <c:pt idx="51">
                  <c:v>144.12321665944208</c:v>
                </c:pt>
                <c:pt idx="52">
                  <c:v>142.41252607388577</c:v>
                </c:pt>
                <c:pt idx="53">
                  <c:v>137.46103868035533</c:v>
                </c:pt>
                <c:pt idx="54">
                  <c:v>129.84067813790608</c:v>
                </c:pt>
                <c:pt idx="55">
                  <c:v>120.38361218784878</c:v>
                </c:pt>
                <c:pt idx="56">
                  <c:v>110.03317044930284</c:v>
                </c:pt>
                <c:pt idx="57">
                  <c:v>99.691133414708148</c:v>
                </c:pt>
                <c:pt idx="58">
                  <c:v>90.095089272190904</c:v>
                </c:pt>
                <c:pt idx="59">
                  <c:v>81.747209082287412</c:v>
                </c:pt>
                <c:pt idx="60">
                  <c:v>74.89951991948368</c:v>
                </c:pt>
                <c:pt idx="61">
                  <c:v>69.58633146290768</c:v>
                </c:pt>
                <c:pt idx="62">
                  <c:v>65.6858990735996</c:v>
                </c:pt>
                <c:pt idx="63">
                  <c:v>62.991784314926413</c:v>
                </c:pt>
                <c:pt idx="64">
                  <c:v>61.27815115838861</c:v>
                </c:pt>
                <c:pt idx="65">
                  <c:v>60.349450837551906</c:v>
                </c:pt>
                <c:pt idx="66">
                  <c:v>60.070718992120732</c:v>
                </c:pt>
                <c:pt idx="67">
                  <c:v>60.378343117330573</c:v>
                </c:pt>
                <c:pt idx="68">
                  <c:v>61.272562766963205</c:v>
                </c:pt>
                <c:pt idx="69">
                  <c:v>62.793347469415018</c:v>
                </c:pt>
                <c:pt idx="70">
                  <c:v>64.982347105696149</c:v>
                </c:pt>
                <c:pt idx="71">
                  <c:v>67.836446382522354</c:v>
                </c:pt>
                <c:pt idx="72">
                  <c:v>71.262749261771347</c:v>
                </c:pt>
                <c:pt idx="73">
                  <c:v>75.048554134121446</c:v>
                </c:pt>
                <c:pt idx="74">
                  <c:v>78.860106250928325</c:v>
                </c:pt>
                <c:pt idx="75">
                  <c:v>82.278389396387468</c:v>
                </c:pt>
                <c:pt idx="76">
                  <c:v>84.869191769362729</c:v>
                </c:pt>
                <c:pt idx="77">
                  <c:v>86.271649829189826</c:v>
                </c:pt>
                <c:pt idx="78">
                  <c:v>86.280083540628709</c:v>
                </c:pt>
                <c:pt idx="79">
                  <c:v>84.893231198455709</c:v>
                </c:pt>
                <c:pt idx="80">
                  <c:v>82.314460948624969</c:v>
                </c:pt>
                <c:pt idx="81">
                  <c:v>78.902825334493798</c:v>
                </c:pt>
                <c:pt idx="82">
                  <c:v>75.091137104925366</c:v>
                </c:pt>
                <c:pt idx="83">
                  <c:v>71.296760807062114</c:v>
                </c:pt>
                <c:pt idx="84">
                  <c:v>67.850133889878833</c:v>
                </c:pt>
                <c:pt idx="85">
                  <c:v>64.95660392308676</c:v>
                </c:pt>
                <c:pt idx="86">
                  <c:v>62.694048460516768</c:v>
                </c:pt>
                <c:pt idx="87">
                  <c:v>61.037655075548621</c:v>
                </c:pt>
                <c:pt idx="88">
                  <c:v>59.897822910062793</c:v>
                </c:pt>
                <c:pt idx="89">
                  <c:v>59.157822356235492</c:v>
                </c:pt>
                <c:pt idx="90">
                  <c:v>58.702502171280962</c:v>
                </c:pt>
                <c:pt idx="91">
                  <c:v>58.43499410067605</c:v>
                </c:pt>
                <c:pt idx="92">
                  <c:v>58.282739440831762</c:v>
                </c:pt>
                <c:pt idx="93">
                  <c:v>58.196317745110704</c:v>
                </c:pt>
                <c:pt idx="94">
                  <c:v>58.144752763795942</c:v>
                </c:pt>
                <c:pt idx="95">
                  <c:v>58.110041781275321</c:v>
                </c:pt>
                <c:pt idx="96">
                  <c:v>58.082434271620329</c:v>
                </c:pt>
                <c:pt idx="97">
                  <c:v>58.056992970487109</c:v>
                </c:pt>
                <c:pt idx="98">
                  <c:v>58.031378937754468</c:v>
                </c:pt>
                <c:pt idx="99">
                  <c:v>58.004561344186236</c:v>
                </c:pt>
                <c:pt idx="100">
                  <c:v>57.976129213212758</c:v>
                </c:pt>
                <c:pt idx="101">
                  <c:v>57.945953632593067</c:v>
                </c:pt>
                <c:pt idx="102">
                  <c:v>57.914038803706433</c:v>
                </c:pt>
                <c:pt idx="103">
                  <c:v>57.88047711655387</c:v>
                </c:pt>
                <c:pt idx="104">
                  <c:v>57.845484991620872</c:v>
                </c:pt>
                <c:pt idx="105">
                  <c:v>57.809554422549795</c:v>
                </c:pt>
                <c:pt idx="106">
                  <c:v>57.773822649084806</c:v>
                </c:pt>
                <c:pt idx="107">
                  <c:v>57.740835692884914</c:v>
                </c:pt>
                <c:pt idx="108">
                  <c:v>57.715916657204552</c:v>
                </c:pt>
                <c:pt idx="109">
                  <c:v>57.709241610307807</c:v>
                </c:pt>
                <c:pt idx="110">
                  <c:v>57.738328140901118</c:v>
                </c:pt>
                <c:pt idx="111">
                  <c:v>57.829877956421939</c:v>
                </c:pt>
                <c:pt idx="112">
                  <c:v>58.018985968564166</c:v>
                </c:pt>
                <c:pt idx="113">
                  <c:v>58.343283336378214</c:v>
                </c:pt>
                <c:pt idx="114">
                  <c:v>58.830576946119443</c:v>
                </c:pt>
                <c:pt idx="115">
                  <c:v>59.481576426357243</c:v>
                </c:pt>
                <c:pt idx="116">
                  <c:v>60.253627226901905</c:v>
                </c:pt>
                <c:pt idx="117">
                  <c:v>61.054516464603985</c:v>
                </c:pt>
                <c:pt idx="118">
                  <c:v>61.754236744078838</c:v>
                </c:pt>
                <c:pt idx="119">
                  <c:v>62.215719021050511</c:v>
                </c:pt>
                <c:pt idx="120">
                  <c:v>62.335510170440202</c:v>
                </c:pt>
                <c:pt idx="121">
                  <c:v>62.078043037181352</c:v>
                </c:pt>
                <c:pt idx="122">
                  <c:v>61.48798530601897</c:v>
                </c:pt>
                <c:pt idx="123">
                  <c:v>60.674814044298095</c:v>
                </c:pt>
                <c:pt idx="124">
                  <c:v>59.776908268921943</c:v>
                </c:pt>
                <c:pt idx="125">
                  <c:v>58.921266824711651</c:v>
                </c:pt>
                <c:pt idx="126">
                  <c:v>58.194699812648963</c:v>
                </c:pt>
                <c:pt idx="127">
                  <c:v>57.634369980087314</c:v>
                </c:pt>
                <c:pt idx="128">
                  <c:v>57.235630459427206</c:v>
                </c:pt>
                <c:pt idx="129">
                  <c:v>56.968842585936585</c:v>
                </c:pt>
                <c:pt idx="130">
                  <c:v>56.796305485095999</c:v>
                </c:pt>
                <c:pt idx="131">
                  <c:v>56.683881263288335</c:v>
                </c:pt>
                <c:pt idx="132">
                  <c:v>56.606174240289384</c:v>
                </c:pt>
                <c:pt idx="133">
                  <c:v>56.546921751831604</c:v>
                </c:pt>
                <c:pt idx="134">
                  <c:v>56.497037688321754</c:v>
                </c:pt>
                <c:pt idx="135">
                  <c:v>56.452202416428172</c:v>
                </c:pt>
                <c:pt idx="136">
                  <c:v>56.410957702454915</c:v>
                </c:pt>
                <c:pt idx="137">
                  <c:v>56.373537532854741</c:v>
                </c:pt>
                <c:pt idx="138">
                  <c:v>56.341301422331135</c:v>
                </c:pt>
                <c:pt idx="139">
                  <c:v>56.316541234686561</c:v>
                </c:pt>
                <c:pt idx="140">
                  <c:v>56.302459951969034</c:v>
                </c:pt>
                <c:pt idx="141">
                  <c:v>56.303173313807733</c:v>
                </c:pt>
                <c:pt idx="142">
                  <c:v>56.323625006080839</c:v>
                </c:pt>
                <c:pt idx="143">
                  <c:v>56.369332311386053</c:v>
                </c:pt>
                <c:pt idx="144">
                  <c:v>56.445904407729557</c:v>
                </c:pt>
                <c:pt idx="145">
                  <c:v>56.558311899684668</c:v>
                </c:pt>
                <c:pt idx="146">
                  <c:v>56.709939189164125</c:v>
                </c:pt>
                <c:pt idx="147">
                  <c:v>56.901517637354623</c:v>
                </c:pt>
                <c:pt idx="148">
                  <c:v>57.130104967398886</c:v>
                </c:pt>
                <c:pt idx="149">
                  <c:v>57.388326169012998</c:v>
                </c:pt>
                <c:pt idx="150">
                  <c:v>57.664102587571001</c:v>
                </c:pt>
                <c:pt idx="151">
                  <c:v>57.941053232790154</c:v>
                </c:pt>
                <c:pt idx="152">
                  <c:v>58.199652118221636</c:v>
                </c:pt>
                <c:pt idx="153">
                  <c:v>58.419081011010533</c:v>
                </c:pt>
                <c:pt idx="154">
                  <c:v>58.579558312856349</c:v>
                </c:pt>
                <c:pt idx="155">
                  <c:v>58.664792146489297</c:v>
                </c:pt>
                <c:pt idx="156">
                  <c:v>58.664138300948537</c:v>
                </c:pt>
                <c:pt idx="157">
                  <c:v>58.574066895223581</c:v>
                </c:pt>
                <c:pt idx="158">
                  <c:v>58.39865735065834</c:v>
                </c:pt>
                <c:pt idx="159">
                  <c:v>58.149025278301131</c:v>
                </c:pt>
                <c:pt idx="160">
                  <c:v>57.841792813376934</c:v>
                </c:pt>
                <c:pt idx="161">
                  <c:v>57.496894209081589</c:v>
                </c:pt>
                <c:pt idx="162">
                  <c:v>57.135117877573968</c:v>
                </c:pt>
                <c:pt idx="163">
                  <c:v>56.775802139849013</c:v>
                </c:pt>
                <c:pt idx="164">
                  <c:v>56.435028558231615</c:v>
                </c:pt>
                <c:pt idx="165">
                  <c:v>56.124520703860014</c:v>
                </c:pt>
                <c:pt idx="166">
                  <c:v>55.851297294614717</c:v>
                </c:pt>
                <c:pt idx="167">
                  <c:v>55.617986645309749</c:v>
                </c:pt>
                <c:pt idx="168">
                  <c:v>55.423613190955805</c:v>
                </c:pt>
                <c:pt idx="169">
                  <c:v>55.264628523219464</c:v>
                </c:pt>
                <c:pt idx="170">
                  <c:v>55.135974288970893</c:v>
                </c:pt>
                <c:pt idx="171">
                  <c:v>55.03201609381761</c:v>
                </c:pt>
                <c:pt idx="172">
                  <c:v>54.94725532829392</c:v>
                </c:pt>
                <c:pt idx="173">
                  <c:v>54.876790737992977</c:v>
                </c:pt>
                <c:pt idx="174">
                  <c:v>54.816551007168286</c:v>
                </c:pt>
                <c:pt idx="175">
                  <c:v>54.763348545263199</c:v>
                </c:pt>
                <c:pt idx="176">
                  <c:v>54.714814308555106</c:v>
                </c:pt>
                <c:pt idx="177">
                  <c:v>54.669268945567261</c:v>
                </c:pt>
                <c:pt idx="178">
                  <c:v>54.625573132910809</c:v>
                </c:pt>
                <c:pt idx="179">
                  <c:v>54.582985224182885</c:v>
                </c:pt>
                <c:pt idx="180">
                  <c:v>54.54104106268354</c:v>
                </c:pt>
                <c:pt idx="181">
                  <c:v>54.49946088790297</c:v>
                </c:pt>
                <c:pt idx="182">
                  <c:v>54.458082051967814</c:v>
                </c:pt>
                <c:pt idx="183">
                  <c:v>54.416813187121114</c:v>
                </c:pt>
                <c:pt idx="184">
                  <c:v>54.375604589827702</c:v>
                </c:pt>
                <c:pt idx="185">
                  <c:v>54.334429985815845</c:v>
                </c:pt>
                <c:pt idx="186">
                  <c:v>54.29327579692648</c:v>
                </c:pt>
                <c:pt idx="187">
                  <c:v>54.252135086744843</c:v>
                </c:pt>
                <c:pt idx="188">
                  <c:v>54.211004281231482</c:v>
                </c:pt>
                <c:pt idx="189">
                  <c:v>54.169881460170778</c:v>
                </c:pt>
                <c:pt idx="190">
                  <c:v>54.128765499561752</c:v>
                </c:pt>
                <c:pt idx="191">
                  <c:v>54.087655656096622</c:v>
                </c:pt>
                <c:pt idx="192">
                  <c:v>54.04655137229193</c:v>
                </c:pt>
                <c:pt idx="193">
                  <c:v>54.005452187587665</c:v>
                </c:pt>
                <c:pt idx="194">
                  <c:v>53.964357698492229</c:v>
                </c:pt>
                <c:pt idx="195">
                  <c:v>53.923267540649015</c:v>
                </c:pt>
                <c:pt idx="196">
                  <c:v>53.882181380398606</c:v>
                </c:pt>
                <c:pt idx="197">
                  <c:v>53.841098910354667</c:v>
                </c:pt>
                <c:pt idx="198">
                  <c:v>53.800019846661996</c:v>
                </c:pt>
                <c:pt idx="199">
                  <c:v>53.758943926977622</c:v>
                </c:pt>
                <c:pt idx="200">
                  <c:v>53.717870908791639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58.140364312440738</c:v>
                </c:pt>
                <c:pt idx="1">
                  <c:v>58.140501313182817</c:v>
                </c:pt>
                <c:pt idx="2">
                  <c:v>58.14064129612963</c:v>
                </c:pt>
                <c:pt idx="3">
                  <c:v>58.140784501619116</c:v>
                </c:pt>
                <c:pt idx="4">
                  <c:v>58.140931188591736</c:v>
                </c:pt>
                <c:pt idx="5">
                  <c:v>58.141081635940523</c:v>
                </c:pt>
                <c:pt idx="6">
                  <c:v>58.14123614394785</c:v>
                </c:pt>
                <c:pt idx="7">
                  <c:v>58.141395035813296</c:v>
                </c:pt>
                <c:pt idx="8">
                  <c:v>58.141558659276548</c:v>
                </c:pt>
                <c:pt idx="9">
                  <c:v>58.141727388339483</c:v>
                </c:pt>
                <c:pt idx="10">
                  <c:v>58.141901625091215</c:v>
                </c:pt>
                <c:pt idx="11">
                  <c:v>58.142081801639961</c:v>
                </c:pt>
                <c:pt idx="12">
                  <c:v>58.142268382154953</c:v>
                </c:pt>
                <c:pt idx="13">
                  <c:v>58.142461865021644</c:v>
                </c:pt>
                <c:pt idx="14">
                  <c:v>58.142662785112854</c:v>
                </c:pt>
                <c:pt idx="15">
                  <c:v>58.142871716177616</c:v>
                </c:pt>
                <c:pt idx="16">
                  <c:v>58.143089273349375</c:v>
                </c:pt>
                <c:pt idx="17">
                  <c:v>58.143316115773679</c:v>
                </c:pt>
                <c:pt idx="18">
                  <c:v>58.143552949354714</c:v>
                </c:pt>
                <c:pt idx="19">
                  <c:v>58.143800529618886</c:v>
                </c:pt>
                <c:pt idx="20">
                  <c:v>58.144059664691525</c:v>
                </c:pt>
                <c:pt idx="21">
                  <c:v>58.144331218381595</c:v>
                </c:pt>
                <c:pt idx="22">
                  <c:v>58.144616113366666</c:v>
                </c:pt>
                <c:pt idx="23">
                  <c:v>58.144915334467811</c:v>
                </c:pt>
                <c:pt idx="24">
                  <c:v>58.145229932001371</c:v>
                </c:pt>
                <c:pt idx="25">
                  <c:v>58.14556102519073</c:v>
                </c:pt>
                <c:pt idx="26">
                  <c:v>58.145909805617151</c:v>
                </c:pt>
                <c:pt idx="27">
                  <c:v>58.146277540684025</c:v>
                </c:pt>
                <c:pt idx="28">
                  <c:v>58.146665577063573</c:v>
                </c:pt>
                <c:pt idx="29">
                  <c:v>58.147075344088194</c:v>
                </c:pt>
                <c:pt idx="30">
                  <c:v>58.147508357041858</c:v>
                </c:pt>
                <c:pt idx="31">
                  <c:v>58.147966220298308</c:v>
                </c:pt>
                <c:pt idx="32">
                  <c:v>58.148450630243396</c:v>
                </c:pt>
                <c:pt idx="33">
                  <c:v>58.148963377907805</c:v>
                </c:pt>
                <c:pt idx="34">
                  <c:v>58.149506351223913</c:v>
                </c:pt>
                <c:pt idx="35">
                  <c:v>58.150081536806823</c:v>
                </c:pt>
                <c:pt idx="36">
                  <c:v>58.150691021142784</c:v>
                </c:pt>
                <c:pt idx="37">
                  <c:v>58.151336991050691</c:v>
                </c:pt>
                <c:pt idx="38">
                  <c:v>58.152021733261556</c:v>
                </c:pt>
                <c:pt idx="39">
                  <c:v>58.152747632937668</c:v>
                </c:pt>
                <c:pt idx="40">
                  <c:v>58.153517170927429</c:v>
                </c:pt>
                <c:pt idx="41">
                  <c:v>58.154332919522503</c:v>
                </c:pt>
                <c:pt idx="42">
                  <c:v>58.155197536451887</c:v>
                </c:pt>
                <c:pt idx="43">
                  <c:v>58.15611375681091</c:v>
                </c:pt>
                <c:pt idx="44">
                  <c:v>58.157084382583733</c:v>
                </c:pt>
                <c:pt idx="45">
                  <c:v>58.158112269373348</c:v>
                </c:pt>
                <c:pt idx="46">
                  <c:v>58.15920030990501</c:v>
                </c:pt>
                <c:pt idx="47">
                  <c:v>58.160351413815874</c:v>
                </c:pt>
                <c:pt idx="48">
                  <c:v>58.161568483186301</c:v>
                </c:pt>
                <c:pt idx="49">
                  <c:v>58.162854383206515</c:v>
                </c:pt>
                <c:pt idx="50">
                  <c:v>58.164211907306161</c:v>
                </c:pt>
                <c:pt idx="51">
                  <c:v>58.165643736004476</c:v>
                </c:pt>
                <c:pt idx="52">
                  <c:v>58.167152388666238</c:v>
                </c:pt>
                <c:pt idx="53">
                  <c:v>58.168740167273391</c:v>
                </c:pt>
                <c:pt idx="54">
                  <c:v>58.170409091247656</c:v>
                </c:pt>
                <c:pt idx="55">
                  <c:v>58.172160822285186</c:v>
                </c:pt>
                <c:pt idx="56">
                  <c:v>58.173996578095661</c:v>
                </c:pt>
                <c:pt idx="57">
                  <c:v>58.17591703387658</c:v>
                </c:pt>
                <c:pt idx="58">
                  <c:v>58.177922210304615</c:v>
                </c:pt>
                <c:pt idx="59">
                  <c:v>58.180011346795304</c:v>
                </c:pt>
                <c:pt idx="60">
                  <c:v>58.182182758776243</c:v>
                </c:pt>
                <c:pt idx="61">
                  <c:v>58.184433677746853</c:v>
                </c:pt>
                <c:pt idx="62">
                  <c:v>58.186760072968895</c:v>
                </c:pt>
                <c:pt idx="63">
                  <c:v>58.189156453758869</c:v>
                </c:pt>
                <c:pt idx="64">
                  <c:v>58.191615651549412</c:v>
                </c:pt>
                <c:pt idx="65">
                  <c:v>58.194128581167234</c:v>
                </c:pt>
                <c:pt idx="66">
                  <c:v>58.196683981159161</c:v>
                </c:pt>
                <c:pt idx="67">
                  <c:v>58.199268133500503</c:v>
                </c:pt>
                <c:pt idx="68">
                  <c:v>58.201864563664934</c:v>
                </c:pt>
                <c:pt idx="69">
                  <c:v>58.204453722837982</c:v>
                </c:pt>
                <c:pt idx="70">
                  <c:v>58.207012655036657</c:v>
                </c:pt>
                <c:pt idx="71">
                  <c:v>58.209514653069476</c:v>
                </c:pt>
                <c:pt idx="72">
                  <c:v>58.211928908642349</c:v>
                </c:pt>
                <c:pt idx="73">
                  <c:v>58.214220163485798</c:v>
                </c:pt>
                <c:pt idx="74">
                  <c:v>58.216348370135705</c:v>
                </c:pt>
                <c:pt idx="75">
                  <c:v>58.218268372912291</c:v>
                </c:pt>
                <c:pt idx="76">
                  <c:v>58.219929621659745</c:v>
                </c:pt>
                <c:pt idx="77">
                  <c:v>58.221275932856329</c:v>
                </c:pt>
                <c:pt idx="78">
                  <c:v>58.222245314672691</c:v>
                </c:pt>
                <c:pt idx="79">
                  <c:v>58.222769874308682</c:v>
                </c:pt>
                <c:pt idx="80">
                  <c:v>58.222775827301703</c:v>
                </c:pt>
                <c:pt idx="81">
                  <c:v>58.222183629270326</c:v>
                </c:pt>
                <c:pt idx="82">
                  <c:v>58.220908250510178</c:v>
                </c:pt>
                <c:pt idx="83">
                  <c:v>58.218859612756113</c:v>
                </c:pt>
                <c:pt idx="84">
                  <c:v>58.215943205036282</c:v>
                </c:pt>
                <c:pt idx="85">
                  <c:v>58.212060891672998</c:v>
                </c:pt>
                <c:pt idx="86">
                  <c:v>58.207111919997914</c:v>
                </c:pt>
                <c:pt idx="87">
                  <c:v>58.200994128209473</c:v>
                </c:pt>
                <c:pt idx="88">
                  <c:v>58.193605345104629</c:v>
                </c:pt>
                <c:pt idx="89">
                  <c:v>58.184844963423139</c:v>
                </c:pt>
                <c:pt idx="90">
                  <c:v>58.174615657687937</c:v>
                </c:pt>
                <c:pt idx="91">
                  <c:v>58.162825206331163</c:v>
                </c:pt>
                <c:pt idx="92">
                  <c:v>58.149388367339576</c:v>
                </c:pt>
                <c:pt idx="93">
                  <c:v>58.13422874752834</c:v>
                </c:pt>
                <c:pt idx="94">
                  <c:v>58.117280598784042</c:v>
                </c:pt>
                <c:pt idx="95">
                  <c:v>58.098490471074754</c:v>
                </c:pt>
                <c:pt idx="96">
                  <c:v>58.077818652403366</c:v>
                </c:pt>
                <c:pt idx="97">
                  <c:v>58.055240330604732</c:v>
                </c:pt>
                <c:pt idx="98">
                  <c:v>58.030746421018627</c:v>
                </c:pt>
                <c:pt idx="99">
                  <c:v>58.004344017261531</c:v>
                </c:pt>
                <c:pt idx="100">
                  <c:v>57.97605643881105</c:v>
                </c:pt>
                <c:pt idx="101">
                  <c:v>57.945922867791886</c:v>
                </c:pt>
                <c:pt idx="102">
                  <c:v>57.913997586843969</c:v>
                </c:pt>
                <c:pt idx="103">
                  <c:v>57.880348848787932</c:v>
                </c:pt>
                <c:pt idx="104">
                  <c:v>57.845057425560654</c:v>
                </c:pt>
                <c:pt idx="105">
                  <c:v>57.808214897364607</c:v>
                </c:pt>
                <c:pt idx="106">
                  <c:v>57.769921752285285</c:v>
                </c:pt>
                <c:pt idx="107">
                  <c:v>57.730285371323632</c:v>
                </c:pt>
                <c:pt idx="108">
                  <c:v>57.689417973841174</c:v>
                </c:pt>
                <c:pt idx="109">
                  <c:v>57.647434594209699</c:v>
                </c:pt>
                <c:pt idx="110">
                  <c:v>57.604451152699788</c:v>
                </c:pt>
                <c:pt idx="111">
                  <c:v>57.560582673259788</c:v>
                </c:pt>
                <c:pt idx="112">
                  <c:v>57.515941688849622</c:v>
                </c:pt>
                <c:pt idx="113">
                  <c:v>57.470636862410188</c:v>
                </c:pt>
                <c:pt idx="114">
                  <c:v>57.424771839266313</c:v>
                </c:pt>
                <c:pt idx="115">
                  <c:v>57.378444335506813</c:v>
                </c:pt>
                <c:pt idx="116">
                  <c:v>57.331745457179167</c:v>
                </c:pt>
                <c:pt idx="117">
                  <c:v>57.284759237286607</c:v>
                </c:pt>
                <c:pt idx="118">
                  <c:v>57.237562371698495</c:v>
                </c:pt>
                <c:pt idx="119">
                  <c:v>57.190224131132126</c:v>
                </c:pt>
                <c:pt idx="120">
                  <c:v>57.142806424169592</c:v>
                </c:pt>
                <c:pt idx="121">
                  <c:v>57.095363985589081</c:v>
                </c:pt>
                <c:pt idx="122">
                  <c:v>57.047944664828123</c:v>
                </c:pt>
                <c:pt idx="123">
                  <c:v>57.000589790861675</c:v>
                </c:pt>
                <c:pt idx="124">
                  <c:v>56.953334591886637</c:v>
                </c:pt>
                <c:pt idx="125">
                  <c:v>56.906208650708052</c:v>
                </c:pt>
                <c:pt idx="126">
                  <c:v>56.859236379409595</c:v>
                </c:pt>
                <c:pt idx="127">
                  <c:v>56.812437499595262</c:v>
                </c:pt>
                <c:pt idx="128">
                  <c:v>56.765827517085754</c:v>
                </c:pt>
                <c:pt idx="129">
                  <c:v>56.71941818235603</c:v>
                </c:pt>
                <c:pt idx="130">
                  <c:v>56.67321793015585</c:v>
                </c:pt>
                <c:pt idx="131">
                  <c:v>56.627232293636411</c:v>
                </c:pt>
                <c:pt idx="132">
                  <c:v>56.581464289906869</c:v>
                </c:pt>
                <c:pt idx="133">
                  <c:v>56.535914775273255</c:v>
                </c:pt>
                <c:pt idx="134">
                  <c:v>56.490582769487524</c:v>
                </c:pt>
                <c:pt idx="135">
                  <c:v>56.445465749181814</c:v>
                </c:pt>
                <c:pt idx="136">
                  <c:v>56.40055991130869</c:v>
                </c:pt>
                <c:pt idx="137">
                  <c:v>56.355860407882858</c:v>
                </c:pt>
                <c:pt idx="138">
                  <c:v>56.31136155364976</c:v>
                </c:pt>
                <c:pt idx="139">
                  <c:v>56.267057008517831</c:v>
                </c:pt>
                <c:pt idx="140">
                  <c:v>56.222939936707867</c:v>
                </c:pt>
                <c:pt idx="141">
                  <c:v>56.179003144614839</c:v>
                </c:pt>
                <c:pt idx="142">
                  <c:v>56.135239199361763</c:v>
                </c:pt>
                <c:pt idx="143">
                  <c:v>56.091640529968103</c:v>
                </c:pt>
                <c:pt idx="144">
                  <c:v>56.048199512966789</c:v>
                </c:pt>
                <c:pt idx="145">
                  <c:v>56.00490854419666</c:v>
                </c:pt>
                <c:pt idx="146">
                  <c:v>55.961760098375926</c:v>
                </c:pt>
                <c:pt idx="147">
                  <c:v>55.918746777936647</c:v>
                </c:pt>
                <c:pt idx="148">
                  <c:v>55.875861352471254</c:v>
                </c:pt>
                <c:pt idx="149">
                  <c:v>55.833096790016832</c:v>
                </c:pt>
                <c:pt idx="150">
                  <c:v>55.79044628128095</c:v>
                </c:pt>
                <c:pt idx="151">
                  <c:v>55.747903257797475</c:v>
                </c:pt>
                <c:pt idx="152">
                  <c:v>55.705461404892922</c:v>
                </c:pt>
                <c:pt idx="153">
                  <c:v>55.663114670243679</c:v>
                </c:pt>
                <c:pt idx="154">
                  <c:v>55.620857268712584</c:v>
                </c:pt>
                <c:pt idx="155">
                  <c:v>55.578683684069503</c:v>
                </c:pt>
                <c:pt idx="156">
                  <c:v>55.536588668124708</c:v>
                </c:pt>
                <c:pt idx="157">
                  <c:v>55.494567237735779</c:v>
                </c:pt>
                <c:pt idx="158">
                  <c:v>55.452614670087506</c:v>
                </c:pt>
                <c:pt idx="159">
                  <c:v>55.410726496589866</c:v>
                </c:pt>
                <c:pt idx="160">
                  <c:v>55.368898495690971</c:v>
                </c:pt>
                <c:pt idx="161">
                  <c:v>55.327126684859039</c:v>
                </c:pt>
                <c:pt idx="162">
                  <c:v>55.285407311950138</c:v>
                </c:pt>
                <c:pt idx="163">
                  <c:v>55.243736846145083</c:v>
                </c:pt>
                <c:pt idx="164">
                  <c:v>55.202111968610403</c:v>
                </c:pt>
                <c:pt idx="165">
                  <c:v>55.160529563012936</c:v>
                </c:pt>
                <c:pt idx="166">
                  <c:v>55.11898670599588</c:v>
                </c:pt>
                <c:pt idx="167">
                  <c:v>55.077480657705145</c:v>
                </c:pt>
                <c:pt idx="168">
                  <c:v>55.036008852438485</c:v>
                </c:pt>
                <c:pt idx="169">
                  <c:v>54.994568889475829</c:v>
                </c:pt>
                <c:pt idx="170">
                  <c:v>54.953158524137415</c:v>
                </c:pt>
                <c:pt idx="171">
                  <c:v>54.911775659105444</c:v>
                </c:pt>
                <c:pt idx="172">
                  <c:v>54.870418336036984</c:v>
                </c:pt>
                <c:pt idx="173">
                  <c:v>54.829084727487576</c:v>
                </c:pt>
                <c:pt idx="174">
                  <c:v>54.787773129159596</c:v>
                </c:pt>
                <c:pt idx="175">
                  <c:v>54.746481952483286</c:v>
                </c:pt>
                <c:pt idx="176">
                  <c:v>54.705209717534807</c:v>
                </c:pt>
                <c:pt idx="177">
                  <c:v>54.663955046291427</c:v>
                </c:pt>
                <c:pt idx="178">
                  <c:v>54.622716656221236</c:v>
                </c:pt>
                <c:pt idx="179">
                  <c:v>54.581493354202564</c:v>
                </c:pt>
                <c:pt idx="180">
                  <c:v>54.540284030765854</c:v>
                </c:pt>
                <c:pt idx="181">
                  <c:v>54.499087654649642</c:v>
                </c:pt>
                <c:pt idx="182">
                  <c:v>54.457903267661017</c:v>
                </c:pt>
                <c:pt idx="183">
                  <c:v>54.416729979829867</c:v>
                </c:pt>
                <c:pt idx="184">
                  <c:v>54.375566964845966</c:v>
                </c:pt>
                <c:pt idx="185">
                  <c:v>54.334413455767027</c:v>
                </c:pt>
                <c:pt idx="186">
                  <c:v>54.293268740986157</c:v>
                </c:pt>
                <c:pt idx="187">
                  <c:v>54.2521321604466</c:v>
                </c:pt>
                <c:pt idx="188">
                  <c:v>54.211003102091951</c:v>
                </c:pt>
                <c:pt idx="189">
                  <c:v>54.169880998540023</c:v>
                </c:pt>
                <c:pt idx="190">
                  <c:v>54.12876532396875</c:v>
                </c:pt>
                <c:pt idx="191">
                  <c:v>54.087655591202918</c:v>
                </c:pt>
                <c:pt idx="192">
                  <c:v>54.04655134899059</c:v>
                </c:pt>
                <c:pt idx="193">
                  <c:v>54.005452179458572</c:v>
                </c:pt>
                <c:pt idx="194">
                  <c:v>53.964357695736815</c:v>
                </c:pt>
                <c:pt idx="195">
                  <c:v>53.923267539741587</c:v>
                </c:pt>
                <c:pt idx="196">
                  <c:v>53.882181380108257</c:v>
                </c:pt>
                <c:pt idx="197">
                  <c:v>53.8410989102644</c:v>
                </c:pt>
                <c:pt idx="198">
                  <c:v>53.800019846634733</c:v>
                </c:pt>
                <c:pt idx="199">
                  <c:v>53.758943926969621</c:v>
                </c:pt>
                <c:pt idx="200">
                  <c:v>53.717870908789358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24048"/>
        <c:axId val="530524440"/>
      </c:scatterChart>
      <c:valAx>
        <c:axId val="5305240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0524440"/>
        <c:crosses val="autoZero"/>
        <c:crossBetween val="midCat"/>
      </c:valAx>
      <c:valAx>
        <c:axId val="530524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052404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0</c:v>
                </c:pt>
                <c:pt idx="1">
                  <c:v>9.3047302689901155E-3</c:v>
                </c:pt>
                <c:pt idx="2">
                  <c:v>0</c:v>
                </c:pt>
                <c:pt idx="3">
                  <c:v>2.3725590642638171E-3</c:v>
                </c:pt>
                <c:pt idx="4">
                  <c:v>1.2808260216764537E-2</c:v>
                </c:pt>
                <c:pt idx="5">
                  <c:v>2.5612391767933482E-2</c:v>
                </c:pt>
                <c:pt idx="6">
                  <c:v>3.1957432937734905E-2</c:v>
                </c:pt>
                <c:pt idx="7">
                  <c:v>2.81039005484644E-2</c:v>
                </c:pt>
                <c:pt idx="8">
                  <c:v>3.3678292408414745E-2</c:v>
                </c:pt>
                <c:pt idx="9">
                  <c:v>3.1661324070836203E-2</c:v>
                </c:pt>
                <c:pt idx="10">
                  <c:v>4.3512723083567614E-2</c:v>
                </c:pt>
                <c:pt idx="11">
                  <c:v>4.0160814944754486E-2</c:v>
                </c:pt>
                <c:pt idx="12">
                  <c:v>5.4974170027593056E-2</c:v>
                </c:pt>
              </c:numCache>
            </c:numRef>
          </c:yVal>
          <c:smooth val="0"/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3.7747785464130052E-8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1.2665189528653413E-2</c:v>
                </c:pt>
                <c:pt idx="5">
                  <c:v>9.9395304420041269E-2</c:v>
                </c:pt>
                <c:pt idx="6">
                  <c:v>2.8868875299900555E-6</c:v>
                </c:pt>
                <c:pt idx="7">
                  <c:v>6.5987085307009946E-2</c:v>
                </c:pt>
                <c:pt idx="8">
                  <c:v>5.625174709893075E-2</c:v>
                </c:pt>
                <c:pt idx="9">
                  <c:v>8.2121724427500389E-2</c:v>
                </c:pt>
                <c:pt idx="10">
                  <c:v>0.13304317535975382</c:v>
                </c:pt>
                <c:pt idx="11">
                  <c:v>6.5071934216344565E-2</c:v>
                </c:pt>
                <c:pt idx="12">
                  <c:v>0.16095673351277487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5376"/>
        <c:axId val="5884984"/>
      </c:scatterChart>
      <c:valAx>
        <c:axId val="5885376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84984"/>
        <c:crosses val="autoZero"/>
        <c:crossBetween val="midCat"/>
        <c:majorUnit val="30"/>
      </c:valAx>
      <c:valAx>
        <c:axId val="5884984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88537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20.478000000000002</c:v>
                </c:pt>
                <c:pt idx="1">
                  <c:v>20.507000000000001</c:v>
                </c:pt>
                <c:pt idx="2">
                  <c:v>20.954999999999998</c:v>
                </c:pt>
                <c:pt idx="3">
                  <c:v>21.672000000000001</c:v>
                </c:pt>
                <c:pt idx="4">
                  <c:v>21</c:v>
                </c:pt>
                <c:pt idx="5">
                  <c:v>22.103999999999999</c:v>
                </c:pt>
                <c:pt idx="6">
                  <c:v>21.254000000000001</c:v>
                </c:pt>
                <c:pt idx="7">
                  <c:v>21.507000000000001</c:v>
                </c:pt>
                <c:pt idx="8">
                  <c:v>21.239000000000001</c:v>
                </c:pt>
                <c:pt idx="9">
                  <c:v>21.134</c:v>
                </c:pt>
                <c:pt idx="10">
                  <c:v>21.463000000000001</c:v>
                </c:pt>
                <c:pt idx="11">
                  <c:v>20.536999999999999</c:v>
                </c:pt>
                <c:pt idx="12">
                  <c:v>21.103999999999999</c:v>
                </c:pt>
                <c:pt idx="13">
                  <c:v>21.448</c:v>
                </c:pt>
                <c:pt idx="14">
                  <c:v>21.164000000000001</c:v>
                </c:pt>
                <c:pt idx="15">
                  <c:v>22.239000000000001</c:v>
                </c:pt>
                <c:pt idx="16">
                  <c:v>22.402999999999999</c:v>
                </c:pt>
                <c:pt idx="17">
                  <c:v>22.254000000000001</c:v>
                </c:pt>
                <c:pt idx="18">
                  <c:v>23.134</c:v>
                </c:pt>
                <c:pt idx="19">
                  <c:v>23.835999999999999</c:v>
                </c:pt>
                <c:pt idx="20">
                  <c:v>24.254000000000001</c:v>
                </c:pt>
                <c:pt idx="21">
                  <c:v>23.896000000000001</c:v>
                </c:pt>
                <c:pt idx="22">
                  <c:v>24.119</c:v>
                </c:pt>
                <c:pt idx="23">
                  <c:v>24.358000000000001</c:v>
                </c:pt>
                <c:pt idx="24">
                  <c:v>24.373000000000001</c:v>
                </c:pt>
                <c:pt idx="25">
                  <c:v>25.074999999999999</c:v>
                </c:pt>
                <c:pt idx="26">
                  <c:v>24.209</c:v>
                </c:pt>
                <c:pt idx="27">
                  <c:v>24.806000000000001</c:v>
                </c:pt>
                <c:pt idx="28">
                  <c:v>23.91</c:v>
                </c:pt>
                <c:pt idx="29">
                  <c:v>24.193999999999999</c:v>
                </c:pt>
                <c:pt idx="30">
                  <c:v>24.881</c:v>
                </c:pt>
                <c:pt idx="31">
                  <c:v>24.134</c:v>
                </c:pt>
                <c:pt idx="32">
                  <c:v>25.09</c:v>
                </c:pt>
                <c:pt idx="33">
                  <c:v>25.611999999999998</c:v>
                </c:pt>
                <c:pt idx="34">
                  <c:v>24.687000000000001</c:v>
                </c:pt>
                <c:pt idx="35">
                  <c:v>24.896000000000001</c:v>
                </c:pt>
                <c:pt idx="36">
                  <c:v>25.492999999999999</c:v>
                </c:pt>
                <c:pt idx="37">
                  <c:v>27</c:v>
                </c:pt>
                <c:pt idx="38">
                  <c:v>28.358000000000001</c:v>
                </c:pt>
                <c:pt idx="39">
                  <c:v>30.731000000000002</c:v>
                </c:pt>
                <c:pt idx="40">
                  <c:v>34.045000000000002</c:v>
                </c:pt>
                <c:pt idx="41">
                  <c:v>37.238999999999997</c:v>
                </c:pt>
                <c:pt idx="42">
                  <c:v>42.313000000000002</c:v>
                </c:pt>
                <c:pt idx="43">
                  <c:v>47.343000000000004</c:v>
                </c:pt>
                <c:pt idx="44">
                  <c:v>54.372999999999998</c:v>
                </c:pt>
                <c:pt idx="45">
                  <c:v>62.820999999999998</c:v>
                </c:pt>
                <c:pt idx="46">
                  <c:v>72.403000000000006</c:v>
                </c:pt>
                <c:pt idx="47">
                  <c:v>81.358000000000004</c:v>
                </c:pt>
                <c:pt idx="48">
                  <c:v>92.418000000000006</c:v>
                </c:pt>
                <c:pt idx="49">
                  <c:v>102.015</c:v>
                </c:pt>
                <c:pt idx="50">
                  <c:v>112.149</c:v>
                </c:pt>
                <c:pt idx="51">
                  <c:v>119.239</c:v>
                </c:pt>
                <c:pt idx="52">
                  <c:v>126.015</c:v>
                </c:pt>
                <c:pt idx="53">
                  <c:v>131.851</c:v>
                </c:pt>
                <c:pt idx="54">
                  <c:v>134.49299999999999</c:v>
                </c:pt>
                <c:pt idx="55">
                  <c:v>136</c:v>
                </c:pt>
                <c:pt idx="56">
                  <c:v>133.29900000000001</c:v>
                </c:pt>
                <c:pt idx="57">
                  <c:v>128.38800000000001</c:v>
                </c:pt>
                <c:pt idx="58">
                  <c:v>118.194</c:v>
                </c:pt>
                <c:pt idx="59">
                  <c:v>102.44799999999999</c:v>
                </c:pt>
                <c:pt idx="60">
                  <c:v>82.626999999999995</c:v>
                </c:pt>
                <c:pt idx="61">
                  <c:v>60</c:v>
                </c:pt>
                <c:pt idx="62">
                  <c:v>40.506999999999998</c:v>
                </c:pt>
                <c:pt idx="63">
                  <c:v>31.193999999999999</c:v>
                </c:pt>
                <c:pt idx="64">
                  <c:v>27.896000000000001</c:v>
                </c:pt>
                <c:pt idx="65">
                  <c:v>27.254000000000001</c:v>
                </c:pt>
                <c:pt idx="66">
                  <c:v>28.716000000000001</c:v>
                </c:pt>
                <c:pt idx="67">
                  <c:v>29.657</c:v>
                </c:pt>
                <c:pt idx="68">
                  <c:v>30.641999999999999</c:v>
                </c:pt>
                <c:pt idx="69">
                  <c:v>33.656999999999996</c:v>
                </c:pt>
                <c:pt idx="70">
                  <c:v>35.015000000000001</c:v>
                </c:pt>
                <c:pt idx="71">
                  <c:v>37.387999999999998</c:v>
                </c:pt>
                <c:pt idx="72">
                  <c:v>38.984999999999999</c:v>
                </c:pt>
                <c:pt idx="73">
                  <c:v>41.686999999999998</c:v>
                </c:pt>
                <c:pt idx="74">
                  <c:v>45.433</c:v>
                </c:pt>
                <c:pt idx="75">
                  <c:v>47.805999999999997</c:v>
                </c:pt>
                <c:pt idx="76">
                  <c:v>51.343000000000004</c:v>
                </c:pt>
                <c:pt idx="77">
                  <c:v>54.567</c:v>
                </c:pt>
                <c:pt idx="78">
                  <c:v>57.924999999999997</c:v>
                </c:pt>
                <c:pt idx="79">
                  <c:v>58.03</c:v>
                </c:pt>
                <c:pt idx="80">
                  <c:v>59.612000000000002</c:v>
                </c:pt>
                <c:pt idx="81">
                  <c:v>60.97</c:v>
                </c:pt>
                <c:pt idx="82">
                  <c:v>58.06</c:v>
                </c:pt>
                <c:pt idx="83">
                  <c:v>56.627000000000002</c:v>
                </c:pt>
                <c:pt idx="84">
                  <c:v>52.134</c:v>
                </c:pt>
                <c:pt idx="85">
                  <c:v>46.866</c:v>
                </c:pt>
                <c:pt idx="86">
                  <c:v>40.716000000000001</c:v>
                </c:pt>
                <c:pt idx="87">
                  <c:v>35.850999999999999</c:v>
                </c:pt>
                <c:pt idx="88">
                  <c:v>32.597000000000001</c:v>
                </c:pt>
                <c:pt idx="89">
                  <c:v>30.567</c:v>
                </c:pt>
                <c:pt idx="90">
                  <c:v>29.687000000000001</c:v>
                </c:pt>
                <c:pt idx="91">
                  <c:v>29.045000000000002</c:v>
                </c:pt>
                <c:pt idx="92">
                  <c:v>27.03</c:v>
                </c:pt>
                <c:pt idx="93">
                  <c:v>26.626999999999999</c:v>
                </c:pt>
                <c:pt idx="94">
                  <c:v>25.611999999999998</c:v>
                </c:pt>
                <c:pt idx="95">
                  <c:v>26.97</c:v>
                </c:pt>
                <c:pt idx="96">
                  <c:v>25.015000000000001</c:v>
                </c:pt>
                <c:pt idx="97">
                  <c:v>25.448</c:v>
                </c:pt>
                <c:pt idx="98">
                  <c:v>26.015000000000001</c:v>
                </c:pt>
                <c:pt idx="99">
                  <c:v>25.641999999999999</c:v>
                </c:pt>
                <c:pt idx="100">
                  <c:v>24.626999999999999</c:v>
                </c:pt>
                <c:pt idx="101">
                  <c:v>25.254000000000001</c:v>
                </c:pt>
                <c:pt idx="102">
                  <c:v>25.463000000000001</c:v>
                </c:pt>
                <c:pt idx="103">
                  <c:v>25.507000000000001</c:v>
                </c:pt>
                <c:pt idx="104">
                  <c:v>26.015000000000001</c:v>
                </c:pt>
                <c:pt idx="105">
                  <c:v>25.298999999999999</c:v>
                </c:pt>
                <c:pt idx="106">
                  <c:v>25.209</c:v>
                </c:pt>
                <c:pt idx="107">
                  <c:v>25.91</c:v>
                </c:pt>
                <c:pt idx="108">
                  <c:v>25.06</c:v>
                </c:pt>
                <c:pt idx="109">
                  <c:v>25.268999999999998</c:v>
                </c:pt>
                <c:pt idx="110">
                  <c:v>26.343</c:v>
                </c:pt>
                <c:pt idx="111">
                  <c:v>25.954999999999998</c:v>
                </c:pt>
                <c:pt idx="112">
                  <c:v>26.358000000000001</c:v>
                </c:pt>
                <c:pt idx="113">
                  <c:v>25.760999999999999</c:v>
                </c:pt>
                <c:pt idx="114">
                  <c:v>25.417999999999999</c:v>
                </c:pt>
                <c:pt idx="115">
                  <c:v>23.954999999999998</c:v>
                </c:pt>
                <c:pt idx="116">
                  <c:v>25.433</c:v>
                </c:pt>
                <c:pt idx="117">
                  <c:v>26.417999999999999</c:v>
                </c:pt>
                <c:pt idx="118">
                  <c:v>26.657</c:v>
                </c:pt>
                <c:pt idx="119">
                  <c:v>23.657</c:v>
                </c:pt>
                <c:pt idx="120">
                  <c:v>23.239000000000001</c:v>
                </c:pt>
                <c:pt idx="121">
                  <c:v>24.312999999999999</c:v>
                </c:pt>
                <c:pt idx="122">
                  <c:v>23.074999999999999</c:v>
                </c:pt>
                <c:pt idx="123">
                  <c:v>23.597000000000001</c:v>
                </c:pt>
                <c:pt idx="124">
                  <c:v>23.866</c:v>
                </c:pt>
                <c:pt idx="125">
                  <c:v>23.298999999999999</c:v>
                </c:pt>
                <c:pt idx="126">
                  <c:v>24.045000000000002</c:v>
                </c:pt>
                <c:pt idx="127">
                  <c:v>23.343</c:v>
                </c:pt>
                <c:pt idx="128">
                  <c:v>23.567</c:v>
                </c:pt>
                <c:pt idx="129">
                  <c:v>23.209</c:v>
                </c:pt>
                <c:pt idx="130">
                  <c:v>23.791</c:v>
                </c:pt>
                <c:pt idx="131">
                  <c:v>23.611999999999998</c:v>
                </c:pt>
                <c:pt idx="132">
                  <c:v>22.94</c:v>
                </c:pt>
                <c:pt idx="133">
                  <c:v>22.478000000000002</c:v>
                </c:pt>
                <c:pt idx="134">
                  <c:v>23.06</c:v>
                </c:pt>
                <c:pt idx="135">
                  <c:v>21.850999999999999</c:v>
                </c:pt>
                <c:pt idx="136">
                  <c:v>20.821000000000002</c:v>
                </c:pt>
                <c:pt idx="137">
                  <c:v>21.701000000000001</c:v>
                </c:pt>
                <c:pt idx="138">
                  <c:v>20.716000000000001</c:v>
                </c:pt>
                <c:pt idx="139">
                  <c:v>20.567</c:v>
                </c:pt>
                <c:pt idx="140">
                  <c:v>21.536999999999999</c:v>
                </c:pt>
                <c:pt idx="141">
                  <c:v>20.835999999999999</c:v>
                </c:pt>
                <c:pt idx="142">
                  <c:v>22.074999999999999</c:v>
                </c:pt>
                <c:pt idx="143">
                  <c:v>22.806000000000001</c:v>
                </c:pt>
                <c:pt idx="144">
                  <c:v>24.239000000000001</c:v>
                </c:pt>
                <c:pt idx="145">
                  <c:v>22.776</c:v>
                </c:pt>
                <c:pt idx="146">
                  <c:v>21.448</c:v>
                </c:pt>
                <c:pt idx="147">
                  <c:v>22.866</c:v>
                </c:pt>
                <c:pt idx="148">
                  <c:v>22.103999999999999</c:v>
                </c:pt>
                <c:pt idx="149">
                  <c:v>21.463000000000001</c:v>
                </c:pt>
                <c:pt idx="150">
                  <c:v>20.821000000000002</c:v>
                </c:pt>
                <c:pt idx="151">
                  <c:v>21</c:v>
                </c:pt>
                <c:pt idx="152">
                  <c:v>21.582000000000001</c:v>
                </c:pt>
                <c:pt idx="153">
                  <c:v>21.672000000000001</c:v>
                </c:pt>
                <c:pt idx="154">
                  <c:v>21.521999999999998</c:v>
                </c:pt>
                <c:pt idx="155">
                  <c:v>21.776</c:v>
                </c:pt>
                <c:pt idx="156">
                  <c:v>21.850999999999999</c:v>
                </c:pt>
                <c:pt idx="157">
                  <c:v>20.657</c:v>
                </c:pt>
                <c:pt idx="158">
                  <c:v>21.984999999999999</c:v>
                </c:pt>
                <c:pt idx="159">
                  <c:v>20</c:v>
                </c:pt>
                <c:pt idx="160">
                  <c:v>20.821000000000002</c:v>
                </c:pt>
                <c:pt idx="161">
                  <c:v>20.850999999999999</c:v>
                </c:pt>
                <c:pt idx="162">
                  <c:v>21.015000000000001</c:v>
                </c:pt>
                <c:pt idx="163">
                  <c:v>21.254000000000001</c:v>
                </c:pt>
                <c:pt idx="164">
                  <c:v>22.536999999999999</c:v>
                </c:pt>
                <c:pt idx="165">
                  <c:v>20.507000000000001</c:v>
                </c:pt>
                <c:pt idx="166">
                  <c:v>21.045000000000002</c:v>
                </c:pt>
                <c:pt idx="167">
                  <c:v>21.463000000000001</c:v>
                </c:pt>
                <c:pt idx="168">
                  <c:v>21.463000000000001</c:v>
                </c:pt>
                <c:pt idx="169">
                  <c:v>22.806000000000001</c:v>
                </c:pt>
                <c:pt idx="170">
                  <c:v>22.850999999999999</c:v>
                </c:pt>
                <c:pt idx="171">
                  <c:v>21.984999999999999</c:v>
                </c:pt>
                <c:pt idx="172">
                  <c:v>21.701000000000001</c:v>
                </c:pt>
                <c:pt idx="173">
                  <c:v>21.045000000000002</c:v>
                </c:pt>
                <c:pt idx="174">
                  <c:v>21.09</c:v>
                </c:pt>
                <c:pt idx="175">
                  <c:v>20.552</c:v>
                </c:pt>
                <c:pt idx="176">
                  <c:v>20.209</c:v>
                </c:pt>
                <c:pt idx="177">
                  <c:v>20.045000000000002</c:v>
                </c:pt>
                <c:pt idx="178">
                  <c:v>20.776</c:v>
                </c:pt>
                <c:pt idx="179">
                  <c:v>19.896000000000001</c:v>
                </c:pt>
                <c:pt idx="180">
                  <c:v>18.866</c:v>
                </c:pt>
                <c:pt idx="181">
                  <c:v>20.402999999999999</c:v>
                </c:pt>
                <c:pt idx="182">
                  <c:v>18.536999999999999</c:v>
                </c:pt>
                <c:pt idx="183">
                  <c:v>19.536999999999999</c:v>
                </c:pt>
                <c:pt idx="184">
                  <c:v>20.224</c:v>
                </c:pt>
                <c:pt idx="185">
                  <c:v>20.149000000000001</c:v>
                </c:pt>
                <c:pt idx="186">
                  <c:v>20.327999999999999</c:v>
                </c:pt>
                <c:pt idx="187">
                  <c:v>20.358000000000001</c:v>
                </c:pt>
                <c:pt idx="188">
                  <c:v>20.312999999999999</c:v>
                </c:pt>
                <c:pt idx="189">
                  <c:v>20.896000000000001</c:v>
                </c:pt>
                <c:pt idx="190">
                  <c:v>20.582000000000001</c:v>
                </c:pt>
                <c:pt idx="191">
                  <c:v>20.164000000000001</c:v>
                </c:pt>
                <c:pt idx="192">
                  <c:v>22.641999999999999</c:v>
                </c:pt>
                <c:pt idx="193">
                  <c:v>19.97</c:v>
                </c:pt>
                <c:pt idx="194">
                  <c:v>22.149000000000001</c:v>
                </c:pt>
                <c:pt idx="195">
                  <c:v>20.97</c:v>
                </c:pt>
                <c:pt idx="196">
                  <c:v>21.015000000000001</c:v>
                </c:pt>
                <c:pt idx="197">
                  <c:v>21.358000000000001</c:v>
                </c:pt>
                <c:pt idx="198">
                  <c:v>21.701000000000001</c:v>
                </c:pt>
                <c:pt idx="199">
                  <c:v>20.731000000000002</c:v>
                </c:pt>
                <c:pt idx="200">
                  <c:v>21.626999999999999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22.203555076527518</c:v>
                </c:pt>
                <c:pt idx="1">
                  <c:v>22.24646164330564</c:v>
                </c:pt>
                <c:pt idx="2">
                  <c:v>22.289373636789282</c:v>
                </c:pt>
                <c:pt idx="3">
                  <c:v>22.332291489174072</c:v>
                </c:pt>
                <c:pt idx="4">
                  <c:v>22.375215665518418</c:v>
                </c:pt>
                <c:pt idx="5">
                  <c:v>22.418146666058135</c:v>
                </c:pt>
                <c:pt idx="6">
                  <c:v>22.461085028661106</c:v>
                </c:pt>
                <c:pt idx="7">
                  <c:v>22.504031331427399</c:v>
                </c:pt>
                <c:pt idx="8">
                  <c:v>22.546986195439978</c:v>
                </c:pt>
                <c:pt idx="9">
                  <c:v>22.589950287670643</c:v>
                </c:pt>
                <c:pt idx="10">
                  <c:v>22.632924324045408</c:v>
                </c:pt>
                <c:pt idx="11">
                  <c:v>22.67590907267283</c:v>
                </c:pt>
                <c:pt idx="12">
                  <c:v>22.718905357237965</c:v>
                </c:pt>
                <c:pt idx="13">
                  <c:v>22.761914060563754</c:v>
                </c:pt>
                <c:pt idx="14">
                  <c:v>22.804936128340653</c:v>
                </c:pt>
                <c:pt idx="15">
                  <c:v>22.847972573025764</c:v>
                </c:pt>
                <c:pt idx="16">
                  <c:v>22.891024477918613</c:v>
                </c:pt>
                <c:pt idx="17">
                  <c:v>22.93409300144922</c:v>
                </c:pt>
                <c:pt idx="18">
                  <c:v>22.977179381830041</c:v>
                </c:pt>
                <c:pt idx="19">
                  <c:v>23.020284942650342</c:v>
                </c:pt>
                <c:pt idx="20">
                  <c:v>23.063411101483211</c:v>
                </c:pt>
                <c:pt idx="21">
                  <c:v>23.106559388518583</c:v>
                </c:pt>
                <c:pt idx="22">
                  <c:v>23.149731497813928</c:v>
                </c:pt>
                <c:pt idx="23">
                  <c:v>23.192929440423608</c:v>
                </c:pt>
                <c:pt idx="24">
                  <c:v>23.236156001437227</c:v>
                </c:pt>
                <c:pt idx="25">
                  <c:v>23.279416061173759</c:v>
                </c:pt>
                <c:pt idx="26">
                  <c:v>23.322720255775067</c:v>
                </c:pt>
                <c:pt idx="27">
                  <c:v>23.366094660352854</c:v>
                </c:pt>
                <c:pt idx="28">
                  <c:v>23.409605196951382</c:v>
                </c:pt>
                <c:pt idx="29">
                  <c:v>23.45341617917904</c:v>
                </c:pt>
                <c:pt idx="30">
                  <c:v>23.4979237488058</c:v>
                </c:pt>
                <c:pt idx="31">
                  <c:v>23.544044407042364</c:v>
                </c:pt>
                <c:pt idx="32">
                  <c:v>23.593805728768366</c:v>
                </c:pt>
                <c:pt idx="33">
                  <c:v>23.651488522824359</c:v>
                </c:pt>
                <c:pt idx="34">
                  <c:v>23.725705520303201</c:v>
                </c:pt>
                <c:pt idx="35">
                  <c:v>23.832946040174711</c:v>
                </c:pt>
                <c:pt idx="36">
                  <c:v>24.003202345656888</c:v>
                </c:pt>
                <c:pt idx="37">
                  <c:v>24.288199091536086</c:v>
                </c:pt>
                <c:pt idx="38">
                  <c:v>24.77229983550918</c:v>
                </c:pt>
                <c:pt idx="39">
                  <c:v>25.585188788924874</c:v>
                </c:pt>
                <c:pt idx="40">
                  <c:v>26.913848298936159</c:v>
                </c:pt>
                <c:pt idx="41">
                  <c:v>29.009352238597941</c:v>
                </c:pt>
                <c:pt idx="42">
                  <c:v>32.182145092279228</c:v>
                </c:pt>
                <c:pt idx="43">
                  <c:v>36.778765754288884</c:v>
                </c:pt>
                <c:pt idx="44">
                  <c:v>43.134598092569469</c:v>
                </c:pt>
                <c:pt idx="45">
                  <c:v>51.502082580646672</c:v>
                </c:pt>
                <c:pt idx="46">
                  <c:v>61.961812582664955</c:v>
                </c:pt>
                <c:pt idx="47">
                  <c:v>74.333416878529633</c:v>
                </c:pt>
                <c:pt idx="48">
                  <c:v>88.110868381234553</c:v>
                </c:pt>
                <c:pt idx="49">
                  <c:v>102.44888859261235</c:v>
                </c:pt>
                <c:pt idx="50">
                  <c:v>116.22036672864712</c:v>
                </c:pt>
                <c:pt idx="51">
                  <c:v>128.1488522852147</c:v>
                </c:pt>
                <c:pt idx="52">
                  <c:v>136.99870836856897</c:v>
                </c:pt>
                <c:pt idx="53">
                  <c:v>141.78522517119777</c:v>
                </c:pt>
                <c:pt idx="54">
                  <c:v>141.9556594573273</c:v>
                </c:pt>
                <c:pt idx="55">
                  <c:v>137.49523742537525</c:v>
                </c:pt>
                <c:pt idx="56">
                  <c:v>128.93003014144981</c:v>
                </c:pt>
                <c:pt idx="57">
                  <c:v>117.22593302793737</c:v>
                </c:pt>
                <c:pt idx="58">
                  <c:v>103.61056965894758</c:v>
                </c:pt>
                <c:pt idx="59">
                  <c:v>89.363505033588694</c:v>
                </c:pt>
                <c:pt idx="60">
                  <c:v>75.62407775763235</c:v>
                </c:pt>
                <c:pt idx="61">
                  <c:v>63.255538979603429</c:v>
                </c:pt>
                <c:pt idx="62">
                  <c:v>52.784267012501466</c:v>
                </c:pt>
                <c:pt idx="63">
                  <c:v>44.411343988249094</c:v>
                </c:pt>
                <c:pt idx="64">
                  <c:v>38.077625830231867</c:v>
                </c:pt>
                <c:pt idx="65">
                  <c:v>33.55623108396432</c:v>
                </c:pt>
                <c:pt idx="66">
                  <c:v>30.547822296771258</c:v>
                </c:pt>
                <c:pt idx="67">
                  <c:v>28.76098178840892</c:v>
                </c:pt>
                <c:pt idx="68">
                  <c:v>27.968268262336405</c:v>
                </c:pt>
                <c:pt idx="69">
                  <c:v>28.034967220299041</c:v>
                </c:pt>
                <c:pt idx="70">
                  <c:v>28.920917193810041</c:v>
                </c:pt>
                <c:pt idx="71">
                  <c:v>30.657017571192675</c:v>
                </c:pt>
                <c:pt idx="72">
                  <c:v>33.299297457572756</c:v>
                </c:pt>
                <c:pt idx="73">
                  <c:v>36.866791610159211</c:v>
                </c:pt>
                <c:pt idx="74">
                  <c:v>41.27531377729553</c:v>
                </c:pt>
                <c:pt idx="75">
                  <c:v>46.285424633221297</c:v>
                </c:pt>
                <c:pt idx="76">
                  <c:v>51.485375537509512</c:v>
                </c:pt>
                <c:pt idx="77">
                  <c:v>56.324594084056812</c:v>
                </c:pt>
                <c:pt idx="78">
                  <c:v>60.199313754551142</c:v>
                </c:pt>
                <c:pt idx="79">
                  <c:v>62.572981394982214</c:v>
                </c:pt>
                <c:pt idx="80">
                  <c:v>63.09791276655087</c:v>
                </c:pt>
                <c:pt idx="81">
                  <c:v>61.699594468475894</c:v>
                </c:pt>
                <c:pt idx="82">
                  <c:v>58.595092666980221</c:v>
                </c:pt>
                <c:pt idx="83">
                  <c:v>54.239101107742357</c:v>
                </c:pt>
                <c:pt idx="84">
                  <c:v>49.215983734204727</c:v>
                </c:pt>
                <c:pt idx="85">
                  <c:v>44.113029722376723</c:v>
                </c:pt>
                <c:pt idx="86">
                  <c:v>39.412449597054213</c:v>
                </c:pt>
                <c:pt idx="87">
                  <c:v>35.428016535169611</c:v>
                </c:pt>
                <c:pt idx="88">
                  <c:v>32.293454946014165</c:v>
                </c:pt>
                <c:pt idx="89">
                  <c:v>29.992427570643045</c:v>
                </c:pt>
                <c:pt idx="90">
                  <c:v>28.410493319861313</c:v>
                </c:pt>
                <c:pt idx="91">
                  <c:v>27.389135968762048</c:v>
                </c:pt>
                <c:pt idx="92">
                  <c:v>26.768185824740023</c:v>
                </c:pt>
                <c:pt idx="93">
                  <c:v>26.411257632264245</c:v>
                </c:pt>
                <c:pt idx="94">
                  <c:v>26.215553820719389</c:v>
                </c:pt>
                <c:pt idx="95">
                  <c:v>26.110885714917689</c:v>
                </c:pt>
                <c:pt idx="96">
                  <c:v>26.053276911880598</c:v>
                </c:pt>
                <c:pt idx="97">
                  <c:v>26.017242663770769</c:v>
                </c:pt>
                <c:pt idx="98">
                  <c:v>25.989056068296808</c:v>
                </c:pt>
                <c:pt idx="99">
                  <c:v>25.961831146404581</c:v>
                </c:pt>
                <c:pt idx="100">
                  <c:v>25.932361632550759</c:v>
                </c:pt>
                <c:pt idx="101">
                  <c:v>25.899287877471696</c:v>
                </c:pt>
                <c:pt idx="102">
                  <c:v>25.862124690758659</c:v>
                </c:pt>
                <c:pt idx="103">
                  <c:v>25.820785180732916</c:v>
                </c:pt>
                <c:pt idx="104">
                  <c:v>25.775363293348306</c:v>
                </c:pt>
                <c:pt idx="105">
                  <c:v>25.726039795856064</c:v>
                </c:pt>
                <c:pt idx="106">
                  <c:v>25.673042471297656</c:v>
                </c:pt>
                <c:pt idx="107">
                  <c:v>25.616628285969483</c:v>
                </c:pt>
                <c:pt idx="108">
                  <c:v>25.557073796288332</c:v>
                </c:pt>
                <c:pt idx="109">
                  <c:v>25.494668455839157</c:v>
                </c:pt>
                <c:pt idx="110">
                  <c:v>25.429708966877328</c:v>
                </c:pt>
                <c:pt idx="111">
                  <c:v>25.362494144256445</c:v>
                </c:pt>
                <c:pt idx="112">
                  <c:v>25.29332021289903</c:v>
                </c:pt>
                <c:pt idx="113">
                  <c:v>25.222476588713945</c:v>
                </c:pt>
                <c:pt idx="114">
                  <c:v>25.150242209593486</c:v>
                </c:pt>
                <c:pt idx="115">
                  <c:v>25.076882464692009</c:v>
                </c:pt>
                <c:pt idx="116">
                  <c:v>25.002646743176179</c:v>
                </c:pt>
                <c:pt idx="117">
                  <c:v>24.927766597168471</c:v>
                </c:pt>
                <c:pt idx="118">
                  <c:v>24.852454490922664</c:v>
                </c:pt>
                <c:pt idx="119">
                  <c:v>24.776903090521539</c:v>
                </c:pt>
                <c:pt idx="120">
                  <c:v>24.701285035815083</c:v>
                </c:pt>
                <c:pt idx="121">
                  <c:v>24.625753128671413</c:v>
                </c:pt>
                <c:pt idx="122">
                  <c:v>24.550440868339216</c:v>
                </c:pt>
                <c:pt idx="123">
                  <c:v>24.475463265093357</c:v>
                </c:pt>
                <c:pt idx="124">
                  <c:v>24.400917866557048</c:v>
                </c:pt>
                <c:pt idx="125">
                  <c:v>24.326885936373998</c:v>
                </c:pt>
                <c:pt idx="126">
                  <c:v>24.253433731515948</c:v>
                </c:pt>
                <c:pt idx="127">
                  <c:v>24.180613831827461</c:v>
                </c:pt>
                <c:pt idx="128">
                  <c:v>24.108466482919553</c:v>
                </c:pt>
                <c:pt idx="129">
                  <c:v>24.037020920835026</c:v>
                </c:pt>
                <c:pt idx="130">
                  <c:v>23.966296653741157</c:v>
                </c:pt>
                <c:pt idx="131">
                  <c:v>23.896304682078554</c:v>
                </c:pt>
                <c:pt idx="132">
                  <c:v>23.827048644009761</c:v>
                </c:pt>
                <c:pt idx="133">
                  <c:v>23.758525877631826</c:v>
                </c:pt>
                <c:pt idx="134">
                  <c:v>23.690728395257903</c:v>
                </c:pt>
                <c:pt idx="135">
                  <c:v>23.62364376817963</c:v>
                </c:pt>
                <c:pt idx="136">
                  <c:v>23.557255922762437</c:v>
                </c:pt>
                <c:pt idx="137">
                  <c:v>23.491545850578344</c:v>
                </c:pt>
                <c:pt idx="138">
                  <c:v>23.426492236627507</c:v>
                </c:pt>
                <c:pt idx="139">
                  <c:v>23.362072010621787</c:v>
                </c:pt>
                <c:pt idx="140">
                  <c:v>23.298260826876444</c:v>
                </c:pt>
                <c:pt idx="141">
                  <c:v>23.235033478649761</c:v>
                </c:pt>
                <c:pt idx="142">
                  <c:v>23.172364252845995</c:v>
                </c:pt>
                <c:pt idx="143">
                  <c:v>23.110227230910009</c:v>
                </c:pt>
                <c:pt idx="144">
                  <c:v>23.048596541538014</c:v>
                </c:pt>
                <c:pt idx="145">
                  <c:v>22.987446570548538</c:v>
                </c:pt>
                <c:pt idx="146">
                  <c:v>22.926752132931089</c:v>
                </c:pt>
                <c:pt idx="147">
                  <c:v>22.866488611739971</c:v>
                </c:pt>
                <c:pt idx="148">
                  <c:v>22.806632068140516</c:v>
                </c:pt>
                <c:pt idx="149">
                  <c:v>22.747159326549248</c:v>
                </c:pt>
                <c:pt idx="150">
                  <c:v>22.688048038438865</c:v>
                </c:pt>
                <c:pt idx="151">
                  <c:v>22.629276728000463</c:v>
                </c:pt>
                <c:pt idx="152">
                  <c:v>22.570824822471796</c:v>
                </c:pt>
                <c:pt idx="153">
                  <c:v>22.51267266955918</c:v>
                </c:pt>
                <c:pt idx="154">
                  <c:v>22.454801544017965</c:v>
                </c:pt>
                <c:pt idx="155">
                  <c:v>22.39719364513283</c:v>
                </c:pt>
                <c:pt idx="156">
                  <c:v>22.339832086572532</c:v>
                </c:pt>
                <c:pt idx="157">
                  <c:v>22.282700879894747</c:v>
                </c:pt>
                <c:pt idx="158">
                  <c:v>22.225784912841501</c:v>
                </c:pt>
                <c:pt idx="159">
                  <c:v>22.169069923477515</c:v>
                </c:pt>
                <c:pt idx="160">
                  <c:v>22.112542471157248</c:v>
                </c:pt>
                <c:pt idx="161">
                  <c:v>22.056189905234554</c:v>
                </c:pt>
                <c:pt idx="162">
                  <c:v>22.000000332334537</c:v>
                </c:pt>
                <c:pt idx="163">
                  <c:v>21.943962582883636</c:v>
                </c:pt>
                <c:pt idx="164">
                  <c:v>21.888066177451257</c:v>
                </c:pt>
                <c:pt idx="165">
                  <c:v>21.832301293309417</c:v>
                </c:pt>
                <c:pt idx="166">
                  <c:v>21.776658731486275</c:v>
                </c:pt>
                <c:pt idx="167">
                  <c:v>21.721129884488153</c:v>
                </c:pt>
                <c:pt idx="168">
                  <c:v>21.665706704798104</c:v>
                </c:pt>
                <c:pt idx="169">
                  <c:v>21.61038167422458</c:v>
                </c:pt>
                <c:pt idx="170">
                  <c:v>21.555147774161043</c:v>
                </c:pt>
                <c:pt idx="171">
                  <c:v>21.499998456816162</c:v>
                </c:pt>
                <c:pt idx="172">
                  <c:v>21.444927617474722</c:v>
                </c:pt>
                <c:pt idx="173">
                  <c:v>21.389929567845584</c:v>
                </c:pt>
                <c:pt idx="174">
                  <c:v>21.334999010543623</c:v>
                </c:pt>
                <c:pt idx="175">
                  <c:v>21.280131014738156</c:v>
                </c:pt>
                <c:pt idx="176">
                  <c:v>21.225320992983789</c:v>
                </c:pt>
                <c:pt idx="177">
                  <c:v>21.170564679233355</c:v>
                </c:pt>
                <c:pt idx="178">
                  <c:v>21.115858108018436</c:v>
                </c:pt>
                <c:pt idx="179">
                  <c:v>21.061197594772114</c:v>
                </c:pt>
                <c:pt idx="180">
                  <c:v>21.0065797172606</c:v>
                </c:pt>
                <c:pt idx="181">
                  <c:v>20.952001298085356</c:v>
                </c:pt>
                <c:pt idx="182">
                  <c:v>20.897459388214102</c:v>
                </c:pt>
                <c:pt idx="183">
                  <c:v>20.842951251497595</c:v>
                </c:pt>
                <c:pt idx="184">
                  <c:v>20.788474350128265</c:v>
                </c:pt>
                <c:pt idx="185">
                  <c:v>20.734026330996581</c:v>
                </c:pt>
                <c:pt idx="186">
                  <c:v>20.679605012901568</c:v>
                </c:pt>
                <c:pt idx="187">
                  <c:v>20.625208374572178</c:v>
                </c:pt>
                <c:pt idx="188">
                  <c:v>20.570834543457355</c:v>
                </c:pt>
                <c:pt idx="189">
                  <c:v>20.516481785243375</c:v>
                </c:pt>
                <c:pt idx="190">
                  <c:v>20.462148494058429</c:v>
                </c:pt>
                <c:pt idx="191">
                  <c:v>20.407833183325437</c:v>
                </c:pt>
                <c:pt idx="192">
                  <c:v>20.353534477225871</c:v>
                </c:pt>
                <c:pt idx="193">
                  <c:v>20.299251102738296</c:v>
                </c:pt>
                <c:pt idx="194">
                  <c:v>20.244981882217342</c:v>
                </c:pt>
                <c:pt idx="195">
                  <c:v>20.190725726480075</c:v>
                </c:pt>
                <c:pt idx="196">
                  <c:v>20.136481628368276</c:v>
                </c:pt>
                <c:pt idx="197">
                  <c:v>20.082248656756907</c:v>
                </c:pt>
                <c:pt idx="198">
                  <c:v>20.028025950980187</c:v>
                </c:pt>
                <c:pt idx="199">
                  <c:v>19.973812715648585</c:v>
                </c:pt>
                <c:pt idx="200">
                  <c:v>19.919608215831264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22.203555076527518</c:v>
                </c:pt>
                <c:pt idx="1">
                  <c:v>22.24646164330564</c:v>
                </c:pt>
                <c:pt idx="2">
                  <c:v>22.289373636789282</c:v>
                </c:pt>
                <c:pt idx="3">
                  <c:v>22.332291489174072</c:v>
                </c:pt>
                <c:pt idx="4">
                  <c:v>22.375215665518418</c:v>
                </c:pt>
                <c:pt idx="5">
                  <c:v>22.418146666058135</c:v>
                </c:pt>
                <c:pt idx="6">
                  <c:v>22.461085028661106</c:v>
                </c:pt>
                <c:pt idx="7">
                  <c:v>22.504031331427399</c:v>
                </c:pt>
                <c:pt idx="8">
                  <c:v>22.546986195439978</c:v>
                </c:pt>
                <c:pt idx="9">
                  <c:v>22.589950287670643</c:v>
                </c:pt>
                <c:pt idx="10">
                  <c:v>22.632924324045405</c:v>
                </c:pt>
                <c:pt idx="11">
                  <c:v>22.675909072672813</c:v>
                </c:pt>
                <c:pt idx="12">
                  <c:v>22.718905357237862</c:v>
                </c:pt>
                <c:pt idx="13">
                  <c:v>22.761914060563214</c:v>
                </c:pt>
                <c:pt idx="14">
                  <c:v>22.80493612833795</c:v>
                </c:pt>
                <c:pt idx="15">
                  <c:v>22.847972573012779</c:v>
                </c:pt>
                <c:pt idx="16">
                  <c:v>22.891024477858714</c:v>
                </c:pt>
                <c:pt idx="17">
                  <c:v>22.934093001183815</c:v>
                </c:pt>
                <c:pt idx="18">
                  <c:v>22.977179380700392</c:v>
                </c:pt>
                <c:pt idx="19">
                  <c:v>23.020284938031629</c:v>
                </c:pt>
                <c:pt idx="20">
                  <c:v>23.063411083343205</c:v>
                </c:pt>
                <c:pt idx="21">
                  <c:v>23.106559320081189</c:v>
                </c:pt>
                <c:pt idx="22">
                  <c:v>23.149731249792588</c:v>
                </c:pt>
                <c:pt idx="23">
                  <c:v>23.192928576999382</c:v>
                </c:pt>
                <c:pt idx="24">
                  <c:v>23.236153114090065</c:v>
                </c:pt>
                <c:pt idx="25">
                  <c:v>23.279406786185408</c:v>
                </c:pt>
                <c:pt idx="26">
                  <c:v>23.322691635926194</c:v>
                </c:pt>
                <c:pt idx="27">
                  <c:v>23.366009828120792</c:v>
                </c:pt>
                <c:pt idx="28">
                  <c:v>23.409363654178964</c:v>
                </c:pt>
                <c:pt idx="29">
                  <c:v>23.452755536245085</c:v>
                </c:pt>
                <c:pt idx="30">
                  <c:v>23.496188030928952</c:v>
                </c:pt>
                <c:pt idx="31">
                  <c:v>23.539663832515529</c:v>
                </c:pt>
                <c:pt idx="32">
                  <c:v>23.583185775515197</c:v>
                </c:pt>
                <c:pt idx="33">
                  <c:v>23.626756836394424</c:v>
                </c:pt>
                <c:pt idx="34">
                  <c:v>23.670380134301581</c:v>
                </c:pt>
                <c:pt idx="35">
                  <c:v>23.714058930574559</c:v>
                </c:pt>
                <c:pt idx="36">
                  <c:v>23.757796626785087</c:v>
                </c:pt>
                <c:pt idx="37">
                  <c:v>23.801596761038677</c:v>
                </c:pt>
                <c:pt idx="38">
                  <c:v>23.845463002209129</c:v>
                </c:pt>
                <c:pt idx="39">
                  <c:v>23.889399141741222</c:v>
                </c:pt>
                <c:pt idx="40">
                  <c:v>23.933409082604971</c:v>
                </c:pt>
                <c:pt idx="41">
                  <c:v>23.977496824928451</c:v>
                </c:pt>
                <c:pt idx="42">
                  <c:v>24.021666447773804</c:v>
                </c:pt>
                <c:pt idx="43">
                  <c:v>24.065922086451494</c:v>
                </c:pt>
                <c:pt idx="44">
                  <c:v>24.110267904691423</c:v>
                </c:pt>
                <c:pt idx="45">
                  <c:v>24.154708060905133</c:v>
                </c:pt>
                <c:pt idx="46">
                  <c:v>24.199246667680804</c:v>
                </c:pt>
                <c:pt idx="47">
                  <c:v>24.243887743552129</c:v>
                </c:pt>
                <c:pt idx="48">
                  <c:v>24.288635155972663</c:v>
                </c:pt>
                <c:pt idx="49">
                  <c:v>24.333492554309753</c:v>
                </c:pt>
                <c:pt idx="50">
                  <c:v>24.378463291546055</c:v>
                </c:pt>
                <c:pt idx="51">
                  <c:v>24.423550333243696</c:v>
                </c:pt>
                <c:pt idx="52">
                  <c:v>24.468756152186398</c:v>
                </c:pt>
                <c:pt idx="53">
                  <c:v>24.514082606970902</c:v>
                </c:pt>
                <c:pt idx="54">
                  <c:v>24.559530802672992</c:v>
                </c:pt>
                <c:pt idx="55">
                  <c:v>24.605100931568352</c:v>
                </c:pt>
                <c:pt idx="56">
                  <c:v>24.650792091749711</c:v>
                </c:pt>
                <c:pt idx="57">
                  <c:v>24.696602081354374</c:v>
                </c:pt>
                <c:pt idx="58">
                  <c:v>24.742527166007989</c:v>
                </c:pt>
                <c:pt idx="59">
                  <c:v>24.788561817011527</c:v>
                </c:pt>
                <c:pt idx="60">
                  <c:v>24.834698417759462</c:v>
                </c:pt>
                <c:pt idx="61">
                  <c:v>24.880926935893562</c:v>
                </c:pt>
                <c:pt idx="62">
                  <c:v>24.927234558785795</c:v>
                </c:pt>
                <c:pt idx="63">
                  <c:v>24.973605290125811</c:v>
                </c:pt>
                <c:pt idx="64">
                  <c:v>25.020019505688715</c:v>
                </c:pt>
                <c:pt idx="65">
                  <c:v>25.066453466804656</c:v>
                </c:pt>
                <c:pt idx="66">
                  <c:v>25.112878790675769</c:v>
                </c:pt>
                <c:pt idx="67">
                  <c:v>25.159261877523367</c:v>
                </c:pt>
                <c:pt idx="68">
                  <c:v>25.205563295637486</c:v>
                </c:pt>
                <c:pt idx="69">
                  <c:v>25.251737126781983</c:v>
                </c:pt>
                <c:pt idx="70">
                  <c:v>25.297730276121708</c:v>
                </c:pt>
                <c:pt idx="71">
                  <c:v>25.343481752921079</c:v>
                </c:pt>
                <c:pt idx="72">
                  <c:v>25.388921930747404</c:v>
                </c:pt>
                <c:pt idx="73">
                  <c:v>25.433971798817929</c:v>
                </c:pt>
                <c:pt idx="74">
                  <c:v>25.478542219460572</c:v>
                </c:pt>
                <c:pt idx="75">
                  <c:v>25.522533210394602</c:v>
                </c:pt>
                <c:pt idx="76">
                  <c:v>25.565833274625529</c:v>
                </c:pt>
                <c:pt idx="77">
                  <c:v>25.608318805094111</c:v>
                </c:pt>
                <c:pt idx="78">
                  <c:v>25.649853595674742</c:v>
                </c:pt>
                <c:pt idx="79">
                  <c:v>25.69028849447562</c:v>
                </c:pt>
                <c:pt idx="80">
                  <c:v>25.729461239375521</c:v>
                </c:pt>
                <c:pt idx="81">
                  <c:v>25.76719651898868</c:v>
                </c:pt>
                <c:pt idx="82">
                  <c:v>25.803306304360227</c:v>
                </c:pt>
                <c:pt idx="83">
                  <c:v>25.837590497177622</c:v>
                </c:pt>
                <c:pt idx="84">
                  <c:v>25.869837938616321</c:v>
                </c:pt>
                <c:pt idx="85">
                  <c:v>25.899827818591838</c:v>
                </c:pt>
                <c:pt idx="86">
                  <c:v>25.927331517678542</c:v>
                </c:pt>
                <c:pt idx="87">
                  <c:v>25.95211490289395</c:v>
                </c:pt>
                <c:pt idx="88">
                  <c:v>25.973941083729727</c:v>
                </c:pt>
                <c:pt idx="89">
                  <c:v>25.992573616286236</c:v>
                </c:pt>
                <c:pt idx="90">
                  <c:v>26.007780121517762</c:v>
                </c:pt>
                <c:pt idx="91">
                  <c:v>26.019336259194613</c:v>
                </c:pt>
                <c:pt idx="92">
                  <c:v>26.027029973432576</c:v>
                </c:pt>
                <c:pt idx="93">
                  <c:v>26.030665900136736</c:v>
                </c:pt>
                <c:pt idx="94">
                  <c:v>26.030069803399886</c:v>
                </c:pt>
                <c:pt idx="95">
                  <c:v>26.025092888936449</c:v>
                </c:pt>
                <c:pt idx="96">
                  <c:v>26.015615830182668</c:v>
                </c:pt>
                <c:pt idx="97">
                  <c:v>26.00155233868562</c:v>
                </c:pt>
                <c:pt idx="98">
                  <c:v>25.982852116283688</c:v>
                </c:pt>
                <c:pt idx="99">
                  <c:v>25.959503043063116</c:v>
                </c:pt>
                <c:pt idx="100">
                  <c:v>25.931532481960083</c:v>
                </c:pt>
                <c:pt idx="101">
                  <c:v>25.899007616959871</c:v>
                </c:pt>
                <c:pt idx="102">
                  <c:v>25.862034784951753</c:v>
                </c:pt>
                <c:pt idx="103">
                  <c:v>25.82075780845684</c:v>
                </c:pt>
                <c:pt idx="104">
                  <c:v>25.775355384169096</c:v>
                </c:pt>
                <c:pt idx="105">
                  <c:v>25.72603762690748</c:v>
                </c:pt>
                <c:pt idx="106">
                  <c:v>25.673041906797021</c:v>
                </c:pt>
                <c:pt idx="107">
                  <c:v>25.616628146532832</c:v>
                </c:pt>
                <c:pt idx="108">
                  <c:v>25.557073763600449</c:v>
                </c:pt>
                <c:pt idx="109">
                  <c:v>25.494668448566486</c:v>
                </c:pt>
                <c:pt idx="110">
                  <c:v>25.429708965341657</c:v>
                </c:pt>
                <c:pt idx="111">
                  <c:v>25.362494143948695</c:v>
                </c:pt>
                <c:pt idx="112">
                  <c:v>25.293320212840495</c:v>
                </c:pt>
                <c:pt idx="113">
                  <c:v>25.22247658870338</c:v>
                </c:pt>
                <c:pt idx="114">
                  <c:v>25.150242209591678</c:v>
                </c:pt>
                <c:pt idx="115">
                  <c:v>25.076882464691714</c:v>
                </c:pt>
                <c:pt idx="116">
                  <c:v>25.002646743176133</c:v>
                </c:pt>
                <c:pt idx="117">
                  <c:v>24.927766597168464</c:v>
                </c:pt>
                <c:pt idx="118">
                  <c:v>24.852454490922664</c:v>
                </c:pt>
                <c:pt idx="119">
                  <c:v>24.776903090521539</c:v>
                </c:pt>
                <c:pt idx="120">
                  <c:v>24.701285035815083</c:v>
                </c:pt>
                <c:pt idx="121">
                  <c:v>24.625753128671409</c:v>
                </c:pt>
                <c:pt idx="122">
                  <c:v>24.550440868339209</c:v>
                </c:pt>
                <c:pt idx="123">
                  <c:v>24.475463265093339</c:v>
                </c:pt>
                <c:pt idx="124">
                  <c:v>24.400917866556995</c:v>
                </c:pt>
                <c:pt idx="125">
                  <c:v>24.326885936373849</c:v>
                </c:pt>
                <c:pt idx="126">
                  <c:v>24.253433731515546</c:v>
                </c:pt>
                <c:pt idx="127">
                  <c:v>24.180613831826406</c:v>
                </c:pt>
                <c:pt idx="128">
                  <c:v>24.108466482916882</c:v>
                </c:pt>
                <c:pt idx="129">
                  <c:v>24.037020920828478</c:v>
                </c:pt>
                <c:pt idx="130">
                  <c:v>23.966296653725625</c:v>
                </c:pt>
                <c:pt idx="131">
                  <c:v>23.896304682042913</c:v>
                </c:pt>
                <c:pt idx="132">
                  <c:v>23.827048643930642</c:v>
                </c:pt>
                <c:pt idx="133">
                  <c:v>23.758525877461917</c:v>
                </c:pt>
                <c:pt idx="134">
                  <c:v>23.690728394904927</c:v>
                </c:pt>
                <c:pt idx="135">
                  <c:v>23.623643767470245</c:v>
                </c:pt>
                <c:pt idx="136">
                  <c:v>23.55725592138327</c:v>
                </c:pt>
                <c:pt idx="137">
                  <c:v>23.491545847984437</c:v>
                </c:pt>
                <c:pt idx="138">
                  <c:v>23.426492231908043</c:v>
                </c:pt>
                <c:pt idx="139">
                  <c:v>23.362072002315013</c:v>
                </c:pt>
                <c:pt idx="140">
                  <c:v>23.298260812732416</c:v>
                </c:pt>
                <c:pt idx="141">
                  <c:v>23.235033455351946</c:v>
                </c:pt>
                <c:pt idx="142">
                  <c:v>23.172364215721682</c:v>
                </c:pt>
                <c:pt idx="143">
                  <c:v>23.110227173682762</c:v>
                </c:pt>
                <c:pt idx="144">
                  <c:v>23.04859645619883</c:v>
                </c:pt>
                <c:pt idx="145">
                  <c:v>22.987446447437971</c:v>
                </c:pt>
                <c:pt idx="146">
                  <c:v>22.926751961123085</c:v>
                </c:pt>
                <c:pt idx="147">
                  <c:v>22.866488379790894</c:v>
                </c:pt>
                <c:pt idx="148">
                  <c:v>22.806631765209939</c:v>
                </c:pt>
                <c:pt idx="149">
                  <c:v>22.747158943817247</c:v>
                </c:pt>
                <c:pt idx="150">
                  <c:v>22.688047570652408</c:v>
                </c:pt>
                <c:pt idx="151">
                  <c:v>22.62927617490293</c:v>
                </c:pt>
                <c:pt idx="152">
                  <c:v>22.570824189831285</c:v>
                </c:pt>
                <c:pt idx="153">
                  <c:v>22.512671969534292</c:v>
                </c:pt>
                <c:pt idx="154">
                  <c:v>22.454800794691334</c:v>
                </c:pt>
                <c:pt idx="155">
                  <c:v>22.397192869189404</c:v>
                </c:pt>
                <c:pt idx="156">
                  <c:v>22.339831309269872</c:v>
                </c:pt>
                <c:pt idx="157">
                  <c:v>22.282700126623393</c:v>
                </c:pt>
                <c:pt idx="158">
                  <c:v>22.225784206663871</c:v>
                </c:pt>
                <c:pt idx="159">
                  <c:v>22.169069283038674</c:v>
                </c:pt>
                <c:pt idx="160">
                  <c:v>22.112541909278541</c:v>
                </c:pt>
                <c:pt idx="161">
                  <c:v>22.056189428355015</c:v>
                </c:pt>
                <c:pt idx="162">
                  <c:v>21.999999940794652</c:v>
                </c:pt>
                <c:pt idx="163">
                  <c:v>21.943962271894989</c:v>
                </c:pt>
                <c:pt idx="164">
                  <c:v>21.888065938497281</c:v>
                </c:pt>
                <c:pt idx="165">
                  <c:v>21.832301115692147</c:v>
                </c:pt>
                <c:pt idx="166">
                  <c:v>21.776658603766741</c:v>
                </c:pt>
                <c:pt idx="167">
                  <c:v>21.721129795643627</c:v>
                </c:pt>
                <c:pt idx="168">
                  <c:v>21.665706645011316</c:v>
                </c:pt>
                <c:pt idx="169">
                  <c:v>21.610381635303852</c:v>
                </c:pt>
                <c:pt idx="170">
                  <c:v>21.555147749650217</c:v>
                </c:pt>
                <c:pt idx="171">
                  <c:v>21.499998441883541</c:v>
                </c:pt>
                <c:pt idx="172">
                  <c:v>21.444927608674057</c:v>
                </c:pt>
                <c:pt idx="173">
                  <c:v>21.389929562827984</c:v>
                </c:pt>
                <c:pt idx="174">
                  <c:v>21.334999007776187</c:v>
                </c:pt>
                <c:pt idx="175">
                  <c:v>21.280131013261563</c:v>
                </c:pt>
                <c:pt idx="176">
                  <c:v>21.225320992221633</c:v>
                </c:pt>
                <c:pt idx="177">
                  <c:v>21.170564678852788</c:v>
                </c:pt>
                <c:pt idx="178">
                  <c:v>21.115858107834605</c:v>
                </c:pt>
                <c:pt idx="179">
                  <c:v>21.061197594686213</c:v>
                </c:pt>
                <c:pt idx="180">
                  <c:v>21.006579717221769</c:v>
                </c:pt>
                <c:pt idx="181">
                  <c:v>20.952001298068375</c:v>
                </c:pt>
                <c:pt idx="182">
                  <c:v>20.897459388206919</c:v>
                </c:pt>
                <c:pt idx="183">
                  <c:v>20.842951251494654</c:v>
                </c:pt>
                <c:pt idx="184">
                  <c:v>20.7884743501271</c:v>
                </c:pt>
                <c:pt idx="185">
                  <c:v>20.734026330996137</c:v>
                </c:pt>
                <c:pt idx="186">
                  <c:v>20.679605012901405</c:v>
                </c:pt>
                <c:pt idx="187">
                  <c:v>20.625208374572118</c:v>
                </c:pt>
                <c:pt idx="188">
                  <c:v>20.570834543457334</c:v>
                </c:pt>
                <c:pt idx="189">
                  <c:v>20.516481785243368</c:v>
                </c:pt>
                <c:pt idx="190">
                  <c:v>20.462148494058425</c:v>
                </c:pt>
                <c:pt idx="191">
                  <c:v>20.407833183325437</c:v>
                </c:pt>
                <c:pt idx="192">
                  <c:v>20.353534477225871</c:v>
                </c:pt>
                <c:pt idx="193">
                  <c:v>20.299251102738296</c:v>
                </c:pt>
                <c:pt idx="194">
                  <c:v>20.244981882217342</c:v>
                </c:pt>
                <c:pt idx="195">
                  <c:v>20.190725726480075</c:v>
                </c:pt>
                <c:pt idx="196">
                  <c:v>20.136481628368276</c:v>
                </c:pt>
                <c:pt idx="197">
                  <c:v>20.082248656756907</c:v>
                </c:pt>
                <c:pt idx="198">
                  <c:v>20.028025950980187</c:v>
                </c:pt>
                <c:pt idx="199">
                  <c:v>19.973812715648585</c:v>
                </c:pt>
                <c:pt idx="200">
                  <c:v>19.919608215831264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99680"/>
        <c:axId val="499000072"/>
      </c:scatterChart>
      <c:valAx>
        <c:axId val="49899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000072"/>
        <c:crosses val="autoZero"/>
        <c:crossBetween val="midCat"/>
      </c:valAx>
      <c:valAx>
        <c:axId val="499000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99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21.507000000000001</c:v>
                </c:pt>
                <c:pt idx="1">
                  <c:v>22.224</c:v>
                </c:pt>
                <c:pt idx="2">
                  <c:v>20.687000000000001</c:v>
                </c:pt>
                <c:pt idx="3">
                  <c:v>21.791</c:v>
                </c:pt>
                <c:pt idx="4">
                  <c:v>23.09</c:v>
                </c:pt>
                <c:pt idx="5">
                  <c:v>22.448</c:v>
                </c:pt>
                <c:pt idx="6">
                  <c:v>23.358000000000001</c:v>
                </c:pt>
                <c:pt idx="7">
                  <c:v>22.312999999999999</c:v>
                </c:pt>
                <c:pt idx="8">
                  <c:v>21.850999999999999</c:v>
                </c:pt>
                <c:pt idx="9">
                  <c:v>23.239000000000001</c:v>
                </c:pt>
                <c:pt idx="10">
                  <c:v>20.954999999999998</c:v>
                </c:pt>
                <c:pt idx="11">
                  <c:v>22.015000000000001</c:v>
                </c:pt>
                <c:pt idx="12">
                  <c:v>22.298999999999999</c:v>
                </c:pt>
                <c:pt idx="13">
                  <c:v>22.327999999999999</c:v>
                </c:pt>
                <c:pt idx="14">
                  <c:v>21.731000000000002</c:v>
                </c:pt>
                <c:pt idx="15">
                  <c:v>23.015000000000001</c:v>
                </c:pt>
                <c:pt idx="16">
                  <c:v>22.896000000000001</c:v>
                </c:pt>
                <c:pt idx="17">
                  <c:v>23.672000000000001</c:v>
                </c:pt>
                <c:pt idx="18">
                  <c:v>23.312999999999999</c:v>
                </c:pt>
                <c:pt idx="19">
                  <c:v>24.103999999999999</c:v>
                </c:pt>
                <c:pt idx="20">
                  <c:v>23.745999999999999</c:v>
                </c:pt>
                <c:pt idx="21">
                  <c:v>24.09</c:v>
                </c:pt>
                <c:pt idx="22">
                  <c:v>25</c:v>
                </c:pt>
                <c:pt idx="23">
                  <c:v>24.463000000000001</c:v>
                </c:pt>
                <c:pt idx="24">
                  <c:v>24.327999999999999</c:v>
                </c:pt>
                <c:pt idx="25">
                  <c:v>24.641999999999999</c:v>
                </c:pt>
                <c:pt idx="26">
                  <c:v>24.984999999999999</c:v>
                </c:pt>
                <c:pt idx="27">
                  <c:v>24.791</c:v>
                </c:pt>
                <c:pt idx="28">
                  <c:v>24.776</c:v>
                </c:pt>
                <c:pt idx="29">
                  <c:v>25.03</c:v>
                </c:pt>
                <c:pt idx="30">
                  <c:v>24.866</c:v>
                </c:pt>
                <c:pt idx="31">
                  <c:v>24.536999999999999</c:v>
                </c:pt>
                <c:pt idx="32">
                  <c:v>25.835999999999999</c:v>
                </c:pt>
                <c:pt idx="33">
                  <c:v>25.626999999999999</c:v>
                </c:pt>
                <c:pt idx="34">
                  <c:v>26.492999999999999</c:v>
                </c:pt>
                <c:pt idx="35">
                  <c:v>25.312999999999999</c:v>
                </c:pt>
                <c:pt idx="36">
                  <c:v>26.954999999999998</c:v>
                </c:pt>
                <c:pt idx="37">
                  <c:v>28.687000000000001</c:v>
                </c:pt>
                <c:pt idx="38">
                  <c:v>31.149000000000001</c:v>
                </c:pt>
                <c:pt idx="39">
                  <c:v>32.701000000000001</c:v>
                </c:pt>
                <c:pt idx="40">
                  <c:v>37.015000000000001</c:v>
                </c:pt>
                <c:pt idx="41">
                  <c:v>39.119</c:v>
                </c:pt>
                <c:pt idx="42">
                  <c:v>42.06</c:v>
                </c:pt>
                <c:pt idx="43">
                  <c:v>47.567</c:v>
                </c:pt>
                <c:pt idx="44">
                  <c:v>53.223999999999997</c:v>
                </c:pt>
                <c:pt idx="45">
                  <c:v>60.582000000000001</c:v>
                </c:pt>
                <c:pt idx="46">
                  <c:v>70.119</c:v>
                </c:pt>
                <c:pt idx="47">
                  <c:v>78.403000000000006</c:v>
                </c:pt>
                <c:pt idx="48">
                  <c:v>88.522000000000006</c:v>
                </c:pt>
                <c:pt idx="49">
                  <c:v>98.97</c:v>
                </c:pt>
                <c:pt idx="50">
                  <c:v>110.26900000000001</c:v>
                </c:pt>
                <c:pt idx="51">
                  <c:v>120.179</c:v>
                </c:pt>
                <c:pt idx="52">
                  <c:v>128.52199999999999</c:v>
                </c:pt>
                <c:pt idx="53">
                  <c:v>136.34299999999999</c:v>
                </c:pt>
                <c:pt idx="54">
                  <c:v>142.59700000000001</c:v>
                </c:pt>
                <c:pt idx="55">
                  <c:v>144.44800000000001</c:v>
                </c:pt>
                <c:pt idx="56">
                  <c:v>144.58199999999999</c:v>
                </c:pt>
                <c:pt idx="57">
                  <c:v>141.149</c:v>
                </c:pt>
                <c:pt idx="58">
                  <c:v>134.179</c:v>
                </c:pt>
                <c:pt idx="59">
                  <c:v>119.642</c:v>
                </c:pt>
                <c:pt idx="60">
                  <c:v>97.626999999999995</c:v>
                </c:pt>
                <c:pt idx="61">
                  <c:v>73.507000000000005</c:v>
                </c:pt>
                <c:pt idx="62">
                  <c:v>52.656999999999996</c:v>
                </c:pt>
                <c:pt idx="63">
                  <c:v>38.536999999999999</c:v>
                </c:pt>
                <c:pt idx="64">
                  <c:v>33.015000000000001</c:v>
                </c:pt>
                <c:pt idx="65">
                  <c:v>30.672000000000001</c:v>
                </c:pt>
                <c:pt idx="66">
                  <c:v>30.06</c:v>
                </c:pt>
                <c:pt idx="67">
                  <c:v>31.178999999999998</c:v>
                </c:pt>
                <c:pt idx="68">
                  <c:v>30.716000000000001</c:v>
                </c:pt>
                <c:pt idx="69">
                  <c:v>33.179000000000002</c:v>
                </c:pt>
                <c:pt idx="70">
                  <c:v>34.761000000000003</c:v>
                </c:pt>
                <c:pt idx="71">
                  <c:v>35.790999999999997</c:v>
                </c:pt>
                <c:pt idx="72">
                  <c:v>40.642000000000003</c:v>
                </c:pt>
                <c:pt idx="73">
                  <c:v>43.134</c:v>
                </c:pt>
                <c:pt idx="74">
                  <c:v>45.536999999999999</c:v>
                </c:pt>
                <c:pt idx="75">
                  <c:v>50.372999999999998</c:v>
                </c:pt>
                <c:pt idx="76">
                  <c:v>53.506999999999998</c:v>
                </c:pt>
                <c:pt idx="77">
                  <c:v>57.582000000000001</c:v>
                </c:pt>
                <c:pt idx="78">
                  <c:v>61.552</c:v>
                </c:pt>
                <c:pt idx="79">
                  <c:v>64.805999999999997</c:v>
                </c:pt>
                <c:pt idx="80">
                  <c:v>68.075000000000003</c:v>
                </c:pt>
                <c:pt idx="81">
                  <c:v>68.715999999999994</c:v>
                </c:pt>
                <c:pt idx="82">
                  <c:v>65.94</c:v>
                </c:pt>
                <c:pt idx="83">
                  <c:v>62.179000000000002</c:v>
                </c:pt>
                <c:pt idx="84">
                  <c:v>56.984999999999999</c:v>
                </c:pt>
                <c:pt idx="85">
                  <c:v>49.761000000000003</c:v>
                </c:pt>
                <c:pt idx="86">
                  <c:v>42.552</c:v>
                </c:pt>
                <c:pt idx="87">
                  <c:v>38.463000000000001</c:v>
                </c:pt>
                <c:pt idx="88">
                  <c:v>35.209000000000003</c:v>
                </c:pt>
                <c:pt idx="89">
                  <c:v>32.567</c:v>
                </c:pt>
                <c:pt idx="90">
                  <c:v>31.074999999999999</c:v>
                </c:pt>
                <c:pt idx="91">
                  <c:v>29.760999999999999</c:v>
                </c:pt>
                <c:pt idx="92">
                  <c:v>28.06</c:v>
                </c:pt>
                <c:pt idx="93">
                  <c:v>27.134</c:v>
                </c:pt>
                <c:pt idx="94">
                  <c:v>27.402999999999999</c:v>
                </c:pt>
                <c:pt idx="95">
                  <c:v>25.850999999999999</c:v>
                </c:pt>
                <c:pt idx="96">
                  <c:v>26.224</c:v>
                </c:pt>
                <c:pt idx="97">
                  <c:v>26.358000000000001</c:v>
                </c:pt>
                <c:pt idx="98">
                  <c:v>24.224</c:v>
                </c:pt>
                <c:pt idx="99">
                  <c:v>24.896000000000001</c:v>
                </c:pt>
                <c:pt idx="100">
                  <c:v>25.119</c:v>
                </c:pt>
                <c:pt idx="101">
                  <c:v>25.791</c:v>
                </c:pt>
                <c:pt idx="102">
                  <c:v>24.896000000000001</c:v>
                </c:pt>
                <c:pt idx="103">
                  <c:v>24.327999999999999</c:v>
                </c:pt>
                <c:pt idx="104">
                  <c:v>24.716000000000001</c:v>
                </c:pt>
                <c:pt idx="105">
                  <c:v>24.657</c:v>
                </c:pt>
                <c:pt idx="106">
                  <c:v>25.91</c:v>
                </c:pt>
                <c:pt idx="107">
                  <c:v>24.881</c:v>
                </c:pt>
                <c:pt idx="108">
                  <c:v>24.433</c:v>
                </c:pt>
                <c:pt idx="109">
                  <c:v>25.09</c:v>
                </c:pt>
                <c:pt idx="110">
                  <c:v>24.91</c:v>
                </c:pt>
                <c:pt idx="111">
                  <c:v>25.881</c:v>
                </c:pt>
                <c:pt idx="112">
                  <c:v>24.134</c:v>
                </c:pt>
                <c:pt idx="113">
                  <c:v>25.193999999999999</c:v>
                </c:pt>
                <c:pt idx="114">
                  <c:v>24.626999999999999</c:v>
                </c:pt>
                <c:pt idx="115">
                  <c:v>23.821000000000002</c:v>
                </c:pt>
                <c:pt idx="116">
                  <c:v>24.209</c:v>
                </c:pt>
                <c:pt idx="117">
                  <c:v>23.97</c:v>
                </c:pt>
                <c:pt idx="118">
                  <c:v>24.09</c:v>
                </c:pt>
                <c:pt idx="119">
                  <c:v>24.193999999999999</c:v>
                </c:pt>
                <c:pt idx="120">
                  <c:v>23.492999999999999</c:v>
                </c:pt>
                <c:pt idx="121">
                  <c:v>24.731000000000002</c:v>
                </c:pt>
                <c:pt idx="122">
                  <c:v>23.224</c:v>
                </c:pt>
                <c:pt idx="123">
                  <c:v>24.641999999999999</c:v>
                </c:pt>
                <c:pt idx="124">
                  <c:v>24.402999999999999</c:v>
                </c:pt>
                <c:pt idx="125">
                  <c:v>23.567</c:v>
                </c:pt>
                <c:pt idx="126">
                  <c:v>23.731000000000002</c:v>
                </c:pt>
                <c:pt idx="127">
                  <c:v>24.268999999999998</c:v>
                </c:pt>
                <c:pt idx="128">
                  <c:v>24.268999999999998</c:v>
                </c:pt>
                <c:pt idx="129">
                  <c:v>22.298999999999999</c:v>
                </c:pt>
                <c:pt idx="130">
                  <c:v>23.448</c:v>
                </c:pt>
                <c:pt idx="131">
                  <c:v>23.507000000000001</c:v>
                </c:pt>
                <c:pt idx="132">
                  <c:v>24.074999999999999</c:v>
                </c:pt>
                <c:pt idx="133">
                  <c:v>22.745999999999999</c:v>
                </c:pt>
                <c:pt idx="134">
                  <c:v>22.701000000000001</c:v>
                </c:pt>
                <c:pt idx="135">
                  <c:v>22.731000000000002</c:v>
                </c:pt>
                <c:pt idx="136">
                  <c:v>20.463000000000001</c:v>
                </c:pt>
                <c:pt idx="137">
                  <c:v>21.373000000000001</c:v>
                </c:pt>
                <c:pt idx="138">
                  <c:v>21.164000000000001</c:v>
                </c:pt>
                <c:pt idx="139">
                  <c:v>20.835999999999999</c:v>
                </c:pt>
                <c:pt idx="140">
                  <c:v>19.97</c:v>
                </c:pt>
                <c:pt idx="141">
                  <c:v>20.657</c:v>
                </c:pt>
                <c:pt idx="142">
                  <c:v>20.433</c:v>
                </c:pt>
                <c:pt idx="143">
                  <c:v>18.521999999999998</c:v>
                </c:pt>
                <c:pt idx="144">
                  <c:v>20.567</c:v>
                </c:pt>
                <c:pt idx="145">
                  <c:v>20.626999999999999</c:v>
                </c:pt>
                <c:pt idx="146">
                  <c:v>20.327999999999999</c:v>
                </c:pt>
                <c:pt idx="147">
                  <c:v>20.806000000000001</c:v>
                </c:pt>
                <c:pt idx="148">
                  <c:v>20.283999999999999</c:v>
                </c:pt>
                <c:pt idx="149">
                  <c:v>19.178999999999998</c:v>
                </c:pt>
                <c:pt idx="150">
                  <c:v>20.178999999999998</c:v>
                </c:pt>
                <c:pt idx="151">
                  <c:v>19.925000000000001</c:v>
                </c:pt>
                <c:pt idx="152">
                  <c:v>21.343</c:v>
                </c:pt>
                <c:pt idx="153">
                  <c:v>21.134</c:v>
                </c:pt>
                <c:pt idx="154">
                  <c:v>20.433</c:v>
                </c:pt>
                <c:pt idx="155">
                  <c:v>20.925000000000001</c:v>
                </c:pt>
                <c:pt idx="156">
                  <c:v>19.821000000000002</c:v>
                </c:pt>
                <c:pt idx="157">
                  <c:v>20.641999999999999</c:v>
                </c:pt>
                <c:pt idx="158">
                  <c:v>20.312999999999999</c:v>
                </c:pt>
                <c:pt idx="159">
                  <c:v>19.716000000000001</c:v>
                </c:pt>
                <c:pt idx="160">
                  <c:v>19.641999999999999</c:v>
                </c:pt>
                <c:pt idx="161">
                  <c:v>19.463000000000001</c:v>
                </c:pt>
                <c:pt idx="162">
                  <c:v>20.178999999999998</c:v>
                </c:pt>
                <c:pt idx="163">
                  <c:v>20.312999999999999</c:v>
                </c:pt>
                <c:pt idx="164">
                  <c:v>20.835999999999999</c:v>
                </c:pt>
                <c:pt idx="165">
                  <c:v>22.402999999999999</c:v>
                </c:pt>
                <c:pt idx="166">
                  <c:v>20.866</c:v>
                </c:pt>
                <c:pt idx="167">
                  <c:v>21.045000000000002</c:v>
                </c:pt>
                <c:pt idx="168">
                  <c:v>21.209</c:v>
                </c:pt>
                <c:pt idx="169">
                  <c:v>20.896000000000001</c:v>
                </c:pt>
                <c:pt idx="170">
                  <c:v>21.268999999999998</c:v>
                </c:pt>
                <c:pt idx="171">
                  <c:v>20.866</c:v>
                </c:pt>
                <c:pt idx="172">
                  <c:v>19.954999999999998</c:v>
                </c:pt>
                <c:pt idx="173">
                  <c:v>20.209</c:v>
                </c:pt>
                <c:pt idx="174">
                  <c:v>20.433</c:v>
                </c:pt>
                <c:pt idx="175">
                  <c:v>20.567</c:v>
                </c:pt>
                <c:pt idx="176">
                  <c:v>20.268999999999998</c:v>
                </c:pt>
                <c:pt idx="177">
                  <c:v>20.298999999999999</c:v>
                </c:pt>
                <c:pt idx="178">
                  <c:v>18.91</c:v>
                </c:pt>
                <c:pt idx="179">
                  <c:v>18.91</c:v>
                </c:pt>
                <c:pt idx="180">
                  <c:v>18.582000000000001</c:v>
                </c:pt>
                <c:pt idx="181">
                  <c:v>20.463000000000001</c:v>
                </c:pt>
                <c:pt idx="182">
                  <c:v>19.433</c:v>
                </c:pt>
                <c:pt idx="183">
                  <c:v>18.567</c:v>
                </c:pt>
                <c:pt idx="184">
                  <c:v>20.701000000000001</c:v>
                </c:pt>
                <c:pt idx="185">
                  <c:v>18.954999999999998</c:v>
                </c:pt>
                <c:pt idx="186">
                  <c:v>20.059999999999999</c:v>
                </c:pt>
                <c:pt idx="187">
                  <c:v>20.657</c:v>
                </c:pt>
                <c:pt idx="188">
                  <c:v>20.343</c:v>
                </c:pt>
                <c:pt idx="189">
                  <c:v>20.567</c:v>
                </c:pt>
                <c:pt idx="190">
                  <c:v>21.239000000000001</c:v>
                </c:pt>
                <c:pt idx="191">
                  <c:v>20.687000000000001</c:v>
                </c:pt>
                <c:pt idx="192">
                  <c:v>20.776</c:v>
                </c:pt>
                <c:pt idx="193">
                  <c:v>21.731000000000002</c:v>
                </c:pt>
                <c:pt idx="194">
                  <c:v>21.687000000000001</c:v>
                </c:pt>
                <c:pt idx="195">
                  <c:v>20.984999999999999</c:v>
                </c:pt>
                <c:pt idx="196">
                  <c:v>20.791</c:v>
                </c:pt>
                <c:pt idx="197">
                  <c:v>20.850999999999999</c:v>
                </c:pt>
                <c:pt idx="198">
                  <c:v>21.402999999999999</c:v>
                </c:pt>
                <c:pt idx="199">
                  <c:v>21.178999999999998</c:v>
                </c:pt>
                <c:pt idx="200">
                  <c:v>21.701000000000001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23.245045179060678</c:v>
                </c:pt>
                <c:pt idx="1">
                  <c:v>23.280383123524469</c:v>
                </c:pt>
                <c:pt idx="2">
                  <c:v>23.315725607064458</c:v>
                </c:pt>
                <c:pt idx="3">
                  <c:v>23.351072984812262</c:v>
                </c:pt>
                <c:pt idx="4">
                  <c:v>23.386425638158524</c:v>
                </c:pt>
                <c:pt idx="5">
                  <c:v>23.42178397651135</c:v>
                </c:pt>
                <c:pt idx="6">
                  <c:v>23.457148439149101</c:v>
                </c:pt>
                <c:pt idx="7">
                  <c:v>23.492519497169383</c:v>
                </c:pt>
                <c:pt idx="8">
                  <c:v>23.527897655535376</c:v>
                </c:pt>
                <c:pt idx="9">
                  <c:v>23.563283455220063</c:v>
                </c:pt>
                <c:pt idx="10">
                  <c:v>23.598677475448035</c:v>
                </c:pt>
                <c:pt idx="11">
                  <c:v>23.634080336033698</c:v>
                </c:pt>
                <c:pt idx="12">
                  <c:v>23.669492699813283</c:v>
                </c:pt>
                <c:pt idx="13">
                  <c:v>23.704915275167</c:v>
                </c:pt>
                <c:pt idx="14">
                  <c:v>23.740348818625915</c:v>
                </c:pt>
                <c:pt idx="15">
                  <c:v>23.775794137557025</c:v>
                </c:pt>
                <c:pt idx="16">
                  <c:v>23.811252092920682</c:v>
                </c:pt>
                <c:pt idx="17">
                  <c:v>23.846723602103907</c:v>
                </c:pt>
                <c:pt idx="18">
                  <c:v>23.882209641878802</c:v>
                </c:pt>
                <c:pt idx="19">
                  <c:v>23.917711251714636</c:v>
                </c:pt>
                <c:pt idx="20">
                  <c:v>23.953229538330085</c:v>
                </c:pt>
                <c:pt idx="21">
                  <c:v>23.988765684643454</c:v>
                </c:pt>
                <c:pt idx="22">
                  <c:v>24.024320973730532</c:v>
                </c:pt>
                <c:pt idx="23">
                  <c:v>24.059896861633042</c:v>
                </c:pt>
                <c:pt idx="24">
                  <c:v>24.09549520168181</c:v>
                </c:pt>
                <c:pt idx="25">
                  <c:v>24.131118916466395</c:v>
                </c:pt>
                <c:pt idx="26">
                  <c:v>24.166773928975584</c:v>
                </c:pt>
                <c:pt idx="27">
                  <c:v>24.20247446313261</c:v>
                </c:pt>
                <c:pt idx="28">
                  <c:v>24.238256912122441</c:v>
                </c:pt>
                <c:pt idx="29">
                  <c:v>24.274214381772111</c:v>
                </c:pt>
                <c:pt idx="30">
                  <c:v>24.310578500025137</c:v>
                </c:pt>
                <c:pt idx="31">
                  <c:v>24.34790337931873</c:v>
                </c:pt>
                <c:pt idx="32">
                  <c:v>24.387457718635179</c:v>
                </c:pt>
                <c:pt idx="33">
                  <c:v>24.432015267284676</c:v>
                </c:pt>
                <c:pt idx="34">
                  <c:v>24.487357872190302</c:v>
                </c:pt>
                <c:pt idx="35">
                  <c:v>24.564961204859024</c:v>
                </c:pt>
                <c:pt idx="36">
                  <c:v>24.68648130974767</c:v>
                </c:pt>
                <c:pt idx="37">
                  <c:v>24.89070880246538</c:v>
                </c:pt>
                <c:pt idx="38">
                  <c:v>25.243452446824005</c:v>
                </c:pt>
                <c:pt idx="39">
                  <c:v>25.850156081166109</c:v>
                </c:pt>
                <c:pt idx="40">
                  <c:v>26.869770782958614</c:v>
                </c:pt>
                <c:pt idx="41">
                  <c:v>28.52648877118984</c:v>
                </c:pt>
                <c:pt idx="42">
                  <c:v>31.113723274651022</c:v>
                </c:pt>
                <c:pt idx="43">
                  <c:v>34.982978631484045</c:v>
                </c:pt>
                <c:pt idx="44">
                  <c:v>40.510201367026681</c:v>
                </c:pt>
                <c:pt idx="45">
                  <c:v>48.035111835308768</c:v>
                </c:pt>
                <c:pt idx="46">
                  <c:v>57.77558546780071</c:v>
                </c:pt>
                <c:pt idx="47">
                  <c:v>69.728740544921322</c:v>
                </c:pt>
                <c:pt idx="48">
                  <c:v>83.580540223142194</c:v>
                </c:pt>
                <c:pt idx="49">
                  <c:v>98.652443462320306</c:v>
                </c:pt>
                <c:pt idx="50">
                  <c:v>113.91269840983001</c:v>
                </c:pt>
                <c:pt idx="51">
                  <c:v>128.06875414971555</c:v>
                </c:pt>
                <c:pt idx="52">
                  <c:v>139.73706558407065</c:v>
                </c:pt>
                <c:pt idx="53">
                  <c:v>147.66261307013448</c:v>
                </c:pt>
                <c:pt idx="54">
                  <c:v>150.94098597065934</c:v>
                </c:pt>
                <c:pt idx="55">
                  <c:v>149.18890629914617</c:v>
                </c:pt>
                <c:pt idx="56">
                  <c:v>142.61877388007372</c:v>
                </c:pt>
                <c:pt idx="57">
                  <c:v>131.99720277675524</c:v>
                </c:pt>
                <c:pt idx="58">
                  <c:v>118.49874154828007</c:v>
                </c:pt>
                <c:pt idx="59">
                  <c:v>103.49336901836159</c:v>
                </c:pt>
                <c:pt idx="60">
                  <c:v>88.320858931716089</c:v>
                </c:pt>
                <c:pt idx="61">
                  <c:v>74.102853436664645</c:v>
                </c:pt>
                <c:pt idx="62">
                  <c:v>61.627009172903584</c:v>
                </c:pt>
                <c:pt idx="63">
                  <c:v>51.314140977140887</c:v>
                </c:pt>
                <c:pt idx="64">
                  <c:v>43.257421892044952</c:v>
                </c:pt>
                <c:pt idx="65">
                  <c:v>37.30875240231552</c:v>
                </c:pt>
                <c:pt idx="66">
                  <c:v>33.183591829098134</c:v>
                </c:pt>
                <c:pt idx="67">
                  <c:v>30.560013479405697</c:v>
                </c:pt>
                <c:pt idx="68">
                  <c:v>29.156307169751837</c:v>
                </c:pt>
                <c:pt idx="69">
                  <c:v>28.779792099048041</c:v>
                </c:pt>
                <c:pt idx="70">
                  <c:v>29.344982986078829</c:v>
                </c:pt>
                <c:pt idx="71">
                  <c:v>30.86169233789159</c:v>
                </c:pt>
                <c:pt idx="72">
                  <c:v>33.394944625524012</c:v>
                </c:pt>
                <c:pt idx="73">
                  <c:v>37.001350314198291</c:v>
                </c:pt>
                <c:pt idx="74">
                  <c:v>41.652384384108345</c:v>
                </c:pt>
                <c:pt idx="75">
                  <c:v>47.162786931972249</c:v>
                </c:pt>
                <c:pt idx="76">
                  <c:v>53.148138758900835</c:v>
                </c:pt>
                <c:pt idx="77">
                  <c:v>59.034381128541014</c:v>
                </c:pt>
                <c:pt idx="78">
                  <c:v>64.130325857981163</c:v>
                </c:pt>
                <c:pt idx="79">
                  <c:v>67.753643941289383</c:v>
                </c:pt>
                <c:pt idx="80">
                  <c:v>69.378758021067682</c:v>
                </c:pt>
                <c:pt idx="81">
                  <c:v>68.761788679983624</c:v>
                </c:pt>
                <c:pt idx="82">
                  <c:v>66.001074569603816</c:v>
                </c:pt>
                <c:pt idx="83">
                  <c:v>61.51226879399092</c:v>
                </c:pt>
                <c:pt idx="84">
                  <c:v>55.926526392301668</c:v>
                </c:pt>
                <c:pt idx="85">
                  <c:v>49.946030098267201</c:v>
                </c:pt>
                <c:pt idx="86">
                  <c:v>44.202217515551823</c:v>
                </c:pt>
                <c:pt idx="87">
                  <c:v>39.155209104787232</c:v>
                </c:pt>
                <c:pt idx="88">
                  <c:v>35.053253761134926</c:v>
                </c:pt>
                <c:pt idx="89">
                  <c:v>31.948558372588394</c:v>
                </c:pt>
                <c:pt idx="90">
                  <c:v>29.749946120050598</c:v>
                </c:pt>
                <c:pt idx="91">
                  <c:v>28.287763875057269</c:v>
                </c:pt>
                <c:pt idx="92">
                  <c:v>27.371023895649881</c:v>
                </c:pt>
                <c:pt idx="93">
                  <c:v>26.826152696976916</c:v>
                </c:pt>
                <c:pt idx="94">
                  <c:v>26.515893118770599</c:v>
                </c:pt>
                <c:pt idx="95">
                  <c:v>26.34278998549669</c:v>
                </c:pt>
                <c:pt idx="96">
                  <c:v>26.243688055255145</c:v>
                </c:pt>
                <c:pt idx="97">
                  <c:v>26.18087058072836</c:v>
                </c:pt>
                <c:pt idx="98">
                  <c:v>26.13345750693631</c:v>
                </c:pt>
                <c:pt idx="99">
                  <c:v>26.090702569735271</c:v>
                </c:pt>
                <c:pt idx="100">
                  <c:v>26.047471495560316</c:v>
                </c:pt>
                <c:pt idx="101">
                  <c:v>26.001514912945741</c:v>
                </c:pt>
                <c:pt idx="102">
                  <c:v>25.951972373667974</c:v>
                </c:pt>
                <c:pt idx="103">
                  <c:v>25.89861760302119</c:v>
                </c:pt>
                <c:pt idx="104">
                  <c:v>25.841505080421499</c:v>
                </c:pt>
                <c:pt idx="105">
                  <c:v>25.780814673533566</c:v>
                </c:pt>
                <c:pt idx="106">
                  <c:v>25.71678607643998</c:v>
                </c:pt>
                <c:pt idx="107">
                  <c:v>25.649690854291237</c:v>
                </c:pt>
                <c:pt idx="108">
                  <c:v>25.579819100944192</c:v>
                </c:pt>
                <c:pt idx="109">
                  <c:v>25.507471434161548</c:v>
                </c:pt>
                <c:pt idx="110">
                  <c:v>25.432952928200962</c:v>
                </c:pt>
                <c:pt idx="111">
                  <c:v>25.356567888371014</c:v>
                </c:pt>
                <c:pt idx="112">
                  <c:v>25.278615195103562</c:v>
                </c:pt>
                <c:pt idx="113">
                  <c:v>25.199384202377299</c:v>
                </c:pt>
                <c:pt idx="114">
                  <c:v>25.119151233129966</c:v>
                </c:pt>
                <c:pt idx="115">
                  <c:v>25.038176707830324</c:v>
                </c:pt>
                <c:pt idx="116">
                  <c:v>24.956702918515951</c:v>
                </c:pt>
                <c:pt idx="117">
                  <c:v>24.874952434969455</c:v>
                </c:pt>
                <c:pt idx="118">
                  <c:v>24.793127107462659</c:v>
                </c:pt>
                <c:pt idx="119">
                  <c:v>24.711407613288518</c:v>
                </c:pt>
                <c:pt idx="120">
                  <c:v>24.629953482449636</c:v>
                </c:pt>
                <c:pt idx="121">
                  <c:v>24.548903531099739</c:v>
                </c:pt>
                <c:pt idx="122">
                  <c:v>24.468376629028967</c:v>
                </c:pt>
                <c:pt idx="123">
                  <c:v>24.388472728860393</c:v>
                </c:pt>
                <c:pt idx="124">
                  <c:v>24.309274088831259</c:v>
                </c:pt>
                <c:pt idx="125">
                  <c:v>24.23084662723539</c:v>
                </c:pt>
                <c:pt idx="126">
                  <c:v>24.153241354044237</c:v>
                </c:pt>
                <c:pt idx="127">
                  <c:v>24.076495833254604</c:v>
                </c:pt>
                <c:pt idx="128">
                  <c:v>24.00063563761076</c:v>
                </c:pt>
                <c:pt idx="129">
                  <c:v>23.925675765123518</c:v>
                </c:pt>
                <c:pt idx="130">
                  <c:v>23.8516219939854</c:v>
                </c:pt>
                <c:pt idx="131">
                  <c:v>23.778472158887816</c:v>
                </c:pt>
                <c:pt idx="132">
                  <c:v>23.706217337298661</c:v>
                </c:pt>
                <c:pt idx="133">
                  <c:v>23.634842938936291</c:v>
                </c:pt>
                <c:pt idx="134">
                  <c:v>23.564329695508199</c:v>
                </c:pt>
                <c:pt idx="135">
                  <c:v>23.494654550830294</c:v>
                </c:pt>
                <c:pt idx="136">
                  <c:v>23.425791453787294</c:v>
                </c:pt>
                <c:pt idx="137">
                  <c:v>23.357712058326602</c:v>
                </c:pt>
                <c:pt idx="138">
                  <c:v>23.290386335889849</c:v>
                </c:pt>
                <c:pt idx="139">
                  <c:v>23.223783106467675</c:v>
                </c:pt>
                <c:pt idx="140">
                  <c:v>23.157870494896386</c:v>
                </c:pt>
                <c:pt idx="141">
                  <c:v>23.092616319174404</c:v>
                </c:pt>
                <c:pt idx="142">
                  <c:v>23.027988417525421</c:v>
                </c:pt>
                <c:pt idx="143">
                  <c:v>22.963954920729243</c:v>
                </c:pt>
                <c:pt idx="144">
                  <c:v>22.900484475925026</c:v>
                </c:pt>
                <c:pt idx="145">
                  <c:v>22.837546427702669</c:v>
                </c:pt>
                <c:pt idx="146">
                  <c:v>22.775110961865135</c:v>
                </c:pt>
                <c:pt idx="147">
                  <c:v>22.71314921679075</c:v>
                </c:pt>
                <c:pt idx="148">
                  <c:v>22.651633366867443</c:v>
                </c:pt>
                <c:pt idx="149">
                  <c:v>22.59053668202294</c:v>
                </c:pt>
                <c:pt idx="150">
                  <c:v>22.529833566945534</c:v>
                </c:pt>
                <c:pt idx="151">
                  <c:v>22.469499583184859</c:v>
                </c:pt>
                <c:pt idx="152">
                  <c:v>22.409511456945651</c:v>
                </c:pt>
                <c:pt idx="153">
                  <c:v>22.349847075040493</c:v>
                </c:pt>
                <c:pt idx="154">
                  <c:v>22.290485471152277</c:v>
                </c:pt>
                <c:pt idx="155">
                  <c:v>22.231406804271131</c:v>
                </c:pt>
                <c:pt idx="156">
                  <c:v>22.172592330915254</c:v>
                </c:pt>
                <c:pt idx="157">
                  <c:v>22.114024372516088</c:v>
                </c:pt>
                <c:pt idx="158">
                  <c:v>22.055686279146578</c:v>
                </c:pt>
                <c:pt idx="159">
                  <c:v>21.997562390592329</c:v>
                </c:pt>
                <c:pt idx="160">
                  <c:v>21.939637995609132</c:v>
                </c:pt>
                <c:pt idx="161">
                  <c:v>21.881899290073406</c:v>
                </c:pt>
                <c:pt idx="162">
                  <c:v>21.824333334613097</c:v>
                </c:pt>
                <c:pt idx="163">
                  <c:v>21.766928012203461</c:v>
                </c:pt>
                <c:pt idx="164">
                  <c:v>21.709671986123073</c:v>
                </c:pt>
                <c:pt idx="165">
                  <c:v>21.652554658589171</c:v>
                </c:pt>
                <c:pt idx="166">
                  <c:v>21.595566130325732</c:v>
                </c:pt>
                <c:pt idx="167">
                  <c:v>21.538697161262135</c:v>
                </c:pt>
                <c:pt idx="168">
                  <c:v>21.481939132512803</c:v>
                </c:pt>
                <c:pt idx="169">
                  <c:v>21.425284009748459</c:v>
                </c:pt>
                <c:pt idx="170">
                  <c:v>21.36872430803589</c:v>
                </c:pt>
                <c:pt idx="171">
                  <c:v>21.312253058195257</c:v>
                </c:pt>
                <c:pt idx="172">
                  <c:v>21.255863774700732</c:v>
                </c:pt>
                <c:pt idx="173">
                  <c:v>21.199550425131175</c:v>
                </c:pt>
                <c:pt idx="174">
                  <c:v>21.143307401161785</c:v>
                </c:pt>
                <c:pt idx="175">
                  <c:v>21.087129491075398</c:v>
                </c:pt>
                <c:pt idx="176">
                  <c:v>21.031011853761882</c:v>
                </c:pt>
                <c:pt idx="177">
                  <c:v>20.974949994166149</c:v>
                </c:pt>
                <c:pt idx="178">
                  <c:v>20.918939740139731</c:v>
                </c:pt>
                <c:pt idx="179">
                  <c:v>20.862977220645845</c:v>
                </c:pt>
                <c:pt idx="180">
                  <c:v>20.807058845265331</c:v>
                </c:pt>
                <c:pt idx="181">
                  <c:v>20.751181284948238</c:v>
                </c:pt>
                <c:pt idx="182">
                  <c:v>20.695341453955134</c:v>
                </c:pt>
                <c:pt idx="183">
                  <c:v>20.639536492931484</c:v>
                </c:pt>
                <c:pt idx="184">
                  <c:v>20.583763753058747</c:v>
                </c:pt>
                <c:pt idx="185">
                  <c:v>20.528020781226498</c:v>
                </c:pt>
                <c:pt idx="186">
                  <c:v>20.472305306170934</c:v>
                </c:pt>
                <c:pt idx="187">
                  <c:v>20.416615225526531</c:v>
                </c:pt>
                <c:pt idx="188">
                  <c:v>20.360948593739018</c:v>
                </c:pt>
                <c:pt idx="189">
                  <c:v>20.30530361078997</c:v>
                </c:pt>
                <c:pt idx="190">
                  <c:v>20.249678611684789</c:v>
                </c:pt>
                <c:pt idx="191">
                  <c:v>20.194072056658243</c:v>
                </c:pt>
                <c:pt idx="192">
                  <c:v>20.138482522053348</c:v>
                </c:pt>
                <c:pt idx="193">
                  <c:v>20.082908691831893</c:v>
                </c:pt>
                <c:pt idx="194">
                  <c:v>20.027349349676463</c:v>
                </c:pt>
                <c:pt idx="195">
                  <c:v>19.971803371646352</c:v>
                </c:pt>
                <c:pt idx="196">
                  <c:v>19.916269719351273</c:v>
                </c:pt>
                <c:pt idx="197">
                  <c:v>19.860747433609184</c:v>
                </c:pt>
                <c:pt idx="198">
                  <c:v>19.805235628556048</c:v>
                </c:pt>
                <c:pt idx="199">
                  <c:v>19.749733486177455</c:v>
                </c:pt>
                <c:pt idx="200">
                  <c:v>19.694240251233701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23.245045179060678</c:v>
                </c:pt>
                <c:pt idx="1">
                  <c:v>23.280383123524469</c:v>
                </c:pt>
                <c:pt idx="2">
                  <c:v>23.315725607064458</c:v>
                </c:pt>
                <c:pt idx="3">
                  <c:v>23.351072984812262</c:v>
                </c:pt>
                <c:pt idx="4">
                  <c:v>23.386425638158524</c:v>
                </c:pt>
                <c:pt idx="5">
                  <c:v>23.42178397651135</c:v>
                </c:pt>
                <c:pt idx="6">
                  <c:v>23.457148439149101</c:v>
                </c:pt>
                <c:pt idx="7">
                  <c:v>23.492519497169383</c:v>
                </c:pt>
                <c:pt idx="8">
                  <c:v>23.527897655535376</c:v>
                </c:pt>
                <c:pt idx="9">
                  <c:v>23.563283455220063</c:v>
                </c:pt>
                <c:pt idx="10">
                  <c:v>23.598677475448035</c:v>
                </c:pt>
                <c:pt idx="11">
                  <c:v>23.634080336033691</c:v>
                </c:pt>
                <c:pt idx="12">
                  <c:v>23.669492699813251</c:v>
                </c:pt>
                <c:pt idx="13">
                  <c:v>23.70491527516683</c:v>
                </c:pt>
                <c:pt idx="14">
                  <c:v>23.74034881862503</c:v>
                </c:pt>
                <c:pt idx="15">
                  <c:v>23.775794137552634</c:v>
                </c:pt>
                <c:pt idx="16">
                  <c:v>23.811252092899721</c:v>
                </c:pt>
                <c:pt idx="17">
                  <c:v>23.846723602007842</c:v>
                </c:pt>
                <c:pt idx="18">
                  <c:v>23.882209641455933</c:v>
                </c:pt>
                <c:pt idx="19">
                  <c:v>23.917711249927031</c:v>
                </c:pt>
                <c:pt idx="20">
                  <c:v>23.953229531072783</c:v>
                </c:pt>
                <c:pt idx="21">
                  <c:v>23.988765656348107</c:v>
                </c:pt>
                <c:pt idx="22">
                  <c:v>24.02432086778289</c:v>
                </c:pt>
                <c:pt idx="23">
                  <c:v>24.059896480651492</c:v>
                </c:pt>
                <c:pt idx="24">
                  <c:v>24.095493885993672</c:v>
                </c:pt>
                <c:pt idx="25">
                  <c:v>24.131114552932608</c:v>
                </c:pt>
                <c:pt idx="26">
                  <c:v>24.166760030726305</c:v>
                </c:pt>
                <c:pt idx="27">
                  <c:v>24.202431950478417</c:v>
                </c:pt>
                <c:pt idx="28">
                  <c:v>24.238132026422335</c:v>
                </c:pt>
                <c:pt idx="29">
                  <c:v>24.273862056679317</c:v>
                </c:pt>
                <c:pt idx="30">
                  <c:v>24.309623923375685</c:v>
                </c:pt>
                <c:pt idx="31">
                  <c:v>24.345419591987227</c:v>
                </c:pt>
                <c:pt idx="32">
                  <c:v>24.381251109759354</c:v>
                </c:pt>
                <c:pt idx="33">
                  <c:v>24.417120603029435</c:v>
                </c:pt>
                <c:pt idx="34">
                  <c:v>24.453030273253408</c:v>
                </c:pt>
                <c:pt idx="35">
                  <c:v>24.488982391510689</c:v>
                </c:pt>
                <c:pt idx="36">
                  <c:v>24.524979291230629</c:v>
                </c:pt>
                <c:pt idx="37">
                  <c:v>24.561023358848885</c:v>
                </c:pt>
                <c:pt idx="38">
                  <c:v>24.597117022063333</c:v>
                </c:pt>
                <c:pt idx="39">
                  <c:v>24.633262735316126</c:v>
                </c:pt>
                <c:pt idx="40">
                  <c:v>24.669462962080299</c:v>
                </c:pt>
                <c:pt idx="41">
                  <c:v>24.705720153476591</c:v>
                </c:pt>
                <c:pt idx="42">
                  <c:v>24.742036722687178</c:v>
                </c:pt>
                <c:pt idx="43">
                  <c:v>24.778415014568619</c:v>
                </c:pt>
                <c:pt idx="44">
                  <c:v>24.814857269795645</c:v>
                </c:pt>
                <c:pt idx="45">
                  <c:v>24.8513655827898</c:v>
                </c:pt>
                <c:pt idx="46">
                  <c:v>24.88794185260339</c:v>
                </c:pt>
                <c:pt idx="47">
                  <c:v>24.924587725838041</c:v>
                </c:pt>
                <c:pt idx="48">
                  <c:v>24.961304530579934</c:v>
                </c:pt>
                <c:pt idx="49">
                  <c:v>24.998093200229906</c:v>
                </c:pt>
                <c:pt idx="50">
                  <c:v>25.034954185997048</c:v>
                </c:pt>
                <c:pt idx="51">
                  <c:v>25.071887356709773</c:v>
                </c:pt>
                <c:pt idx="52">
                  <c:v>25.108891884480862</c:v>
                </c:pt>
                <c:pt idx="53">
                  <c:v>25.145966114643354</c:v>
                </c:pt>
                <c:pt idx="54">
                  <c:v>25.183107418256686</c:v>
                </c:pt>
                <c:pt idx="55">
                  <c:v>25.220312025369161</c:v>
                </c:pt>
                <c:pt idx="56">
                  <c:v>25.257574837120291</c:v>
                </c:pt>
                <c:pt idx="57">
                  <c:v>25.294889214678612</c:v>
                </c:pt>
                <c:pt idx="58">
                  <c:v>25.332246742947092</c:v>
                </c:pt>
                <c:pt idx="59">
                  <c:v>25.369636966937009</c:v>
                </c:pt>
                <c:pt idx="60">
                  <c:v>25.407047098724423</c:v>
                </c:pt>
                <c:pt idx="61">
                  <c:v>25.444461692975203</c:v>
                </c:pt>
                <c:pt idx="62">
                  <c:v>25.481862289171247</c:v>
                </c:pt>
                <c:pt idx="63">
                  <c:v>25.519227018912208</c:v>
                </c:pt>
                <c:pt idx="64">
                  <c:v>25.556530177025937</c:v>
                </c:pt>
                <c:pt idx="65">
                  <c:v>25.593741755723666</c:v>
                </c:pt>
                <c:pt idx="66">
                  <c:v>25.630826941711227</c:v>
                </c:pt>
                <c:pt idx="67">
                  <c:v>25.667745577047768</c:v>
                </c:pt>
                <c:pt idx="68">
                  <c:v>25.704451585662088</c:v>
                </c:pt>
                <c:pt idx="69">
                  <c:v>25.740892368828828</c:v>
                </c:pt>
                <c:pt idx="70">
                  <c:v>25.777008174606735</c:v>
                </c:pt>
                <c:pt idx="71">
                  <c:v>25.812731448278566</c:v>
                </c:pt>
                <c:pt idx="72">
                  <c:v>25.847986173231895</c:v>
                </c:pt>
                <c:pt idx="73">
                  <c:v>25.88268721449322</c:v>
                </c:pt>
                <c:pt idx="74">
                  <c:v>25.916739680270492</c:v>
                </c:pt>
                <c:pt idx="75">
                  <c:v>25.950038320342944</c:v>
                </c:pt>
                <c:pt idx="76">
                  <c:v>25.98246698390178</c:v>
                </c:pt>
                <c:pt idx="77">
                  <c:v>26.013898163391652</c:v>
                </c:pt>
                <c:pt idx="78">
                  <c:v>26.044192654881829</c:v>
                </c:pt>
                <c:pt idx="79">
                  <c:v>26.073199369302042</c:v>
                </c:pt>
                <c:pt idx="80">
                  <c:v>26.100755332243335</c:v>
                </c:pt>
                <c:pt idx="81">
                  <c:v>26.126685912613606</c:v>
                </c:pt>
                <c:pt idx="82">
                  <c:v>26.150805321854207</c:v>
                </c:pt>
                <c:pt idx="83">
                  <c:v>26.172917425218198</c:v>
                </c:pt>
                <c:pt idx="84">
                  <c:v>26.192816904300798</c:v>
                </c:pt>
                <c:pt idx="85">
                  <c:v>26.210290805117957</c:v>
                </c:pt>
                <c:pt idx="86">
                  <c:v>26.225120498115757</c:v>
                </c:pt>
                <c:pt idx="87">
                  <c:v>26.237084065232544</c:v>
                </c:pt>
                <c:pt idx="88">
                  <c:v>26.245959114372933</c:v>
                </c:pt>
                <c:pt idx="89">
                  <c:v>26.251526003479924</c:v>
                </c:pt>
                <c:pt idx="90">
                  <c:v>26.253571435219037</c:v>
                </c:pt>
                <c:pt idx="91">
                  <c:v>26.251892359897671</c:v>
                </c:pt>
                <c:pt idx="92">
                  <c:v>26.246300099814896</c:v>
                </c:pt>
                <c:pt idx="93">
                  <c:v>26.236624584333697</c:v>
                </c:pt>
                <c:pt idx="94">
                  <c:v>26.22271856346514</c:v>
                </c:pt>
                <c:pt idx="95">
                  <c:v>26.20446165071009</c:v>
                </c:pt>
                <c:pt idx="96">
                  <c:v>26.181764035373615</c:v>
                </c:pt>
                <c:pt idx="97">
                  <c:v>26.154569702371219</c:v>
                </c:pt>
                <c:pt idx="98">
                  <c:v>26.122859005021702</c:v>
                </c:pt>
                <c:pt idx="99">
                  <c:v>26.086650454091135</c:v>
                </c:pt>
                <c:pt idx="100">
                  <c:v>26.046001614145631</c:v>
                </c:pt>
                <c:pt idx="101">
                  <c:v>26.001009034838702</c:v>
                </c:pt>
                <c:pt idx="102">
                  <c:v>25.951807187914135</c:v>
                </c:pt>
                <c:pt idx="103">
                  <c:v>25.898566427483644</c:v>
                </c:pt>
                <c:pt idx="104">
                  <c:v>25.841490038083069</c:v>
                </c:pt>
                <c:pt idx="105">
                  <c:v>25.780810478538868</c:v>
                </c:pt>
                <c:pt idx="106">
                  <c:v>25.716784966471629</c:v>
                </c:pt>
                <c:pt idx="107">
                  <c:v>25.649690575645185</c:v>
                </c:pt>
                <c:pt idx="108">
                  <c:v>25.579819034576257</c:v>
                </c:pt>
                <c:pt idx="109">
                  <c:v>25.507471419163771</c:v>
                </c:pt>
                <c:pt idx="110">
                  <c:v>25.432952924985386</c:v>
                </c:pt>
                <c:pt idx="111">
                  <c:v>25.356567887716899</c:v>
                </c:pt>
                <c:pt idx="112">
                  <c:v>25.278615194977316</c:v>
                </c:pt>
                <c:pt idx="113">
                  <c:v>25.199384202354182</c:v>
                </c:pt>
                <c:pt idx="114">
                  <c:v>25.119151233125951</c:v>
                </c:pt>
                <c:pt idx="115">
                  <c:v>25.038176707829663</c:v>
                </c:pt>
                <c:pt idx="116">
                  <c:v>24.956702918515848</c:v>
                </c:pt>
                <c:pt idx="117">
                  <c:v>24.87495243496944</c:v>
                </c:pt>
                <c:pt idx="118">
                  <c:v>24.793127107462656</c:v>
                </c:pt>
                <c:pt idx="119">
                  <c:v>24.711407613288518</c:v>
                </c:pt>
                <c:pt idx="120">
                  <c:v>24.629953482449636</c:v>
                </c:pt>
                <c:pt idx="121">
                  <c:v>24.548903531099739</c:v>
                </c:pt>
                <c:pt idx="122">
                  <c:v>24.468376629028967</c:v>
                </c:pt>
                <c:pt idx="123">
                  <c:v>24.388472728860393</c:v>
                </c:pt>
                <c:pt idx="124">
                  <c:v>24.309274088831259</c:v>
                </c:pt>
                <c:pt idx="125">
                  <c:v>24.23084662723539</c:v>
                </c:pt>
                <c:pt idx="126">
                  <c:v>24.153241354044237</c:v>
                </c:pt>
                <c:pt idx="127">
                  <c:v>24.076495833254604</c:v>
                </c:pt>
                <c:pt idx="128">
                  <c:v>24.00063563761076</c:v>
                </c:pt>
                <c:pt idx="129">
                  <c:v>23.925675765123518</c:v>
                </c:pt>
                <c:pt idx="130">
                  <c:v>23.8516219939854</c:v>
                </c:pt>
                <c:pt idx="131">
                  <c:v>23.778472158887816</c:v>
                </c:pt>
                <c:pt idx="132">
                  <c:v>23.706217337298661</c:v>
                </c:pt>
                <c:pt idx="133">
                  <c:v>23.634842938936291</c:v>
                </c:pt>
                <c:pt idx="134">
                  <c:v>23.564329695508199</c:v>
                </c:pt>
                <c:pt idx="135">
                  <c:v>23.494654550830294</c:v>
                </c:pt>
                <c:pt idx="136">
                  <c:v>23.425791453787294</c:v>
                </c:pt>
                <c:pt idx="137">
                  <c:v>23.357712058326602</c:v>
                </c:pt>
                <c:pt idx="138">
                  <c:v>23.290386335889849</c:v>
                </c:pt>
                <c:pt idx="139">
                  <c:v>23.223783106467675</c:v>
                </c:pt>
                <c:pt idx="140">
                  <c:v>23.157870494896386</c:v>
                </c:pt>
                <c:pt idx="141">
                  <c:v>23.092616319174404</c:v>
                </c:pt>
                <c:pt idx="142">
                  <c:v>23.027988417525421</c:v>
                </c:pt>
                <c:pt idx="143">
                  <c:v>22.963954920729243</c:v>
                </c:pt>
                <c:pt idx="144">
                  <c:v>22.900484475925026</c:v>
                </c:pt>
                <c:pt idx="145">
                  <c:v>22.837546427702669</c:v>
                </c:pt>
                <c:pt idx="146">
                  <c:v>22.775110961865135</c:v>
                </c:pt>
                <c:pt idx="147">
                  <c:v>22.71314921679075</c:v>
                </c:pt>
                <c:pt idx="148">
                  <c:v>22.651633366867443</c:v>
                </c:pt>
                <c:pt idx="149">
                  <c:v>22.59053668202294</c:v>
                </c:pt>
                <c:pt idx="150">
                  <c:v>22.529833566945534</c:v>
                </c:pt>
                <c:pt idx="151">
                  <c:v>22.469499583184859</c:v>
                </c:pt>
                <c:pt idx="152">
                  <c:v>22.409511456945651</c:v>
                </c:pt>
                <c:pt idx="153">
                  <c:v>22.349847075040493</c:v>
                </c:pt>
                <c:pt idx="154">
                  <c:v>22.290485471152277</c:v>
                </c:pt>
                <c:pt idx="155">
                  <c:v>22.231406804271131</c:v>
                </c:pt>
                <c:pt idx="156">
                  <c:v>22.172592330915254</c:v>
                </c:pt>
                <c:pt idx="157">
                  <c:v>22.114024372516088</c:v>
                </c:pt>
                <c:pt idx="158">
                  <c:v>22.055686279146578</c:v>
                </c:pt>
                <c:pt idx="159">
                  <c:v>21.997562390592329</c:v>
                </c:pt>
                <c:pt idx="160">
                  <c:v>21.939637995609132</c:v>
                </c:pt>
                <c:pt idx="161">
                  <c:v>21.881899290073406</c:v>
                </c:pt>
                <c:pt idx="162">
                  <c:v>21.824333334613097</c:v>
                </c:pt>
                <c:pt idx="163">
                  <c:v>21.766928012203461</c:v>
                </c:pt>
                <c:pt idx="164">
                  <c:v>21.709671986123073</c:v>
                </c:pt>
                <c:pt idx="165">
                  <c:v>21.652554658589171</c:v>
                </c:pt>
                <c:pt idx="166">
                  <c:v>21.595566130325732</c:v>
                </c:pt>
                <c:pt idx="167">
                  <c:v>21.538697161262135</c:v>
                </c:pt>
                <c:pt idx="168">
                  <c:v>21.481939132512803</c:v>
                </c:pt>
                <c:pt idx="169">
                  <c:v>21.425284009748459</c:v>
                </c:pt>
                <c:pt idx="170">
                  <c:v>21.36872430803589</c:v>
                </c:pt>
                <c:pt idx="171">
                  <c:v>21.312253058195257</c:v>
                </c:pt>
                <c:pt idx="172">
                  <c:v>21.255863774700732</c:v>
                </c:pt>
                <c:pt idx="173">
                  <c:v>21.199550425131175</c:v>
                </c:pt>
                <c:pt idx="174">
                  <c:v>21.143307401161785</c:v>
                </c:pt>
                <c:pt idx="175">
                  <c:v>21.087129491075398</c:v>
                </c:pt>
                <c:pt idx="176">
                  <c:v>21.031011853761882</c:v>
                </c:pt>
                <c:pt idx="177">
                  <c:v>20.974949994166149</c:v>
                </c:pt>
                <c:pt idx="178">
                  <c:v>20.918939740139731</c:v>
                </c:pt>
                <c:pt idx="179">
                  <c:v>20.862977220645845</c:v>
                </c:pt>
                <c:pt idx="180">
                  <c:v>20.807058845265331</c:v>
                </c:pt>
                <c:pt idx="181">
                  <c:v>20.751181284948238</c:v>
                </c:pt>
                <c:pt idx="182">
                  <c:v>20.695341453955134</c:v>
                </c:pt>
                <c:pt idx="183">
                  <c:v>20.639536492931484</c:v>
                </c:pt>
                <c:pt idx="184">
                  <c:v>20.583763753058747</c:v>
                </c:pt>
                <c:pt idx="185">
                  <c:v>20.528020781226498</c:v>
                </c:pt>
                <c:pt idx="186">
                  <c:v>20.472305306170934</c:v>
                </c:pt>
                <c:pt idx="187">
                  <c:v>20.416615225526531</c:v>
                </c:pt>
                <c:pt idx="188">
                  <c:v>20.360948593739018</c:v>
                </c:pt>
                <c:pt idx="189">
                  <c:v>20.30530361078997</c:v>
                </c:pt>
                <c:pt idx="190">
                  <c:v>20.249678611684789</c:v>
                </c:pt>
                <c:pt idx="191">
                  <c:v>20.194072056658243</c:v>
                </c:pt>
                <c:pt idx="192">
                  <c:v>20.138482522053348</c:v>
                </c:pt>
                <c:pt idx="193">
                  <c:v>20.082908691831893</c:v>
                </c:pt>
                <c:pt idx="194">
                  <c:v>20.027349349676463</c:v>
                </c:pt>
                <c:pt idx="195">
                  <c:v>19.971803371646352</c:v>
                </c:pt>
                <c:pt idx="196">
                  <c:v>19.916269719351273</c:v>
                </c:pt>
                <c:pt idx="197">
                  <c:v>19.860747433609184</c:v>
                </c:pt>
                <c:pt idx="198">
                  <c:v>19.805235628556048</c:v>
                </c:pt>
                <c:pt idx="199">
                  <c:v>19.749733486177455</c:v>
                </c:pt>
                <c:pt idx="200">
                  <c:v>19.694240251233701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000856"/>
        <c:axId val="499001248"/>
      </c:scatterChart>
      <c:valAx>
        <c:axId val="499000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001248"/>
        <c:crosses val="autoZero"/>
        <c:crossBetween val="midCat"/>
      </c:valAx>
      <c:valAx>
        <c:axId val="499001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00085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23.402999999999999</c:v>
                </c:pt>
                <c:pt idx="1">
                  <c:v>23</c:v>
                </c:pt>
                <c:pt idx="2">
                  <c:v>24.552</c:v>
                </c:pt>
                <c:pt idx="3">
                  <c:v>23.896000000000001</c:v>
                </c:pt>
                <c:pt idx="4">
                  <c:v>23.417999999999999</c:v>
                </c:pt>
                <c:pt idx="5">
                  <c:v>24.015000000000001</c:v>
                </c:pt>
                <c:pt idx="6">
                  <c:v>24.536999999999999</c:v>
                </c:pt>
                <c:pt idx="7">
                  <c:v>23.896000000000001</c:v>
                </c:pt>
                <c:pt idx="8">
                  <c:v>24.463000000000001</c:v>
                </c:pt>
                <c:pt idx="9">
                  <c:v>24.745999999999999</c:v>
                </c:pt>
                <c:pt idx="10">
                  <c:v>25.731000000000002</c:v>
                </c:pt>
                <c:pt idx="11">
                  <c:v>24.433</c:v>
                </c:pt>
                <c:pt idx="12">
                  <c:v>25.015000000000001</c:v>
                </c:pt>
                <c:pt idx="13">
                  <c:v>25.045000000000002</c:v>
                </c:pt>
                <c:pt idx="14">
                  <c:v>24.984999999999999</c:v>
                </c:pt>
                <c:pt idx="15">
                  <c:v>25.821000000000002</c:v>
                </c:pt>
                <c:pt idx="16">
                  <c:v>25.06</c:v>
                </c:pt>
                <c:pt idx="17">
                  <c:v>25.687000000000001</c:v>
                </c:pt>
                <c:pt idx="18">
                  <c:v>27.388000000000002</c:v>
                </c:pt>
                <c:pt idx="19">
                  <c:v>26.074999999999999</c:v>
                </c:pt>
                <c:pt idx="20">
                  <c:v>26.925000000000001</c:v>
                </c:pt>
                <c:pt idx="21">
                  <c:v>28</c:v>
                </c:pt>
                <c:pt idx="22">
                  <c:v>27.552</c:v>
                </c:pt>
                <c:pt idx="23">
                  <c:v>28.791</c:v>
                </c:pt>
                <c:pt idx="24">
                  <c:v>27.193999999999999</c:v>
                </c:pt>
                <c:pt idx="25">
                  <c:v>28</c:v>
                </c:pt>
                <c:pt idx="26">
                  <c:v>28.103999999999999</c:v>
                </c:pt>
                <c:pt idx="27">
                  <c:v>27.672000000000001</c:v>
                </c:pt>
                <c:pt idx="28">
                  <c:v>26.731000000000002</c:v>
                </c:pt>
                <c:pt idx="29">
                  <c:v>27.417999999999999</c:v>
                </c:pt>
                <c:pt idx="30">
                  <c:v>27.850999999999999</c:v>
                </c:pt>
                <c:pt idx="31">
                  <c:v>29.015000000000001</c:v>
                </c:pt>
                <c:pt idx="32">
                  <c:v>29.254000000000001</c:v>
                </c:pt>
                <c:pt idx="33">
                  <c:v>29.97</c:v>
                </c:pt>
                <c:pt idx="34">
                  <c:v>32.253999999999998</c:v>
                </c:pt>
                <c:pt idx="35">
                  <c:v>33.313000000000002</c:v>
                </c:pt>
                <c:pt idx="36">
                  <c:v>36.238999999999997</c:v>
                </c:pt>
                <c:pt idx="37">
                  <c:v>41.06</c:v>
                </c:pt>
                <c:pt idx="38">
                  <c:v>46.536999999999999</c:v>
                </c:pt>
                <c:pt idx="39">
                  <c:v>52.283999999999999</c:v>
                </c:pt>
                <c:pt idx="40">
                  <c:v>59.313000000000002</c:v>
                </c:pt>
                <c:pt idx="41">
                  <c:v>69.313000000000002</c:v>
                </c:pt>
                <c:pt idx="42">
                  <c:v>78.299000000000007</c:v>
                </c:pt>
                <c:pt idx="43">
                  <c:v>89.045000000000002</c:v>
                </c:pt>
                <c:pt idx="44">
                  <c:v>100.29900000000001</c:v>
                </c:pt>
                <c:pt idx="45">
                  <c:v>109.821</c:v>
                </c:pt>
                <c:pt idx="46">
                  <c:v>121.119</c:v>
                </c:pt>
                <c:pt idx="47">
                  <c:v>131.31299999999999</c:v>
                </c:pt>
                <c:pt idx="48">
                  <c:v>139.28399999999999</c:v>
                </c:pt>
                <c:pt idx="49">
                  <c:v>146.179</c:v>
                </c:pt>
                <c:pt idx="50">
                  <c:v>148.22399999999999</c:v>
                </c:pt>
                <c:pt idx="51">
                  <c:v>146.328</c:v>
                </c:pt>
                <c:pt idx="52">
                  <c:v>139.791</c:v>
                </c:pt>
                <c:pt idx="53">
                  <c:v>126.06</c:v>
                </c:pt>
                <c:pt idx="54">
                  <c:v>104.866</c:v>
                </c:pt>
                <c:pt idx="55">
                  <c:v>78.507000000000005</c:v>
                </c:pt>
                <c:pt idx="56">
                  <c:v>54.238999999999997</c:v>
                </c:pt>
                <c:pt idx="57">
                  <c:v>38.268999999999998</c:v>
                </c:pt>
                <c:pt idx="58">
                  <c:v>29.327999999999999</c:v>
                </c:pt>
                <c:pt idx="59">
                  <c:v>27.760999999999999</c:v>
                </c:pt>
                <c:pt idx="60">
                  <c:v>27.492999999999999</c:v>
                </c:pt>
                <c:pt idx="61">
                  <c:v>28.015000000000001</c:v>
                </c:pt>
                <c:pt idx="62">
                  <c:v>29.03</c:v>
                </c:pt>
                <c:pt idx="63">
                  <c:v>30.866</c:v>
                </c:pt>
                <c:pt idx="64">
                  <c:v>33.238999999999997</c:v>
                </c:pt>
                <c:pt idx="65">
                  <c:v>35.06</c:v>
                </c:pt>
                <c:pt idx="66">
                  <c:v>36.716000000000001</c:v>
                </c:pt>
                <c:pt idx="67">
                  <c:v>39.896000000000001</c:v>
                </c:pt>
                <c:pt idx="68">
                  <c:v>43.552</c:v>
                </c:pt>
                <c:pt idx="69">
                  <c:v>47.313000000000002</c:v>
                </c:pt>
                <c:pt idx="70">
                  <c:v>51.552</c:v>
                </c:pt>
                <c:pt idx="71">
                  <c:v>54.835999999999999</c:v>
                </c:pt>
                <c:pt idx="72">
                  <c:v>58.149000000000001</c:v>
                </c:pt>
                <c:pt idx="73">
                  <c:v>61.896000000000001</c:v>
                </c:pt>
                <c:pt idx="74">
                  <c:v>62.552</c:v>
                </c:pt>
                <c:pt idx="75">
                  <c:v>62.328000000000003</c:v>
                </c:pt>
                <c:pt idx="76">
                  <c:v>62.119</c:v>
                </c:pt>
                <c:pt idx="77">
                  <c:v>58.597000000000001</c:v>
                </c:pt>
                <c:pt idx="78">
                  <c:v>52.045000000000002</c:v>
                </c:pt>
                <c:pt idx="79">
                  <c:v>45.850999999999999</c:v>
                </c:pt>
                <c:pt idx="80">
                  <c:v>40.521999999999998</c:v>
                </c:pt>
                <c:pt idx="81">
                  <c:v>36.716000000000001</c:v>
                </c:pt>
                <c:pt idx="82">
                  <c:v>32.567</c:v>
                </c:pt>
                <c:pt idx="83">
                  <c:v>32.835999999999999</c:v>
                </c:pt>
                <c:pt idx="84">
                  <c:v>30.641999999999999</c:v>
                </c:pt>
                <c:pt idx="85">
                  <c:v>29.984999999999999</c:v>
                </c:pt>
                <c:pt idx="86">
                  <c:v>28.521999999999998</c:v>
                </c:pt>
                <c:pt idx="87">
                  <c:v>28.09</c:v>
                </c:pt>
                <c:pt idx="88">
                  <c:v>27.791</c:v>
                </c:pt>
                <c:pt idx="89">
                  <c:v>27.567</c:v>
                </c:pt>
                <c:pt idx="90">
                  <c:v>27.91</c:v>
                </c:pt>
                <c:pt idx="91">
                  <c:v>27.119</c:v>
                </c:pt>
                <c:pt idx="92">
                  <c:v>25.97</c:v>
                </c:pt>
                <c:pt idx="93">
                  <c:v>26.417999999999999</c:v>
                </c:pt>
                <c:pt idx="94">
                  <c:v>25.388000000000002</c:v>
                </c:pt>
                <c:pt idx="95">
                  <c:v>24.388000000000002</c:v>
                </c:pt>
                <c:pt idx="96">
                  <c:v>24.896000000000001</c:v>
                </c:pt>
                <c:pt idx="97">
                  <c:v>25.402999999999999</c:v>
                </c:pt>
                <c:pt idx="98">
                  <c:v>24.716000000000001</c:v>
                </c:pt>
                <c:pt idx="99">
                  <c:v>24.850999999999999</c:v>
                </c:pt>
                <c:pt idx="100">
                  <c:v>26.193999999999999</c:v>
                </c:pt>
                <c:pt idx="101">
                  <c:v>25.283999999999999</c:v>
                </c:pt>
                <c:pt idx="102">
                  <c:v>24.597000000000001</c:v>
                </c:pt>
                <c:pt idx="103">
                  <c:v>26.103999999999999</c:v>
                </c:pt>
                <c:pt idx="104">
                  <c:v>24.97</c:v>
                </c:pt>
                <c:pt idx="105">
                  <c:v>25.312999999999999</c:v>
                </c:pt>
                <c:pt idx="106">
                  <c:v>25.925000000000001</c:v>
                </c:pt>
                <c:pt idx="107">
                  <c:v>25.701000000000001</c:v>
                </c:pt>
                <c:pt idx="108">
                  <c:v>25.478000000000002</c:v>
                </c:pt>
                <c:pt idx="109">
                  <c:v>26.045000000000002</c:v>
                </c:pt>
                <c:pt idx="110">
                  <c:v>25.672000000000001</c:v>
                </c:pt>
                <c:pt idx="111">
                  <c:v>25.103999999999999</c:v>
                </c:pt>
                <c:pt idx="112">
                  <c:v>25.343</c:v>
                </c:pt>
                <c:pt idx="113">
                  <c:v>25.268999999999998</c:v>
                </c:pt>
                <c:pt idx="114">
                  <c:v>25.373000000000001</c:v>
                </c:pt>
                <c:pt idx="115">
                  <c:v>25.074999999999999</c:v>
                </c:pt>
                <c:pt idx="116">
                  <c:v>25.015000000000001</c:v>
                </c:pt>
                <c:pt idx="117">
                  <c:v>24.521999999999998</c:v>
                </c:pt>
                <c:pt idx="118">
                  <c:v>23.536999999999999</c:v>
                </c:pt>
                <c:pt idx="119">
                  <c:v>23.283999999999999</c:v>
                </c:pt>
                <c:pt idx="120">
                  <c:v>23.701000000000001</c:v>
                </c:pt>
                <c:pt idx="121">
                  <c:v>24.119</c:v>
                </c:pt>
                <c:pt idx="122">
                  <c:v>22.626999999999999</c:v>
                </c:pt>
                <c:pt idx="123">
                  <c:v>23.881</c:v>
                </c:pt>
                <c:pt idx="124">
                  <c:v>23.03</c:v>
                </c:pt>
                <c:pt idx="125">
                  <c:v>23.06</c:v>
                </c:pt>
                <c:pt idx="126">
                  <c:v>23.672000000000001</c:v>
                </c:pt>
                <c:pt idx="127">
                  <c:v>22.835999999999999</c:v>
                </c:pt>
                <c:pt idx="128">
                  <c:v>22.806000000000001</c:v>
                </c:pt>
                <c:pt idx="129">
                  <c:v>21.327999999999999</c:v>
                </c:pt>
                <c:pt idx="130">
                  <c:v>23.806000000000001</c:v>
                </c:pt>
                <c:pt idx="131">
                  <c:v>23.045000000000002</c:v>
                </c:pt>
                <c:pt idx="132">
                  <c:v>23.254000000000001</c:v>
                </c:pt>
                <c:pt idx="133">
                  <c:v>22.760999999999999</c:v>
                </c:pt>
                <c:pt idx="134">
                  <c:v>22</c:v>
                </c:pt>
                <c:pt idx="135">
                  <c:v>21.806000000000001</c:v>
                </c:pt>
                <c:pt idx="136">
                  <c:v>21.373000000000001</c:v>
                </c:pt>
                <c:pt idx="137">
                  <c:v>20.433</c:v>
                </c:pt>
                <c:pt idx="138">
                  <c:v>21.283999999999999</c:v>
                </c:pt>
                <c:pt idx="139">
                  <c:v>20.925000000000001</c:v>
                </c:pt>
                <c:pt idx="140">
                  <c:v>21.343</c:v>
                </c:pt>
                <c:pt idx="141">
                  <c:v>19.896000000000001</c:v>
                </c:pt>
                <c:pt idx="142">
                  <c:v>20.984999999999999</c:v>
                </c:pt>
                <c:pt idx="143">
                  <c:v>21.119</c:v>
                </c:pt>
                <c:pt idx="144">
                  <c:v>21.716000000000001</c:v>
                </c:pt>
                <c:pt idx="145">
                  <c:v>22.06</c:v>
                </c:pt>
                <c:pt idx="146">
                  <c:v>20.896000000000001</c:v>
                </c:pt>
                <c:pt idx="147">
                  <c:v>20.954999999999998</c:v>
                </c:pt>
                <c:pt idx="148">
                  <c:v>22.567</c:v>
                </c:pt>
                <c:pt idx="149">
                  <c:v>21.731000000000002</c:v>
                </c:pt>
                <c:pt idx="150">
                  <c:v>21.791</c:v>
                </c:pt>
                <c:pt idx="151">
                  <c:v>21.641999999999999</c:v>
                </c:pt>
                <c:pt idx="152">
                  <c:v>22.641999999999999</c:v>
                </c:pt>
                <c:pt idx="153">
                  <c:v>21.134</c:v>
                </c:pt>
                <c:pt idx="154">
                  <c:v>20.97</c:v>
                </c:pt>
                <c:pt idx="155">
                  <c:v>19.984999999999999</c:v>
                </c:pt>
                <c:pt idx="156">
                  <c:v>20.433</c:v>
                </c:pt>
                <c:pt idx="157">
                  <c:v>20.373000000000001</c:v>
                </c:pt>
                <c:pt idx="158">
                  <c:v>21.373000000000001</c:v>
                </c:pt>
                <c:pt idx="159">
                  <c:v>19.312999999999999</c:v>
                </c:pt>
                <c:pt idx="160">
                  <c:v>18.984999999999999</c:v>
                </c:pt>
                <c:pt idx="161">
                  <c:v>20.224</c:v>
                </c:pt>
                <c:pt idx="162">
                  <c:v>19.268999999999998</c:v>
                </c:pt>
                <c:pt idx="163">
                  <c:v>20.193999999999999</c:v>
                </c:pt>
                <c:pt idx="164">
                  <c:v>19.641999999999999</c:v>
                </c:pt>
                <c:pt idx="165">
                  <c:v>20.015000000000001</c:v>
                </c:pt>
                <c:pt idx="166">
                  <c:v>20.806000000000001</c:v>
                </c:pt>
                <c:pt idx="167">
                  <c:v>21.492999999999999</c:v>
                </c:pt>
                <c:pt idx="168">
                  <c:v>19.954999999999998</c:v>
                </c:pt>
                <c:pt idx="169">
                  <c:v>20.567</c:v>
                </c:pt>
                <c:pt idx="170">
                  <c:v>21.582000000000001</c:v>
                </c:pt>
                <c:pt idx="171">
                  <c:v>19.91</c:v>
                </c:pt>
                <c:pt idx="172">
                  <c:v>20</c:v>
                </c:pt>
                <c:pt idx="173">
                  <c:v>19.209</c:v>
                </c:pt>
                <c:pt idx="174">
                  <c:v>20.224</c:v>
                </c:pt>
                <c:pt idx="175">
                  <c:v>19.97</c:v>
                </c:pt>
                <c:pt idx="176">
                  <c:v>20.239000000000001</c:v>
                </c:pt>
                <c:pt idx="177">
                  <c:v>18.866</c:v>
                </c:pt>
                <c:pt idx="178">
                  <c:v>18.552</c:v>
                </c:pt>
                <c:pt idx="179">
                  <c:v>18.119</c:v>
                </c:pt>
                <c:pt idx="180">
                  <c:v>19.103999999999999</c:v>
                </c:pt>
                <c:pt idx="181">
                  <c:v>19.611999999999998</c:v>
                </c:pt>
                <c:pt idx="182">
                  <c:v>19.925000000000001</c:v>
                </c:pt>
                <c:pt idx="183">
                  <c:v>21.119</c:v>
                </c:pt>
                <c:pt idx="184">
                  <c:v>20.448</c:v>
                </c:pt>
                <c:pt idx="185">
                  <c:v>20.821000000000002</c:v>
                </c:pt>
                <c:pt idx="186">
                  <c:v>21.178999999999998</c:v>
                </c:pt>
                <c:pt idx="187">
                  <c:v>20.896000000000001</c:v>
                </c:pt>
                <c:pt idx="188">
                  <c:v>21.209</c:v>
                </c:pt>
                <c:pt idx="189">
                  <c:v>21.209</c:v>
                </c:pt>
                <c:pt idx="190">
                  <c:v>22.074999999999999</c:v>
                </c:pt>
                <c:pt idx="191">
                  <c:v>20.821000000000002</c:v>
                </c:pt>
                <c:pt idx="192">
                  <c:v>20.536999999999999</c:v>
                </c:pt>
                <c:pt idx="193">
                  <c:v>20.597000000000001</c:v>
                </c:pt>
                <c:pt idx="194">
                  <c:v>20.582000000000001</c:v>
                </c:pt>
                <c:pt idx="195">
                  <c:v>19.254000000000001</c:v>
                </c:pt>
                <c:pt idx="196">
                  <c:v>20.09</c:v>
                </c:pt>
                <c:pt idx="197">
                  <c:v>19.821000000000002</c:v>
                </c:pt>
                <c:pt idx="198">
                  <c:v>19.178999999999998</c:v>
                </c:pt>
                <c:pt idx="199">
                  <c:v>18.164000000000001</c:v>
                </c:pt>
                <c:pt idx="200">
                  <c:v>18.417999999999999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25.6960044708614</c:v>
                </c:pt>
                <c:pt idx="1">
                  <c:v>25.717295436008847</c:v>
                </c:pt>
                <c:pt idx="2">
                  <c:v>25.738594262756248</c:v>
                </c:pt>
                <c:pt idx="3">
                  <c:v>25.759901552243925</c:v>
                </c:pt>
                <c:pt idx="4">
                  <c:v>25.78121794837844</c:v>
                </c:pt>
                <c:pt idx="5">
                  <c:v>25.802544140480148</c:v>
                </c:pt>
                <c:pt idx="6">
                  <c:v>25.823880866042145</c:v>
                </c:pt>
                <c:pt idx="7">
                  <c:v>25.845228913596955</c:v>
                </c:pt>
                <c:pt idx="8">
                  <c:v>25.866589125686069</c:v>
                </c:pt>
                <c:pt idx="9">
                  <c:v>25.887962401925044</c:v>
                </c:pt>
                <c:pt idx="10">
                  <c:v>25.909349702155339</c:v>
                </c:pt>
                <c:pt idx="11">
                  <c:v>25.930752049672787</c:v>
                </c:pt>
                <c:pt idx="12">
                  <c:v>25.952170534528506</c:v>
                </c:pt>
                <c:pt idx="13">
                  <c:v>25.973606316929246</c:v>
                </c:pt>
                <c:pt idx="14">
                  <c:v>25.995060630899605</c:v>
                </c:pt>
                <c:pt idx="15">
                  <c:v>26.016534788885171</c:v>
                </c:pt>
                <c:pt idx="16">
                  <c:v>26.038030189827918</c:v>
                </c:pt>
                <c:pt idx="17">
                  <c:v>26.059548339528167</c:v>
                </c:pt>
                <c:pt idx="18">
                  <c:v>26.081090912325191</c:v>
                </c:pt>
                <c:pt idx="19">
                  <c:v>26.102659944831956</c:v>
                </c:pt>
                <c:pt idx="20">
                  <c:v>26.124258430892322</c:v>
                </c:pt>
                <c:pt idx="21">
                  <c:v>26.14589207512666</c:v>
                </c:pt>
                <c:pt idx="22">
                  <c:v>26.167574223860981</c:v>
                </c:pt>
                <c:pt idx="23">
                  <c:v>26.189339062991671</c:v>
                </c:pt>
                <c:pt idx="24">
                  <c:v>26.2112751935734</c:v>
                </c:pt>
                <c:pt idx="25">
                  <c:v>26.233606713486299</c:v>
                </c:pt>
                <c:pt idx="26">
                  <c:v>26.25687881210969</c:v>
                </c:pt>
                <c:pt idx="27">
                  <c:v>26.282359729214846</c:v>
                </c:pt>
                <c:pt idx="28">
                  <c:v>26.312862621045415</c:v>
                </c:pt>
                <c:pt idx="29">
                  <c:v>26.354327410231338</c:v>
                </c:pt>
                <c:pt idx="30">
                  <c:v>26.418675654703584</c:v>
                </c:pt>
                <c:pt idx="31">
                  <c:v>26.528615658532708</c:v>
                </c:pt>
                <c:pt idx="32">
                  <c:v>26.725124735677333</c:v>
                </c:pt>
                <c:pt idx="33">
                  <c:v>27.078091571933566</c:v>
                </c:pt>
                <c:pt idx="34">
                  <c:v>27.699834748473986</c:v>
                </c:pt>
                <c:pt idx="35">
                  <c:v>28.759732731023199</c:v>
                </c:pt>
                <c:pt idx="36">
                  <c:v>30.496018366027123</c:v>
                </c:pt>
                <c:pt idx="37">
                  <c:v>33.218328041689183</c:v>
                </c:pt>
                <c:pt idx="38">
                  <c:v>37.292819809294862</c:v>
                </c:pt>
                <c:pt idx="39">
                  <c:v>43.102009645213471</c:v>
                </c:pt>
                <c:pt idx="40">
                  <c:v>50.975342253958772</c:v>
                </c:pt>
                <c:pt idx="41">
                  <c:v>61.094520328543794</c:v>
                </c:pt>
                <c:pt idx="42">
                  <c:v>73.388671919732715</c:v>
                </c:pt>
                <c:pt idx="43">
                  <c:v>87.445311142663044</c:v>
                </c:pt>
                <c:pt idx="44">
                  <c:v>102.46893983689563</c:v>
                </c:pt>
                <c:pt idx="45">
                  <c:v>117.31541758250016</c:v>
                </c:pt>
                <c:pt idx="46">
                  <c:v>130.61487831088797</c:v>
                </c:pt>
                <c:pt idx="47">
                  <c:v>140.97155939163011</c:v>
                </c:pt>
                <c:pt idx="48">
                  <c:v>147.20276102695937</c:v>
                </c:pt>
                <c:pt idx="49">
                  <c:v>148.56109053780213</c:v>
                </c:pt>
                <c:pt idx="50">
                  <c:v>144.88239654401247</c:v>
                </c:pt>
                <c:pt idx="51">
                  <c:v>136.61895332793449</c:v>
                </c:pt>
                <c:pt idx="52">
                  <c:v>124.74863795537219</c:v>
                </c:pt>
                <c:pt idx="53">
                  <c:v>110.58530983092822</c:v>
                </c:pt>
                <c:pt idx="54">
                  <c:v>95.541214333129588</c:v>
                </c:pt>
                <c:pt idx="55">
                  <c:v>80.900615138865433</c:v>
                </c:pt>
                <c:pt idx="56">
                  <c:v>67.653706043140446</c:v>
                </c:pt>
                <c:pt idx="57">
                  <c:v>56.416843570071897</c:v>
                </c:pt>
                <c:pt idx="58">
                  <c:v>47.438809834703321</c:v>
                </c:pt>
                <c:pt idx="59">
                  <c:v>40.672173629580065</c:v>
                </c:pt>
                <c:pt idx="60">
                  <c:v>35.878934206175032</c:v>
                </c:pt>
                <c:pt idx="61">
                  <c:v>32.740522610722593</c:v>
                </c:pt>
                <c:pt idx="62">
                  <c:v>30.950099843741214</c:v>
                </c:pt>
                <c:pt idx="63">
                  <c:v>30.274858491987715</c:v>
                </c:pt>
                <c:pt idx="64">
                  <c:v>30.583857152525209</c:v>
                </c:pt>
                <c:pt idx="65">
                  <c:v>31.841586740455973</c:v>
                </c:pt>
                <c:pt idx="66">
                  <c:v>34.07033750100824</c:v>
                </c:pt>
                <c:pt idx="67">
                  <c:v>37.288016640478929</c:v>
                </c:pt>
                <c:pt idx="68">
                  <c:v>41.433952717705736</c:v>
                </c:pt>
                <c:pt idx="69">
                  <c:v>46.302363716354762</c:v>
                </c:pt>
                <c:pt idx="70">
                  <c:v>51.507613883415729</c:v>
                </c:pt>
                <c:pt idx="71">
                  <c:v>56.502148967839901</c:v>
                </c:pt>
                <c:pt idx="72">
                  <c:v>60.654435035208529</c:v>
                </c:pt>
                <c:pt idx="73">
                  <c:v>63.373028594021854</c:v>
                </c:pt>
                <c:pt idx="74">
                  <c:v>64.242354486492999</c:v>
                </c:pt>
                <c:pt idx="75">
                  <c:v>63.126163048808067</c:v>
                </c:pt>
                <c:pt idx="76">
                  <c:v>60.202472592657195</c:v>
                </c:pt>
                <c:pt idx="77">
                  <c:v>55.917267285899243</c:v>
                </c:pt>
                <c:pt idx="78">
                  <c:v>50.873315199367639</c:v>
                </c:pt>
                <c:pt idx="79">
                  <c:v>45.69213290576721</c:v>
                </c:pt>
                <c:pt idx="80">
                  <c:v>40.892290475966753</c:v>
                </c:pt>
                <c:pt idx="81">
                  <c:v>36.815424478263736</c:v>
                </c:pt>
                <c:pt idx="82">
                  <c:v>33.609958288008443</c:v>
                </c:pt>
                <c:pt idx="83">
                  <c:v>31.262125474184824</c:v>
                </c:pt>
                <c:pt idx="84">
                  <c:v>29.652307557076369</c:v>
                </c:pt>
                <c:pt idx="85">
                  <c:v>28.614007873469308</c:v>
                </c:pt>
                <c:pt idx="86">
                  <c:v>27.979881639273582</c:v>
                </c:pt>
                <c:pt idx="87">
                  <c:v>27.608837472693182</c:v>
                </c:pt>
                <c:pt idx="88">
                  <c:v>27.395930627190143</c:v>
                </c:pt>
                <c:pt idx="89">
                  <c:v>27.270656608687673</c:v>
                </c:pt>
                <c:pt idx="90">
                  <c:v>27.189672321024279</c:v>
                </c:pt>
                <c:pt idx="91">
                  <c:v>27.128404735010854</c:v>
                </c:pt>
                <c:pt idx="92">
                  <c:v>27.073949502892685</c:v>
                </c:pt>
                <c:pt idx="93">
                  <c:v>27.020026243479819</c:v>
                </c:pt>
                <c:pt idx="94">
                  <c:v>26.963823710796046</c:v>
                </c:pt>
                <c:pt idx="95">
                  <c:v>26.904222285665135</c:v>
                </c:pt>
                <c:pt idx="96">
                  <c:v>26.840879253869897</c:v>
                </c:pt>
                <c:pt idx="97">
                  <c:v>26.773794520330647</c:v>
                </c:pt>
                <c:pt idx="98">
                  <c:v>26.703118330353348</c:v>
                </c:pt>
                <c:pt idx="99">
                  <c:v>26.629070395023621</c:v>
                </c:pt>
                <c:pt idx="100">
                  <c:v>26.551906178122117</c:v>
                </c:pt>
                <c:pt idx="101">
                  <c:v>26.471901632947159</c:v>
                </c:pt>
                <c:pt idx="102">
                  <c:v>26.389344673951367</c:v>
                </c:pt>
                <c:pt idx="103">
                  <c:v>26.304529036497861</c:v>
                </c:pt>
                <c:pt idx="104">
                  <c:v>26.217749093143507</c:v>
                </c:pt>
                <c:pt idx="105">
                  <c:v>26.129295244852894</c:v>
                </c:pt>
                <c:pt idx="106">
                  <c:v>26.039449840665867</c:v>
                </c:pt>
                <c:pt idx="107">
                  <c:v>25.948483662219189</c:v>
                </c:pt>
                <c:pt idx="108">
                  <c:v>25.856653010932575</c:v>
                </c:pt>
                <c:pt idx="109">
                  <c:v>25.764197414354342</c:v>
                </c:pt>
                <c:pt idx="110">
                  <c:v>25.671337943382628</c:v>
                </c:pt>
                <c:pt idx="111">
                  <c:v>25.578276110034807</c:v>
                </c:pt>
                <c:pt idx="112">
                  <c:v>25.485193298078229</c:v>
                </c:pt>
                <c:pt idx="113">
                  <c:v>25.392250666607524</c:v>
                </c:pt>
                <c:pt idx="114">
                  <c:v>25.299589459348407</c:v>
                </c:pt>
                <c:pt idx="115">
                  <c:v>25.207331649539363</c:v>
                </c:pt>
                <c:pt idx="116">
                  <c:v>25.115580850955354</c:v>
                </c:pt>
                <c:pt idx="117">
                  <c:v>25.024423429185823</c:v>
                </c:pt>
                <c:pt idx="118">
                  <c:v>24.933929752861573</c:v>
                </c:pt>
                <c:pt idx="119">
                  <c:v>24.844155531405651</c:v>
                </c:pt>
                <c:pt idx="120">
                  <c:v>24.755143193429099</c:v>
                </c:pt>
                <c:pt idx="121">
                  <c:v>24.666923267586924</c:v>
                </c:pt>
                <c:pt idx="122">
                  <c:v>24.579515735160573</c:v>
                </c:pt>
                <c:pt idx="123">
                  <c:v>24.492931330561465</c:v>
                </c:pt>
                <c:pt idx="124">
                  <c:v>24.407172772178093</c:v>
                </c:pt>
                <c:pt idx="125">
                  <c:v>24.322235911421593</c:v>
                </c:pt>
                <c:pt idx="126">
                  <c:v>24.238110792433428</c:v>
                </c:pt>
                <c:pt idx="127">
                  <c:v>24.154782618721583</c:v>
                </c:pt>
                <c:pt idx="128">
                  <c:v>24.072232626042577</c:v>
                </c:pt>
                <c:pt idx="129">
                  <c:v>23.99043886321693</c:v>
                </c:pt>
                <c:pt idx="130">
                  <c:v>23.909376884340986</c:v>
                </c:pt>
                <c:pt idx="131">
                  <c:v>23.829020357123625</c:v>
                </c:pt>
                <c:pt idx="132">
                  <c:v>23.749341592918199</c:v>
                </c:pt>
                <c:pt idx="133">
                  <c:v>23.670312004516358</c:v>
                </c:pt>
                <c:pt idx="134">
                  <c:v>23.591902497992429</c:v>
                </c:pt>
                <c:pt idx="135">
                  <c:v>23.514083804897471</c:v>
                </c:pt>
                <c:pt idx="136">
                  <c:v>23.436826760953423</c:v>
                </c:pt>
                <c:pt idx="137">
                  <c:v>23.360102537135177</c:v>
                </c:pt>
                <c:pt idx="138">
                  <c:v>23.283882828687737</c:v>
                </c:pt>
                <c:pt idx="139">
                  <c:v>23.208140007236448</c:v>
                </c:pt>
                <c:pt idx="140">
                  <c:v>23.132847240733177</c:v>
                </c:pt>
                <c:pt idx="141">
                  <c:v>23.0579785855582</c:v>
                </c:pt>
                <c:pt idx="142">
                  <c:v>22.983509054679043</c:v>
                </c:pt>
                <c:pt idx="143">
                  <c:v>22.909414665363638</c:v>
                </c:pt>
                <c:pt idx="144">
                  <c:v>22.835672469561427</c:v>
                </c:pt>
                <c:pt idx="145">
                  <c:v>22.762260569708136</c:v>
                </c:pt>
                <c:pt idx="146">
                  <c:v>22.689158122378103</c:v>
                </c:pt>
                <c:pt idx="147">
                  <c:v>22.616345331905588</c:v>
                </c:pt>
                <c:pt idx="148">
                  <c:v>22.543803435821243</c:v>
                </c:pt>
                <c:pt idx="149">
                  <c:v>22.471514683702605</c:v>
                </c:pt>
                <c:pt idx="150">
                  <c:v>22.399462310816109</c:v>
                </c:pt>
                <c:pt idx="151">
                  <c:v>22.327630507731122</c:v>
                </c:pt>
                <c:pt idx="152">
                  <c:v>22.256004386912448</c:v>
                </c:pt>
                <c:pt idx="153">
                  <c:v>22.184569947144322</c:v>
                </c:pt>
                <c:pt idx="154">
                  <c:v>22.113314036504654</c:v>
                </c:pt>
                <c:pt idx="155">
                  <c:v>22.04222431449076</c:v>
                </c:pt>
                <c:pt idx="156">
                  <c:v>21.971289213796208</c:v>
                </c:pt>
                <c:pt idx="157">
                  <c:v>21.900497902149908</c:v>
                </c:pt>
                <c:pt idx="158">
                  <c:v>21.829840244552528</c:v>
                </c:pt>
                <c:pt idx="159">
                  <c:v>21.759306766180099</c:v>
                </c:pt>
                <c:pt idx="160">
                  <c:v>21.688888616168519</c:v>
                </c:pt>
                <c:pt idx="161">
                  <c:v>21.618577532445236</c:v>
                </c:pt>
                <c:pt idx="162">
                  <c:v>21.548365807733923</c:v>
                </c:pt>
                <c:pt idx="163">
                  <c:v>21.478246256823763</c:v>
                </c:pt>
                <c:pt idx="164">
                  <c:v>21.408212185166558</c:v>
                </c:pt>
                <c:pt idx="165">
                  <c:v>21.338257358840664</c:v>
                </c:pt>
                <c:pt idx="166">
                  <c:v>21.268375975901346</c:v>
                </c:pt>
                <c:pt idx="167">
                  <c:v>21.198562639120393</c:v>
                </c:pt>
                <c:pt idx="168">
                  <c:v>21.128812330104981</c:v>
                </c:pt>
                <c:pt idx="169">
                  <c:v>21.059120384774733</c:v>
                </c:pt>
                <c:pt idx="170">
                  <c:v>20.989482470167619</c:v>
                </c:pt>
                <c:pt idx="171">
                  <c:v>20.919894562538616</c:v>
                </c:pt>
                <c:pt idx="172">
                  <c:v>20.850352926709895</c:v>
                </c:pt>
                <c:pt idx="173">
                  <c:v>20.780854096627774</c:v>
                </c:pt>
                <c:pt idx="174">
                  <c:v>20.711394857078805</c:v>
                </c:pt>
                <c:pt idx="175">
                  <c:v>20.641972226515797</c:v>
                </c:pt>
                <c:pt idx="176">
                  <c:v>20.572583440943628</c:v>
                </c:pt>
                <c:pt idx="177">
                  <c:v>20.503225938814381</c:v>
                </c:pt>
                <c:pt idx="178">
                  <c:v>20.433897346881594</c:v>
                </c:pt>
                <c:pt idx="179">
                  <c:v>20.364595466963912</c:v>
                </c:pt>
                <c:pt idx="180">
                  <c:v>20.29531826356968</c:v>
                </c:pt>
                <c:pt idx="181">
                  <c:v>20.226063852334928</c:v>
                </c:pt>
                <c:pt idx="182">
                  <c:v>20.156830489228867</c:v>
                </c:pt>
                <c:pt idx="183">
                  <c:v>20.087616560482477</c:v>
                </c:pt>
                <c:pt idx="184">
                  <c:v>20.018420573197496</c:v>
                </c:pt>
                <c:pt idx="185">
                  <c:v>19.949241146594943</c:v>
                </c:pt>
                <c:pt idx="186">
                  <c:v>19.880077003863953</c:v>
                </c:pt>
                <c:pt idx="187">
                  <c:v>19.810926964573735</c:v>
                </c:pt>
                <c:pt idx="188">
                  <c:v>19.741789937613117</c:v>
                </c:pt>
                <c:pt idx="189">
                  <c:v>19.672664914624029</c:v>
                </c:pt>
                <c:pt idx="190">
                  <c:v>19.60355096389701</c:v>
                </c:pt>
                <c:pt idx="191">
                  <c:v>19.53444722469866</c:v>
                </c:pt>
                <c:pt idx="192">
                  <c:v>19.465352902002426</c:v>
                </c:pt>
                <c:pt idx="193">
                  <c:v>19.396267261595984</c:v>
                </c:pt>
                <c:pt idx="194">
                  <c:v>19.327189625539894</c:v>
                </c:pt>
                <c:pt idx="195">
                  <c:v>19.258119367953721</c:v>
                </c:pt>
                <c:pt idx="196">
                  <c:v>19.189055911107346</c:v>
                </c:pt>
                <c:pt idx="197">
                  <c:v>19.119998721796428</c:v>
                </c:pt>
                <c:pt idx="198">
                  <c:v>19.050947307982426</c:v>
                </c:pt>
                <c:pt idx="199">
                  <c:v>18.981901215678779</c:v>
                </c:pt>
                <c:pt idx="200">
                  <c:v>18.912860026065893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25.6960044708614</c:v>
                </c:pt>
                <c:pt idx="1">
                  <c:v>25.717295436008847</c:v>
                </c:pt>
                <c:pt idx="2">
                  <c:v>25.738594262756248</c:v>
                </c:pt>
                <c:pt idx="3">
                  <c:v>25.759901552243925</c:v>
                </c:pt>
                <c:pt idx="4">
                  <c:v>25.78121794837844</c:v>
                </c:pt>
                <c:pt idx="5">
                  <c:v>25.802544140480148</c:v>
                </c:pt>
                <c:pt idx="6">
                  <c:v>25.823880866042142</c:v>
                </c:pt>
                <c:pt idx="7">
                  <c:v>25.845228913596937</c:v>
                </c:pt>
                <c:pt idx="8">
                  <c:v>25.866589125685977</c:v>
                </c:pt>
                <c:pt idx="9">
                  <c:v>25.88796240192454</c:v>
                </c:pt>
                <c:pt idx="10">
                  <c:v>25.909349702152724</c:v>
                </c:pt>
                <c:pt idx="11">
                  <c:v>25.930752049659791</c:v>
                </c:pt>
                <c:pt idx="12">
                  <c:v>25.952170534466596</c:v>
                </c:pt>
                <c:pt idx="13">
                  <c:v>25.973606316646432</c:v>
                </c:pt>
                <c:pt idx="14">
                  <c:v>25.995060629660657</c:v>
                </c:pt>
                <c:pt idx="15">
                  <c:v>26.016534783680267</c:v>
                </c:pt>
                <c:pt idx="16">
                  <c:v>26.038030168858878</c:v>
                </c:pt>
                <c:pt idx="17">
                  <c:v>26.059548258515857</c:v>
                </c:pt>
                <c:pt idx="18">
                  <c:v>26.081090612180823</c:v>
                </c:pt>
                <c:pt idx="19">
                  <c:v>26.102658878441929</c:v>
                </c:pt>
                <c:pt idx="20">
                  <c:v>26.124254797530558</c:v>
                </c:pt>
                <c:pt idx="21">
                  <c:v>26.145880203563614</c:v>
                </c:pt>
                <c:pt idx="22">
                  <c:v>26.167537026351855</c:v>
                </c:pt>
                <c:pt idx="23">
                  <c:v>26.189227292667962</c:v>
                </c:pt>
                <c:pt idx="24">
                  <c:v>26.210953126851749</c:v>
                </c:pt>
                <c:pt idx="25">
                  <c:v>26.232716750610951</c:v>
                </c:pt>
                <c:pt idx="26">
                  <c:v>26.254520481855099</c:v>
                </c:pt>
                <c:pt idx="27">
                  <c:v>26.27636673237598</c:v>
                </c:pt>
                <c:pt idx="28">
                  <c:v>26.298258004161696</c:v>
                </c:pt>
                <c:pt idx="29">
                  <c:v>26.320196884100842</c:v>
                </c:pt>
                <c:pt idx="30">
                  <c:v>26.342186036799909</c:v>
                </c:pt>
                <c:pt idx="31">
                  <c:v>26.364228195199086</c:v>
                </c:pt>
                <c:pt idx="32">
                  <c:v>26.386326148629593</c:v>
                </c:pt>
                <c:pt idx="33">
                  <c:v>26.408482727908815</c:v>
                </c:pt>
                <c:pt idx="34">
                  <c:v>26.430700787017255</c:v>
                </c:pt>
                <c:pt idx="35">
                  <c:v>26.452983180843901</c:v>
                </c:pt>
                <c:pt idx="36">
                  <c:v>26.475332738422768</c:v>
                </c:pt>
                <c:pt idx="37">
                  <c:v>26.49775223101345</c:v>
                </c:pt>
                <c:pt idx="38">
                  <c:v>26.520244334301982</c:v>
                </c:pt>
                <c:pt idx="39">
                  <c:v>26.542811583914439</c:v>
                </c:pt>
                <c:pt idx="40">
                  <c:v>26.565456323345494</c:v>
                </c:pt>
                <c:pt idx="41">
                  <c:v>26.58818064330611</c:v>
                </c:pt>
                <c:pt idx="42">
                  <c:v>26.610986311390146</c:v>
                </c:pt>
                <c:pt idx="43">
                  <c:v>26.633874690848831</c:v>
                </c:pt>
                <c:pt idx="44">
                  <c:v>26.656846647145436</c:v>
                </c:pt>
                <c:pt idx="45">
                  <c:v>26.679902440841612</c:v>
                </c:pt>
                <c:pt idx="46">
                  <c:v>26.703041605243921</c:v>
                </c:pt>
                <c:pt idx="47">
                  <c:v>26.726262807115184</c:v>
                </c:pt>
                <c:pt idx="48">
                  <c:v>26.749563688636005</c:v>
                </c:pt>
                <c:pt idx="49">
                  <c:v>26.772940688689239</c:v>
                </c:pt>
                <c:pt idx="50">
                  <c:v>26.796388841441861</c:v>
                </c:pt>
                <c:pt idx="51">
                  <c:v>26.819901550120754</c:v>
                </c:pt>
                <c:pt idx="52">
                  <c:v>26.843470333830805</c:v>
                </c:pt>
                <c:pt idx="53">
                  <c:v>26.867084545256578</c:v>
                </c:pt>
                <c:pt idx="54">
                  <c:v>26.890731057135881</c:v>
                </c:pt>
                <c:pt idx="55">
                  <c:v>26.914393915511162</c:v>
                </c:pt>
                <c:pt idx="56">
                  <c:v>26.938053957972194</c:v>
                </c:pt>
                <c:pt idx="57">
                  <c:v>26.961688395422854</c:v>
                </c:pt>
                <c:pt idx="58">
                  <c:v>26.985270356361941</c:v>
                </c:pt>
                <c:pt idx="59">
                  <c:v>27.008768393291774</c:v>
                </c:pt>
                <c:pt idx="60">
                  <c:v>27.03214595169058</c:v>
                </c:pt>
                <c:pt idx="61">
                  <c:v>27.055360803039264</c:v>
                </c:pt>
                <c:pt idx="62">
                  <c:v>27.078364444716353</c:v>
                </c:pt>
                <c:pt idx="63">
                  <c:v>27.101101471200685</c:v>
                </c:pt>
                <c:pt idx="64">
                  <c:v>27.123508922982651</c:v>
                </c:pt>
                <c:pt idx="65">
                  <c:v>27.145515621907606</c:v>
                </c:pt>
                <c:pt idx="66">
                  <c:v>27.167041504374478</c:v>
                </c:pt>
                <c:pt idx="67">
                  <c:v>27.187996966889724</c:v>
                </c:pt>
                <c:pt idx="68">
                  <c:v>27.208282241907256</c:v>
                </c:pt>
                <c:pt idx="69">
                  <c:v>27.227786825617969</c:v>
                </c:pt>
                <c:pt idx="70">
                  <c:v>27.246388983294867</c:v>
                </c:pt>
                <c:pt idx="71">
                  <c:v>27.263955361813782</c:v>
                </c:pt>
                <c:pt idx="72">
                  <c:v>27.280340742859799</c:v>
                </c:pt>
                <c:pt idx="73">
                  <c:v>27.29538797383886</c:v>
                </c:pt>
                <c:pt idx="74">
                  <c:v>27.308928116318949</c:v>
                </c:pt>
                <c:pt idx="75">
                  <c:v>27.320780853538608</c:v>
                </c:pt>
                <c:pt idx="76">
                  <c:v>27.330755198700128</c:v>
                </c:pt>
                <c:pt idx="77">
                  <c:v>27.338650543931749</c:v>
                </c:pt>
                <c:pt idx="78">
                  <c:v>27.34425808547546</c:v>
                </c:pt>
                <c:pt idx="79">
                  <c:v>27.347362653389389</c:v>
                </c:pt>
                <c:pt idx="80">
                  <c:v>27.34774496349814</c:v>
                </c:pt>
                <c:pt idx="81">
                  <c:v>27.345184295295297</c:v>
                </c:pt>
                <c:pt idx="82">
                  <c:v>27.339461582049637</c:v>
                </c:pt>
                <c:pt idx="83">
                  <c:v>27.330362878847797</c:v>
                </c:pt>
                <c:pt idx="84">
                  <c:v>27.317683151441205</c:v>
                </c:pt>
                <c:pt idx="85">
                  <c:v>27.301230304667961</c:v>
                </c:pt>
                <c:pt idx="86">
                  <c:v>27.280829345388327</c:v>
                </c:pt>
                <c:pt idx="87">
                  <c:v>27.256326553123415</c:v>
                </c:pt>
                <c:pt idx="88">
                  <c:v>27.227593513937812</c:v>
                </c:pt>
                <c:pt idx="89">
                  <c:v>27.194530861596768</c:v>
                </c:pt>
                <c:pt idx="90">
                  <c:v>27.157071566492043</c:v>
                </c:pt>
                <c:pt idx="91">
                  <c:v>27.115183618657156</c:v>
                </c:pt>
                <c:pt idx="92">
                  <c:v>27.068871967090086</c:v>
                </c:pt>
                <c:pt idx="93">
                  <c:v>27.018179603418425</c:v>
                </c:pt>
                <c:pt idx="94">
                  <c:v>26.963187712571639</c:v>
                </c:pt>
                <c:pt idx="95">
                  <c:v>26.904014854529553</c:v>
                </c:pt>
                <c:pt idx="96">
                  <c:v>26.840815186576336</c:v>
                </c:pt>
                <c:pt idx="97">
                  <c:v>26.773775781469073</c:v>
                </c:pt>
                <c:pt idx="98">
                  <c:v>26.703113140029942</c:v>
                </c:pt>
                <c:pt idx="99">
                  <c:v>26.6290690336102</c:v>
                </c:pt>
                <c:pt idx="100">
                  <c:v>26.551905839956049</c:v>
                </c:pt>
                <c:pt idx="101">
                  <c:v>26.471901553401878</c:v>
                </c:pt>
                <c:pt idx="102">
                  <c:v>26.389344656232204</c:v>
                </c:pt>
                <c:pt idx="103">
                  <c:v>26.304529032760058</c:v>
                </c:pt>
                <c:pt idx="104">
                  <c:v>26.217749092396829</c:v>
                </c:pt>
                <c:pt idx="105">
                  <c:v>26.129295244711642</c:v>
                </c:pt>
                <c:pt idx="106">
                  <c:v>26.039449840640561</c:v>
                </c:pt>
                <c:pt idx="107">
                  <c:v>25.948483662214898</c:v>
                </c:pt>
                <c:pt idx="108">
                  <c:v>25.856653010931886</c:v>
                </c:pt>
                <c:pt idx="109">
                  <c:v>25.764197414354236</c:v>
                </c:pt>
                <c:pt idx="110">
                  <c:v>25.671337943382614</c:v>
                </c:pt>
                <c:pt idx="111">
                  <c:v>25.578276110034803</c:v>
                </c:pt>
                <c:pt idx="112">
                  <c:v>25.485193298078229</c:v>
                </c:pt>
                <c:pt idx="113">
                  <c:v>25.392250666607524</c:v>
                </c:pt>
                <c:pt idx="114">
                  <c:v>25.299589459348407</c:v>
                </c:pt>
                <c:pt idx="115">
                  <c:v>25.207331649539363</c:v>
                </c:pt>
                <c:pt idx="116">
                  <c:v>25.115580850955354</c:v>
                </c:pt>
                <c:pt idx="117">
                  <c:v>25.024423429185823</c:v>
                </c:pt>
                <c:pt idx="118">
                  <c:v>24.933929752861573</c:v>
                </c:pt>
                <c:pt idx="119">
                  <c:v>24.844155531405651</c:v>
                </c:pt>
                <c:pt idx="120">
                  <c:v>24.755143193429099</c:v>
                </c:pt>
                <c:pt idx="121">
                  <c:v>24.666923267586924</c:v>
                </c:pt>
                <c:pt idx="122">
                  <c:v>24.579515735160573</c:v>
                </c:pt>
                <c:pt idx="123">
                  <c:v>24.492931330561465</c:v>
                </c:pt>
                <c:pt idx="124">
                  <c:v>24.407172772178093</c:v>
                </c:pt>
                <c:pt idx="125">
                  <c:v>24.322235911421593</c:v>
                </c:pt>
                <c:pt idx="126">
                  <c:v>24.238110792433428</c:v>
                </c:pt>
                <c:pt idx="127">
                  <c:v>24.154782618721583</c:v>
                </c:pt>
                <c:pt idx="128">
                  <c:v>24.072232626042577</c:v>
                </c:pt>
                <c:pt idx="129">
                  <c:v>23.99043886321693</c:v>
                </c:pt>
                <c:pt idx="130">
                  <c:v>23.909376884340986</c:v>
                </c:pt>
                <c:pt idx="131">
                  <c:v>23.829020357123625</c:v>
                </c:pt>
                <c:pt idx="132">
                  <c:v>23.749341592918199</c:v>
                </c:pt>
                <c:pt idx="133">
                  <c:v>23.670312004516358</c:v>
                </c:pt>
                <c:pt idx="134">
                  <c:v>23.591902497992429</c:v>
                </c:pt>
                <c:pt idx="135">
                  <c:v>23.514083804897471</c:v>
                </c:pt>
                <c:pt idx="136">
                  <c:v>23.436826760953423</c:v>
                </c:pt>
                <c:pt idx="137">
                  <c:v>23.360102537135177</c:v>
                </c:pt>
                <c:pt idx="138">
                  <c:v>23.283882828687737</c:v>
                </c:pt>
                <c:pt idx="139">
                  <c:v>23.208140007236448</c:v>
                </c:pt>
                <c:pt idx="140">
                  <c:v>23.132847240733177</c:v>
                </c:pt>
                <c:pt idx="141">
                  <c:v>23.0579785855582</c:v>
                </c:pt>
                <c:pt idx="142">
                  <c:v>22.983509054679043</c:v>
                </c:pt>
                <c:pt idx="143">
                  <c:v>22.909414665363638</c:v>
                </c:pt>
                <c:pt idx="144">
                  <c:v>22.835672469561427</c:v>
                </c:pt>
                <c:pt idx="145">
                  <c:v>22.762260569708136</c:v>
                </c:pt>
                <c:pt idx="146">
                  <c:v>22.689158122378103</c:v>
                </c:pt>
                <c:pt idx="147">
                  <c:v>22.616345331905588</c:v>
                </c:pt>
                <c:pt idx="148">
                  <c:v>22.543803435821243</c:v>
                </c:pt>
                <c:pt idx="149">
                  <c:v>22.471514683702605</c:v>
                </c:pt>
                <c:pt idx="150">
                  <c:v>22.399462310816109</c:v>
                </c:pt>
                <c:pt idx="151">
                  <c:v>22.327630507731122</c:v>
                </c:pt>
                <c:pt idx="152">
                  <c:v>22.256004386912448</c:v>
                </c:pt>
                <c:pt idx="153">
                  <c:v>22.184569947144322</c:v>
                </c:pt>
                <c:pt idx="154">
                  <c:v>22.113314036504654</c:v>
                </c:pt>
                <c:pt idx="155">
                  <c:v>22.04222431449076</c:v>
                </c:pt>
                <c:pt idx="156">
                  <c:v>21.971289213796208</c:v>
                </c:pt>
                <c:pt idx="157">
                  <c:v>21.900497902149908</c:v>
                </c:pt>
                <c:pt idx="158">
                  <c:v>21.829840244552528</c:v>
                </c:pt>
                <c:pt idx="159">
                  <c:v>21.759306766180099</c:v>
                </c:pt>
                <c:pt idx="160">
                  <c:v>21.688888616168519</c:v>
                </c:pt>
                <c:pt idx="161">
                  <c:v>21.618577532445236</c:v>
                </c:pt>
                <c:pt idx="162">
                  <c:v>21.548365807733923</c:v>
                </c:pt>
                <c:pt idx="163">
                  <c:v>21.478246256823763</c:v>
                </c:pt>
                <c:pt idx="164">
                  <c:v>21.408212185166558</c:v>
                </c:pt>
                <c:pt idx="165">
                  <c:v>21.338257358840664</c:v>
                </c:pt>
                <c:pt idx="166">
                  <c:v>21.268375975901346</c:v>
                </c:pt>
                <c:pt idx="167">
                  <c:v>21.198562639120393</c:v>
                </c:pt>
                <c:pt idx="168">
                  <c:v>21.128812330104981</c:v>
                </c:pt>
                <c:pt idx="169">
                  <c:v>21.059120384774733</c:v>
                </c:pt>
                <c:pt idx="170">
                  <c:v>20.989482470167619</c:v>
                </c:pt>
                <c:pt idx="171">
                  <c:v>20.919894562538616</c:v>
                </c:pt>
                <c:pt idx="172">
                  <c:v>20.850352926709895</c:v>
                </c:pt>
                <c:pt idx="173">
                  <c:v>20.780854096627774</c:v>
                </c:pt>
                <c:pt idx="174">
                  <c:v>20.711394857078805</c:v>
                </c:pt>
                <c:pt idx="175">
                  <c:v>20.641972226515797</c:v>
                </c:pt>
                <c:pt idx="176">
                  <c:v>20.572583440943628</c:v>
                </c:pt>
                <c:pt idx="177">
                  <c:v>20.503225938814381</c:v>
                </c:pt>
                <c:pt idx="178">
                  <c:v>20.433897346881594</c:v>
                </c:pt>
                <c:pt idx="179">
                  <c:v>20.364595466963912</c:v>
                </c:pt>
                <c:pt idx="180">
                  <c:v>20.29531826356968</c:v>
                </c:pt>
                <c:pt idx="181">
                  <c:v>20.226063852334928</c:v>
                </c:pt>
                <c:pt idx="182">
                  <c:v>20.156830489228867</c:v>
                </c:pt>
                <c:pt idx="183">
                  <c:v>20.087616560482477</c:v>
                </c:pt>
                <c:pt idx="184">
                  <c:v>20.018420573197496</c:v>
                </c:pt>
                <c:pt idx="185">
                  <c:v>19.949241146594943</c:v>
                </c:pt>
                <c:pt idx="186">
                  <c:v>19.880077003863953</c:v>
                </c:pt>
                <c:pt idx="187">
                  <c:v>19.810926964573735</c:v>
                </c:pt>
                <c:pt idx="188">
                  <c:v>19.741789937613117</c:v>
                </c:pt>
                <c:pt idx="189">
                  <c:v>19.672664914624029</c:v>
                </c:pt>
                <c:pt idx="190">
                  <c:v>19.60355096389701</c:v>
                </c:pt>
                <c:pt idx="191">
                  <c:v>19.53444722469866</c:v>
                </c:pt>
                <c:pt idx="192">
                  <c:v>19.465352902002426</c:v>
                </c:pt>
                <c:pt idx="193">
                  <c:v>19.396267261595984</c:v>
                </c:pt>
                <c:pt idx="194">
                  <c:v>19.327189625539894</c:v>
                </c:pt>
                <c:pt idx="195">
                  <c:v>19.258119367953721</c:v>
                </c:pt>
                <c:pt idx="196">
                  <c:v>19.189055911107346</c:v>
                </c:pt>
                <c:pt idx="197">
                  <c:v>19.119998721796428</c:v>
                </c:pt>
                <c:pt idx="198">
                  <c:v>19.050947307982426</c:v>
                </c:pt>
                <c:pt idx="199">
                  <c:v>18.981901215678779</c:v>
                </c:pt>
                <c:pt idx="200">
                  <c:v>18.912860026065893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58928"/>
        <c:axId val="499859320"/>
      </c:scatterChart>
      <c:valAx>
        <c:axId val="499858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859320"/>
        <c:crosses val="autoZero"/>
        <c:crossBetween val="midCat"/>
      </c:valAx>
      <c:valAx>
        <c:axId val="499859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5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26.402999999999999</c:v>
                </c:pt>
                <c:pt idx="1">
                  <c:v>26.193999999999999</c:v>
                </c:pt>
                <c:pt idx="2">
                  <c:v>26.402999999999999</c:v>
                </c:pt>
                <c:pt idx="3">
                  <c:v>25.448</c:v>
                </c:pt>
                <c:pt idx="4">
                  <c:v>25.896000000000001</c:v>
                </c:pt>
                <c:pt idx="5">
                  <c:v>26.745999999999999</c:v>
                </c:pt>
                <c:pt idx="6">
                  <c:v>25.866</c:v>
                </c:pt>
                <c:pt idx="7">
                  <c:v>26.597000000000001</c:v>
                </c:pt>
                <c:pt idx="8">
                  <c:v>26.776</c:v>
                </c:pt>
                <c:pt idx="9">
                  <c:v>27.626999999999999</c:v>
                </c:pt>
                <c:pt idx="10">
                  <c:v>27.178999999999998</c:v>
                </c:pt>
                <c:pt idx="11">
                  <c:v>26.283999999999999</c:v>
                </c:pt>
                <c:pt idx="12">
                  <c:v>26.448</c:v>
                </c:pt>
                <c:pt idx="13">
                  <c:v>26.283999999999999</c:v>
                </c:pt>
                <c:pt idx="14">
                  <c:v>26.478000000000002</c:v>
                </c:pt>
                <c:pt idx="15">
                  <c:v>26.731000000000002</c:v>
                </c:pt>
                <c:pt idx="16">
                  <c:v>26.448</c:v>
                </c:pt>
                <c:pt idx="17">
                  <c:v>27.507000000000001</c:v>
                </c:pt>
                <c:pt idx="18">
                  <c:v>28.611999999999998</c:v>
                </c:pt>
                <c:pt idx="19">
                  <c:v>28.611999999999998</c:v>
                </c:pt>
                <c:pt idx="20">
                  <c:v>29.492999999999999</c:v>
                </c:pt>
                <c:pt idx="21">
                  <c:v>29.657</c:v>
                </c:pt>
                <c:pt idx="22">
                  <c:v>30.283999999999999</c:v>
                </c:pt>
                <c:pt idx="23">
                  <c:v>30.776</c:v>
                </c:pt>
                <c:pt idx="24">
                  <c:v>30.209</c:v>
                </c:pt>
                <c:pt idx="25">
                  <c:v>32.686999999999998</c:v>
                </c:pt>
                <c:pt idx="26">
                  <c:v>31.97</c:v>
                </c:pt>
                <c:pt idx="27">
                  <c:v>31.478000000000002</c:v>
                </c:pt>
                <c:pt idx="28">
                  <c:v>32.582000000000001</c:v>
                </c:pt>
                <c:pt idx="29">
                  <c:v>32.896000000000001</c:v>
                </c:pt>
                <c:pt idx="30">
                  <c:v>33.954999999999998</c:v>
                </c:pt>
                <c:pt idx="31">
                  <c:v>35.924999999999997</c:v>
                </c:pt>
                <c:pt idx="32">
                  <c:v>36.597000000000001</c:v>
                </c:pt>
                <c:pt idx="33">
                  <c:v>37.612000000000002</c:v>
                </c:pt>
                <c:pt idx="34">
                  <c:v>39.283999999999999</c:v>
                </c:pt>
                <c:pt idx="35">
                  <c:v>43.686999999999998</c:v>
                </c:pt>
                <c:pt idx="36">
                  <c:v>48.313000000000002</c:v>
                </c:pt>
                <c:pt idx="37">
                  <c:v>55.448</c:v>
                </c:pt>
                <c:pt idx="38">
                  <c:v>63.716000000000001</c:v>
                </c:pt>
                <c:pt idx="39">
                  <c:v>72.239000000000004</c:v>
                </c:pt>
                <c:pt idx="40">
                  <c:v>82.552000000000007</c:v>
                </c:pt>
                <c:pt idx="41">
                  <c:v>93.462999999999994</c:v>
                </c:pt>
                <c:pt idx="42">
                  <c:v>104.866</c:v>
                </c:pt>
                <c:pt idx="43">
                  <c:v>114.91</c:v>
                </c:pt>
                <c:pt idx="44">
                  <c:v>125.44799999999999</c:v>
                </c:pt>
                <c:pt idx="45">
                  <c:v>135.06</c:v>
                </c:pt>
                <c:pt idx="46">
                  <c:v>142.672</c:v>
                </c:pt>
                <c:pt idx="47">
                  <c:v>149.31299999999999</c:v>
                </c:pt>
                <c:pt idx="48">
                  <c:v>152.06</c:v>
                </c:pt>
                <c:pt idx="49">
                  <c:v>152.74600000000001</c:v>
                </c:pt>
                <c:pt idx="50">
                  <c:v>146.73099999999999</c:v>
                </c:pt>
                <c:pt idx="51">
                  <c:v>135.49299999999999</c:v>
                </c:pt>
                <c:pt idx="52">
                  <c:v>109.015</c:v>
                </c:pt>
                <c:pt idx="53">
                  <c:v>71.209000000000003</c:v>
                </c:pt>
                <c:pt idx="54">
                  <c:v>42.984999999999999</c:v>
                </c:pt>
                <c:pt idx="55">
                  <c:v>31.731000000000002</c:v>
                </c:pt>
                <c:pt idx="56">
                  <c:v>27.745999999999999</c:v>
                </c:pt>
                <c:pt idx="57">
                  <c:v>27.09</c:v>
                </c:pt>
                <c:pt idx="58">
                  <c:v>28.193999999999999</c:v>
                </c:pt>
                <c:pt idx="59">
                  <c:v>29.791</c:v>
                </c:pt>
                <c:pt idx="60">
                  <c:v>30.358000000000001</c:v>
                </c:pt>
                <c:pt idx="61">
                  <c:v>31.388000000000002</c:v>
                </c:pt>
                <c:pt idx="62">
                  <c:v>33.642000000000003</c:v>
                </c:pt>
                <c:pt idx="63">
                  <c:v>35.776000000000003</c:v>
                </c:pt>
                <c:pt idx="64">
                  <c:v>38.521999999999998</c:v>
                </c:pt>
                <c:pt idx="65">
                  <c:v>43.387999999999998</c:v>
                </c:pt>
                <c:pt idx="66">
                  <c:v>46.283999999999999</c:v>
                </c:pt>
                <c:pt idx="67">
                  <c:v>49.642000000000003</c:v>
                </c:pt>
                <c:pt idx="68">
                  <c:v>53.298999999999999</c:v>
                </c:pt>
                <c:pt idx="69">
                  <c:v>59.402999999999999</c:v>
                </c:pt>
                <c:pt idx="70">
                  <c:v>62.179000000000002</c:v>
                </c:pt>
                <c:pt idx="71">
                  <c:v>65.358000000000004</c:v>
                </c:pt>
                <c:pt idx="72">
                  <c:v>67.686999999999998</c:v>
                </c:pt>
                <c:pt idx="73">
                  <c:v>67.775999999999996</c:v>
                </c:pt>
                <c:pt idx="74">
                  <c:v>66.299000000000007</c:v>
                </c:pt>
                <c:pt idx="75">
                  <c:v>61.612000000000002</c:v>
                </c:pt>
                <c:pt idx="76">
                  <c:v>53.493000000000002</c:v>
                </c:pt>
                <c:pt idx="77">
                  <c:v>44.656999999999996</c:v>
                </c:pt>
                <c:pt idx="78">
                  <c:v>39.313000000000002</c:v>
                </c:pt>
                <c:pt idx="79">
                  <c:v>34.805999999999997</c:v>
                </c:pt>
                <c:pt idx="80">
                  <c:v>31.91</c:v>
                </c:pt>
                <c:pt idx="81">
                  <c:v>32.433</c:v>
                </c:pt>
                <c:pt idx="82">
                  <c:v>30.582000000000001</c:v>
                </c:pt>
                <c:pt idx="83">
                  <c:v>29.881</c:v>
                </c:pt>
                <c:pt idx="84">
                  <c:v>30.327999999999999</c:v>
                </c:pt>
                <c:pt idx="85">
                  <c:v>28.448</c:v>
                </c:pt>
                <c:pt idx="86">
                  <c:v>28.06</c:v>
                </c:pt>
                <c:pt idx="87">
                  <c:v>27.358000000000001</c:v>
                </c:pt>
                <c:pt idx="88">
                  <c:v>26.463000000000001</c:v>
                </c:pt>
                <c:pt idx="89">
                  <c:v>26.866</c:v>
                </c:pt>
                <c:pt idx="90">
                  <c:v>26.91</c:v>
                </c:pt>
                <c:pt idx="91">
                  <c:v>27.06</c:v>
                </c:pt>
                <c:pt idx="92">
                  <c:v>26</c:v>
                </c:pt>
                <c:pt idx="93">
                  <c:v>26.03</c:v>
                </c:pt>
                <c:pt idx="94">
                  <c:v>25.821000000000002</c:v>
                </c:pt>
                <c:pt idx="95">
                  <c:v>25.97</c:v>
                </c:pt>
                <c:pt idx="96">
                  <c:v>25.358000000000001</c:v>
                </c:pt>
                <c:pt idx="97">
                  <c:v>26.119</c:v>
                </c:pt>
                <c:pt idx="98">
                  <c:v>25.358000000000001</c:v>
                </c:pt>
                <c:pt idx="99">
                  <c:v>26.09</c:v>
                </c:pt>
                <c:pt idx="100">
                  <c:v>25.850999999999999</c:v>
                </c:pt>
                <c:pt idx="101">
                  <c:v>26.552</c:v>
                </c:pt>
                <c:pt idx="102">
                  <c:v>26.521999999999998</c:v>
                </c:pt>
                <c:pt idx="103">
                  <c:v>26.03</c:v>
                </c:pt>
                <c:pt idx="104">
                  <c:v>25.984999999999999</c:v>
                </c:pt>
                <c:pt idx="105">
                  <c:v>25.731000000000002</c:v>
                </c:pt>
                <c:pt idx="106">
                  <c:v>26</c:v>
                </c:pt>
                <c:pt idx="107">
                  <c:v>26</c:v>
                </c:pt>
                <c:pt idx="108">
                  <c:v>25.896000000000001</c:v>
                </c:pt>
                <c:pt idx="109">
                  <c:v>25.672000000000001</c:v>
                </c:pt>
                <c:pt idx="110">
                  <c:v>26.776</c:v>
                </c:pt>
                <c:pt idx="111">
                  <c:v>27.224</c:v>
                </c:pt>
                <c:pt idx="112">
                  <c:v>25.193999999999999</c:v>
                </c:pt>
                <c:pt idx="113">
                  <c:v>25.478000000000002</c:v>
                </c:pt>
                <c:pt idx="114">
                  <c:v>25.626999999999999</c:v>
                </c:pt>
                <c:pt idx="115">
                  <c:v>26.507000000000001</c:v>
                </c:pt>
                <c:pt idx="116">
                  <c:v>26.521999999999998</c:v>
                </c:pt>
                <c:pt idx="117">
                  <c:v>25.254000000000001</c:v>
                </c:pt>
                <c:pt idx="118">
                  <c:v>25.224</c:v>
                </c:pt>
                <c:pt idx="119">
                  <c:v>25.149000000000001</c:v>
                </c:pt>
                <c:pt idx="120">
                  <c:v>23.433</c:v>
                </c:pt>
                <c:pt idx="121">
                  <c:v>23.821000000000002</c:v>
                </c:pt>
                <c:pt idx="122">
                  <c:v>23.478000000000002</c:v>
                </c:pt>
                <c:pt idx="123">
                  <c:v>23.103999999999999</c:v>
                </c:pt>
                <c:pt idx="124">
                  <c:v>22.925000000000001</c:v>
                </c:pt>
                <c:pt idx="125">
                  <c:v>23.134</c:v>
                </c:pt>
                <c:pt idx="126">
                  <c:v>23.209</c:v>
                </c:pt>
                <c:pt idx="127">
                  <c:v>22.567</c:v>
                </c:pt>
                <c:pt idx="128">
                  <c:v>21.850999999999999</c:v>
                </c:pt>
                <c:pt idx="129">
                  <c:v>22.641999999999999</c:v>
                </c:pt>
                <c:pt idx="130">
                  <c:v>22.448</c:v>
                </c:pt>
                <c:pt idx="131">
                  <c:v>21.582000000000001</c:v>
                </c:pt>
                <c:pt idx="132">
                  <c:v>22.94</c:v>
                </c:pt>
                <c:pt idx="133">
                  <c:v>21.463000000000001</c:v>
                </c:pt>
                <c:pt idx="134">
                  <c:v>21.521999999999998</c:v>
                </c:pt>
                <c:pt idx="135">
                  <c:v>22.268999999999998</c:v>
                </c:pt>
                <c:pt idx="136">
                  <c:v>21.925000000000001</c:v>
                </c:pt>
                <c:pt idx="137">
                  <c:v>20.94</c:v>
                </c:pt>
                <c:pt idx="138">
                  <c:v>21</c:v>
                </c:pt>
                <c:pt idx="139">
                  <c:v>21.224</c:v>
                </c:pt>
                <c:pt idx="140">
                  <c:v>21.582000000000001</c:v>
                </c:pt>
                <c:pt idx="141">
                  <c:v>21.119</c:v>
                </c:pt>
                <c:pt idx="142">
                  <c:v>20.552</c:v>
                </c:pt>
                <c:pt idx="143">
                  <c:v>21.641999999999999</c:v>
                </c:pt>
                <c:pt idx="144">
                  <c:v>21.687000000000001</c:v>
                </c:pt>
                <c:pt idx="145">
                  <c:v>22.327999999999999</c:v>
                </c:pt>
                <c:pt idx="146">
                  <c:v>21.193999999999999</c:v>
                </c:pt>
                <c:pt idx="147">
                  <c:v>21.09</c:v>
                </c:pt>
                <c:pt idx="148">
                  <c:v>21.672000000000001</c:v>
                </c:pt>
                <c:pt idx="149">
                  <c:v>22.448</c:v>
                </c:pt>
                <c:pt idx="150">
                  <c:v>23.312999999999999</c:v>
                </c:pt>
                <c:pt idx="151">
                  <c:v>21.821000000000002</c:v>
                </c:pt>
                <c:pt idx="152">
                  <c:v>22.672000000000001</c:v>
                </c:pt>
                <c:pt idx="153">
                  <c:v>23.433</c:v>
                </c:pt>
                <c:pt idx="154">
                  <c:v>21.835999999999999</c:v>
                </c:pt>
                <c:pt idx="155">
                  <c:v>22.925000000000001</c:v>
                </c:pt>
                <c:pt idx="156">
                  <c:v>22.611999999999998</c:v>
                </c:pt>
                <c:pt idx="157">
                  <c:v>21.582000000000001</c:v>
                </c:pt>
                <c:pt idx="158">
                  <c:v>22.745999999999999</c:v>
                </c:pt>
                <c:pt idx="159">
                  <c:v>21.850999999999999</c:v>
                </c:pt>
                <c:pt idx="160">
                  <c:v>22.701000000000001</c:v>
                </c:pt>
                <c:pt idx="161">
                  <c:v>23.626999999999999</c:v>
                </c:pt>
                <c:pt idx="162">
                  <c:v>21.448</c:v>
                </c:pt>
                <c:pt idx="163">
                  <c:v>22.881</c:v>
                </c:pt>
                <c:pt idx="164">
                  <c:v>20.925000000000001</c:v>
                </c:pt>
                <c:pt idx="165">
                  <c:v>21.850999999999999</c:v>
                </c:pt>
                <c:pt idx="166">
                  <c:v>20.925000000000001</c:v>
                </c:pt>
                <c:pt idx="167">
                  <c:v>21.463000000000001</c:v>
                </c:pt>
                <c:pt idx="168">
                  <c:v>20.373000000000001</c:v>
                </c:pt>
                <c:pt idx="169">
                  <c:v>20.193999999999999</c:v>
                </c:pt>
                <c:pt idx="170">
                  <c:v>21.06</c:v>
                </c:pt>
                <c:pt idx="171">
                  <c:v>20.701000000000001</c:v>
                </c:pt>
                <c:pt idx="172">
                  <c:v>21</c:v>
                </c:pt>
                <c:pt idx="173">
                  <c:v>19.388000000000002</c:v>
                </c:pt>
                <c:pt idx="174">
                  <c:v>20.045000000000002</c:v>
                </c:pt>
                <c:pt idx="175">
                  <c:v>20.597000000000001</c:v>
                </c:pt>
                <c:pt idx="176">
                  <c:v>19.312999999999999</c:v>
                </c:pt>
                <c:pt idx="177">
                  <c:v>19.626999999999999</c:v>
                </c:pt>
                <c:pt idx="178">
                  <c:v>19.178999999999998</c:v>
                </c:pt>
                <c:pt idx="179">
                  <c:v>18.896000000000001</c:v>
                </c:pt>
                <c:pt idx="180">
                  <c:v>19.09</c:v>
                </c:pt>
                <c:pt idx="181">
                  <c:v>19.209</c:v>
                </c:pt>
                <c:pt idx="182">
                  <c:v>20.448</c:v>
                </c:pt>
                <c:pt idx="183">
                  <c:v>20.448</c:v>
                </c:pt>
                <c:pt idx="184">
                  <c:v>20.239000000000001</c:v>
                </c:pt>
                <c:pt idx="185">
                  <c:v>19.239000000000001</c:v>
                </c:pt>
                <c:pt idx="186">
                  <c:v>21.552</c:v>
                </c:pt>
                <c:pt idx="187">
                  <c:v>19.134</c:v>
                </c:pt>
                <c:pt idx="188">
                  <c:v>20.745999999999999</c:v>
                </c:pt>
                <c:pt idx="189">
                  <c:v>20.298999999999999</c:v>
                </c:pt>
                <c:pt idx="190">
                  <c:v>20.835999999999999</c:v>
                </c:pt>
                <c:pt idx="191">
                  <c:v>20.463000000000001</c:v>
                </c:pt>
                <c:pt idx="192">
                  <c:v>20.373000000000001</c:v>
                </c:pt>
                <c:pt idx="193">
                  <c:v>21.254000000000001</c:v>
                </c:pt>
                <c:pt idx="194">
                  <c:v>21.327999999999999</c:v>
                </c:pt>
                <c:pt idx="195">
                  <c:v>19.806000000000001</c:v>
                </c:pt>
                <c:pt idx="196">
                  <c:v>18.881</c:v>
                </c:pt>
                <c:pt idx="197">
                  <c:v>18.866</c:v>
                </c:pt>
                <c:pt idx="198">
                  <c:v>18.119</c:v>
                </c:pt>
                <c:pt idx="199">
                  <c:v>18.478000000000002</c:v>
                </c:pt>
                <c:pt idx="200">
                  <c:v>20.134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28.370063512242574</c:v>
                </c:pt>
                <c:pt idx="1">
                  <c:v>28.367461203296262</c:v>
                </c:pt>
                <c:pt idx="2">
                  <c:v>28.364865462406442</c:v>
                </c:pt>
                <c:pt idx="3">
                  <c:v>28.36227677473056</c:v>
                </c:pt>
                <c:pt idx="4">
                  <c:v>28.359695657853528</c:v>
                </c:pt>
                <c:pt idx="5">
                  <c:v>28.357122663520336</c:v>
                </c:pt>
                <c:pt idx="6">
                  <c:v>28.354558379399748</c:v>
                </c:pt>
                <c:pt idx="7">
                  <c:v>28.352003430868912</c:v>
                </c:pt>
                <c:pt idx="8">
                  <c:v>28.349458482806824</c:v>
                </c:pt>
                <c:pt idx="9">
                  <c:v>28.346924241384318</c:v>
                </c:pt>
                <c:pt idx="10">
                  <c:v>28.344401455845176</c:v>
                </c:pt>
                <c:pt idx="11">
                  <c:v>28.341890920310576</c:v>
                </c:pt>
                <c:pt idx="12">
                  <c:v>28.33939347579658</c:v>
                </c:pt>
                <c:pt idx="13">
                  <c:v>28.336910013232437</c:v>
                </c:pt>
                <c:pt idx="14">
                  <c:v>28.334441480401491</c:v>
                </c:pt>
                <c:pt idx="15">
                  <c:v>28.331988902940672</c:v>
                </c:pt>
                <c:pt idx="16">
                  <c:v>28.329553452667781</c:v>
                </c:pt>
                <c:pt idx="17">
                  <c:v>28.327136666854773</c:v>
                </c:pt>
                <c:pt idx="18">
                  <c:v>28.324741124725264</c:v>
                </c:pt>
                <c:pt idx="19">
                  <c:v>28.322372439677878</c:v>
                </c:pt>
                <c:pt idx="20">
                  <c:v>28.320044846316733</c:v>
                </c:pt>
                <c:pt idx="21">
                  <c:v>28.3177961029734</c:v>
                </c:pt>
                <c:pt idx="22">
                  <c:v>28.315725258050719</c:v>
                </c:pt>
                <c:pt idx="23">
                  <c:v>28.314083472233307</c:v>
                </c:pt>
                <c:pt idx="24">
                  <c:v>28.313480979845853</c:v>
                </c:pt>
                <c:pt idx="25">
                  <c:v>28.315333168562621</c:v>
                </c:pt>
                <c:pt idx="26">
                  <c:v>28.32276791081981</c:v>
                </c:pt>
                <c:pt idx="27">
                  <c:v>28.342361969873551</c:v>
                </c:pt>
                <c:pt idx="28">
                  <c:v>28.387255000275609</c:v>
                </c:pt>
                <c:pt idx="29">
                  <c:v>28.482353196304349</c:v>
                </c:pt>
                <c:pt idx="30">
                  <c:v>28.672363840795583</c:v>
                </c:pt>
                <c:pt idx="31">
                  <c:v>29.03310387172597</c:v>
                </c:pt>
                <c:pt idx="32">
                  <c:v>29.685661314677819</c:v>
                </c:pt>
                <c:pt idx="33">
                  <c:v>30.811373688452328</c:v>
                </c:pt>
                <c:pt idx="34">
                  <c:v>32.663271111671534</c:v>
                </c:pt>
                <c:pt idx="35">
                  <c:v>35.567107788559277</c:v>
                </c:pt>
                <c:pt idx="36">
                  <c:v>39.903438774834321</c:v>
                </c:pt>
                <c:pt idx="37">
                  <c:v>46.062894080704979</c:v>
                </c:pt>
                <c:pt idx="38">
                  <c:v>54.371281827321326</c:v>
                </c:pt>
                <c:pt idx="39">
                  <c:v>64.989886024980677</c:v>
                </c:pt>
                <c:pt idx="40">
                  <c:v>77.807932821829354</c:v>
                </c:pt>
                <c:pt idx="41">
                  <c:v>92.35509478942798</c:v>
                </c:pt>
                <c:pt idx="42">
                  <c:v>107.76702045764172</c:v>
                </c:pt>
                <c:pt idx="43">
                  <c:v>122.83161268341853</c:v>
                </c:pt>
                <c:pt idx="44">
                  <c:v>136.12653868832271</c:v>
                </c:pt>
                <c:pt idx="45">
                  <c:v>146.23253304537758</c:v>
                </c:pt>
                <c:pt idx="46">
                  <c:v>151.98053077215113</c:v>
                </c:pt>
                <c:pt idx="47">
                  <c:v>152.67375031357767</c:v>
                </c:pt>
                <c:pt idx="48">
                  <c:v>148.22652122891765</c:v>
                </c:pt>
                <c:pt idx="49">
                  <c:v>139.18165708361687</c:v>
                </c:pt>
                <c:pt idx="50">
                  <c:v>126.60151756501782</c:v>
                </c:pt>
                <c:pt idx="51">
                  <c:v>111.86298033309461</c:v>
                </c:pt>
                <c:pt idx="52">
                  <c:v>96.411011499379427</c:v>
                </c:pt>
                <c:pt idx="53">
                  <c:v>81.531551347286609</c:v>
                </c:pt>
                <c:pt idx="54">
                  <c:v>68.191709423261841</c:v>
                </c:pt>
                <c:pt idx="55">
                  <c:v>56.970441686505573</c:v>
                </c:pt>
                <c:pt idx="56">
                  <c:v>48.076016767130781</c:v>
                </c:pt>
                <c:pt idx="57">
                  <c:v>41.426598034815449</c:v>
                </c:pt>
                <c:pt idx="58">
                  <c:v>36.761697104928693</c:v>
                </c:pt>
                <c:pt idx="59">
                  <c:v>33.754427388837456</c:v>
                </c:pt>
                <c:pt idx="60">
                  <c:v>32.103106386162366</c:v>
                </c:pt>
                <c:pt idx="61">
                  <c:v>31.590623191290266</c:v>
                </c:pt>
                <c:pt idx="62">
                  <c:v>32.107498571924069</c:v>
                </c:pt>
                <c:pt idx="63">
                  <c:v>33.638972551891349</c:v>
                </c:pt>
                <c:pt idx="64">
                  <c:v>36.219542004072011</c:v>
                </c:pt>
                <c:pt idx="65">
                  <c:v>39.862780905820514</c:v>
                </c:pt>
                <c:pt idx="66">
                  <c:v>44.481262419466802</c:v>
                </c:pt>
                <c:pt idx="67">
                  <c:v>49.81916347701744</c:v>
                </c:pt>
                <c:pt idx="68">
                  <c:v>55.423925230009914</c:v>
                </c:pt>
                <c:pt idx="69">
                  <c:v>60.677889432736478</c:v>
                </c:pt>
                <c:pt idx="70">
                  <c:v>64.894128963626031</c:v>
                </c:pt>
                <c:pt idx="71">
                  <c:v>67.456910452882539</c:v>
                </c:pt>
                <c:pt idx="72">
                  <c:v>67.966224679043961</c:v>
                </c:pt>
                <c:pt idx="73">
                  <c:v>66.338571562777389</c:v>
                </c:pt>
                <c:pt idx="74">
                  <c:v>62.828352300163743</c:v>
                </c:pt>
                <c:pt idx="75">
                  <c:v>57.96196123018909</c:v>
                </c:pt>
                <c:pt idx="76">
                  <c:v>52.40788478365279</c:v>
                </c:pt>
                <c:pt idx="77">
                  <c:v>46.826798486273113</c:v>
                </c:pt>
                <c:pt idx="78">
                  <c:v>41.747464850571347</c:v>
                </c:pt>
                <c:pt idx="79">
                  <c:v>37.498524734374058</c:v>
                </c:pt>
                <c:pt idx="80">
                  <c:v>34.202322760026647</c:v>
                </c:pt>
                <c:pt idx="81">
                  <c:v>31.816060989816382</c:v>
                </c:pt>
                <c:pt idx="82">
                  <c:v>30.195316820469696</c:v>
                </c:pt>
                <c:pt idx="83">
                  <c:v>29.156280736385852</c:v>
                </c:pt>
                <c:pt idx="84">
                  <c:v>28.521807921995958</c:v>
                </c:pt>
                <c:pt idx="85">
                  <c:v>28.14672439149043</c:v>
                </c:pt>
                <c:pt idx="86">
                  <c:v>27.925461819784292</c:v>
                </c:pt>
                <c:pt idx="87">
                  <c:v>27.788476629685874</c:v>
                </c:pt>
                <c:pt idx="88">
                  <c:v>27.693779634023539</c:v>
                </c:pt>
                <c:pt idx="89">
                  <c:v>27.61797007486706</c:v>
                </c:pt>
                <c:pt idx="90">
                  <c:v>27.548964979666049</c:v>
                </c:pt>
                <c:pt idx="91">
                  <c:v>27.48098493635872</c:v>
                </c:pt>
                <c:pt idx="92">
                  <c:v>27.411492168146079</c:v>
                </c:pt>
                <c:pt idx="93">
                  <c:v>27.339500755550596</c:v>
                </c:pt>
                <c:pt idx="94">
                  <c:v>27.264723299881602</c:v>
                </c:pt>
                <c:pt idx="95">
                  <c:v>27.187172864985317</c:v>
                </c:pt>
                <c:pt idx="96">
                  <c:v>27.106989689726532</c:v>
                </c:pt>
                <c:pt idx="97">
                  <c:v>27.024369511558817</c:v>
                </c:pt>
                <c:pt idx="98">
                  <c:v>26.939534219996499</c:v>
                </c:pt>
                <c:pt idx="99">
                  <c:v>26.85271885967154</c:v>
                </c:pt>
                <c:pt idx="100">
                  <c:v>26.764164568475795</c:v>
                </c:pt>
                <c:pt idx="101">
                  <c:v>26.674113643726137</c:v>
                </c:pt>
                <c:pt idx="102">
                  <c:v>26.58280549174291</c:v>
                </c:pt>
                <c:pt idx="103">
                  <c:v>26.490473121462269</c:v>
                </c:pt>
                <c:pt idx="104">
                  <c:v>26.397340126132839</c:v>
                </c:pt>
                <c:pt idx="105">
                  <c:v>26.303618166060488</c:v>
                </c:pt>
                <c:pt idx="106">
                  <c:v>26.20950496691605</c:v>
                </c:pt>
                <c:pt idx="107">
                  <c:v>26.115182831791223</c:v>
                </c:pt>
                <c:pt idx="108">
                  <c:v>26.020817646734475</c:v>
                </c:pt>
                <c:pt idx="109">
                  <c:v>25.926558343743306</c:v>
                </c:pt>
                <c:pt idx="110">
                  <c:v>25.832536773477486</c:v>
                </c:pt>
                <c:pt idx="111">
                  <c:v>25.73886793244651</c:v>
                </c:pt>
                <c:pt idx="112">
                  <c:v>25.645650485787307</c:v>
                </c:pt>
                <c:pt idx="113">
                  <c:v>25.552967526425547</c:v>
                </c:pt>
                <c:pt idx="114">
                  <c:v>25.46088751374127</c:v>
                </c:pt>
                <c:pt idx="115">
                  <c:v>25.369465339149414</c:v>
                </c:pt>
                <c:pt idx="116">
                  <c:v>25.278743471607285</c:v>
                </c:pt>
                <c:pt idx="117">
                  <c:v>25.188753142398927</c:v>
                </c:pt>
                <c:pt idx="118">
                  <c:v>25.099515535142501</c:v>
                </c:pt>
                <c:pt idx="119">
                  <c:v>25.01104295344685</c:v>
                </c:pt>
                <c:pt idx="120">
                  <c:v>24.923339944736384</c:v>
                </c:pt>
                <c:pt idx="121">
                  <c:v>24.836404364287166</c:v>
                </c:pt>
                <c:pt idx="122">
                  <c:v>24.750228368369751</c:v>
                </c:pt>
                <c:pt idx="123">
                  <c:v>24.6647993295338</c:v>
                </c:pt>
                <c:pt idx="124">
                  <c:v>24.580100670501807</c:v>
                </c:pt>
                <c:pt idx="125">
                  <c:v>24.496112615903087</c:v>
                </c:pt>
                <c:pt idx="126">
                  <c:v>24.412812863234262</c:v>
                </c:pt>
                <c:pt idx="127">
                  <c:v>24.330177176050437</c:v>
                </c:pt>
                <c:pt idx="128">
                  <c:v>24.248179903548401</c:v>
                </c:pt>
                <c:pt idx="129">
                  <c:v>24.166794431474599</c:v>
                </c:pt>
                <c:pt idx="130">
                  <c:v>24.085993569747373</c:v>
                </c:pt>
                <c:pt idx="131">
                  <c:v>24.005749882389271</c:v>
                </c:pt>
                <c:pt idx="132">
                  <c:v>23.926035965377835</c:v>
                </c:pt>
                <c:pt idx="133">
                  <c:v>23.846824677890808</c:v>
                </c:pt>
                <c:pt idx="134">
                  <c:v>23.768089332184598</c:v>
                </c:pt>
                <c:pt idx="135">
                  <c:v>23.689803847036821</c:v>
                </c:pt>
                <c:pt idx="136">
                  <c:v>23.611942869331624</c:v>
                </c:pt>
                <c:pt idx="137">
                  <c:v>23.534481867990621</c:v>
                </c:pt>
                <c:pt idx="138">
                  <c:v>23.457397204069927</c:v>
                </c:pt>
                <c:pt idx="139">
                  <c:v>23.380666180465617</c:v>
                </c:pt>
                <c:pt idx="140">
                  <c:v>23.304267074305709</c:v>
                </c:pt>
                <c:pt idx="141">
                  <c:v>23.228179154761513</c:v>
                </c:pt>
                <c:pt idx="142">
                  <c:v>23.152382688689116</c:v>
                </c:pt>
                <c:pt idx="143">
                  <c:v>23.07685893621483</c:v>
                </c:pt>
                <c:pt idx="144">
                  <c:v>23.001590138107243</c:v>
                </c:pt>
                <c:pt idx="145">
                  <c:v>22.926559496533422</c:v>
                </c:pt>
                <c:pt idx="146">
                  <c:v>22.851751150576426</c:v>
                </c:pt>
                <c:pt idx="147">
                  <c:v>22.777150147694957</c:v>
                </c:pt>
                <c:pt idx="148">
                  <c:v>22.70274241213172</c:v>
                </c:pt>
                <c:pt idx="149">
                  <c:v>22.628514711123575</c:v>
                </c:pt>
                <c:pt idx="150">
                  <c:v>22.554454619631834</c:v>
                </c:pt>
                <c:pt idx="151">
                  <c:v>22.480550484193252</c:v>
                </c:pt>
                <c:pt idx="152">
                  <c:v>22.406791386390267</c:v>
                </c:pt>
                <c:pt idx="153">
                  <c:v>22.333167106350221</c:v>
                </c:pt>
                <c:pt idx="154">
                  <c:v>22.259668086607189</c:v>
                </c:pt>
                <c:pt idx="155">
                  <c:v>22.186285396594549</c:v>
                </c:pt>
                <c:pt idx="156">
                  <c:v>22.113010697980435</c:v>
                </c:pt>
                <c:pt idx="157">
                  <c:v>22.039836211010492</c:v>
                </c:pt>
                <c:pt idx="158">
                  <c:v>21.966754681982358</c:v>
                </c:pt>
                <c:pt idx="159">
                  <c:v>21.893759351941991</c:v>
                </c:pt>
                <c:pt idx="160">
                  <c:v>21.820843926663716</c:v>
                </c:pt>
                <c:pt idx="161">
                  <c:v>21.748002547952165</c:v>
                </c:pt>
                <c:pt idx="162">
                  <c:v>21.675229766284541</c:v>
                </c:pt>
                <c:pt idx="163">
                  <c:v>21.602520514795753</c:v>
                </c:pt>
                <c:pt idx="164">
                  <c:v>21.529870084595785</c:v>
                </c:pt>
                <c:pt idx="165">
                  <c:v>21.457274101398241</c:v>
                </c:pt>
                <c:pt idx="166">
                  <c:v>21.384728503430683</c:v>
                </c:pt>
                <c:pt idx="167">
                  <c:v>21.312229520590932</c:v>
                </c:pt>
                <c:pt idx="168">
                  <c:v>21.239773654808616</c:v>
                </c:pt>
                <c:pt idx="169">
                  <c:v>21.16735766156771</c:v>
                </c:pt>
                <c:pt idx="170">
                  <c:v>21.094978532543308</c:v>
                </c:pt>
                <c:pt idx="171">
                  <c:v>21.022633479304265</c:v>
                </c:pt>
                <c:pt idx="172">
                  <c:v>20.950319918032587</c:v>
                </c:pt>
                <c:pt idx="173">
                  <c:v>20.878035455210291</c:v>
                </c:pt>
                <c:pt idx="174">
                  <c:v>20.805777874224589</c:v>
                </c:pt>
                <c:pt idx="175">
                  <c:v>20.733545122843193</c:v>
                </c:pt>
                <c:pt idx="176">
                  <c:v>20.66133530151231</c:v>
                </c:pt>
                <c:pt idx="177">
                  <c:v>20.589146652431413</c:v>
                </c:pt>
                <c:pt idx="178">
                  <c:v>20.516977549360149</c:v>
                </c:pt>
                <c:pt idx="179">
                  <c:v>20.444826488114412</c:v>
                </c:pt>
                <c:pt idx="180">
                  <c:v>20.372692077710358</c:v>
                </c:pt>
                <c:pt idx="181">
                  <c:v>20.300573032116798</c:v>
                </c:pt>
                <c:pt idx="182">
                  <c:v>20.228468162578285</c:v>
                </c:pt>
                <c:pt idx="183">
                  <c:v>20.156376370472959</c:v>
                </c:pt>
                <c:pt idx="184">
                  <c:v>20.084296640671109</c:v>
                </c:pt>
                <c:pt idx="185">
                  <c:v>20.012228035361996</c:v>
                </c:pt>
                <c:pt idx="186">
                  <c:v>19.94016968831847</c:v>
                </c:pt>
                <c:pt idx="187">
                  <c:v>19.868120799570406</c:v>
                </c:pt>
                <c:pt idx="188">
                  <c:v>19.796080630459723</c:v>
                </c:pt>
                <c:pt idx="189">
                  <c:v>19.724048499051342</c:v>
                </c:pt>
                <c:pt idx="190">
                  <c:v>19.65202377587589</c:v>
                </c:pt>
                <c:pt idx="191">
                  <c:v>19.580005879981535</c:v>
                </c:pt>
                <c:pt idx="192">
                  <c:v>19.507994275273568</c:v>
                </c:pt>
                <c:pt idx="193">
                  <c:v>19.43598846712192</c:v>
                </c:pt>
                <c:pt idx="194">
                  <c:v>19.36398799921777</c:v>
                </c:pt>
                <c:pt idx="195">
                  <c:v>19.291992450661837</c:v>
                </c:pt>
                <c:pt idx="196">
                  <c:v>19.220001433267996</c:v>
                </c:pt>
                <c:pt idx="197">
                  <c:v>19.148014589066914</c:v>
                </c:pt>
                <c:pt idx="198">
                  <c:v>19.076031587995423</c:v>
                </c:pt>
                <c:pt idx="199">
                  <c:v>19.004052125758363</c:v>
                </c:pt>
                <c:pt idx="200">
                  <c:v>18.932075921850387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28.370063512242574</c:v>
                </c:pt>
                <c:pt idx="1">
                  <c:v>28.367461203296262</c:v>
                </c:pt>
                <c:pt idx="2">
                  <c:v>28.364865462406442</c:v>
                </c:pt>
                <c:pt idx="3">
                  <c:v>28.36227677473056</c:v>
                </c:pt>
                <c:pt idx="4">
                  <c:v>28.359695657853525</c:v>
                </c:pt>
                <c:pt idx="5">
                  <c:v>28.357122663520315</c:v>
                </c:pt>
                <c:pt idx="6">
                  <c:v>28.354558379399638</c:v>
                </c:pt>
                <c:pt idx="7">
                  <c:v>28.352003430868319</c:v>
                </c:pt>
                <c:pt idx="8">
                  <c:v>28.349458482803755</c:v>
                </c:pt>
                <c:pt idx="9">
                  <c:v>28.346924241369098</c:v>
                </c:pt>
                <c:pt idx="10">
                  <c:v>28.344401455772811</c:v>
                </c:pt>
                <c:pt idx="11">
                  <c:v>28.341890919980607</c:v>
                </c:pt>
                <c:pt idx="12">
                  <c:v>28.339393474353898</c:v>
                </c:pt>
                <c:pt idx="13">
                  <c:v>28.336910007184127</c:v>
                </c:pt>
                <c:pt idx="14">
                  <c:v>28.334441456087209</c:v>
                </c:pt>
                <c:pt idx="15">
                  <c:v>28.331988809216302</c:v>
                </c:pt>
                <c:pt idx="16">
                  <c:v>28.329553106244248</c:v>
                </c:pt>
                <c:pt idx="17">
                  <c:v>28.327135439059365</c:v>
                </c:pt>
                <c:pt idx="18">
                  <c:v>28.324736952109529</c:v>
                </c:pt>
                <c:pt idx="19">
                  <c:v>28.322358842319488</c:v>
                </c:pt>
                <c:pt idx="20">
                  <c:v>28.320002358495216</c:v>
                </c:pt>
                <c:pt idx="21">
                  <c:v>28.317668800116504</c:v>
                </c:pt>
                <c:pt idx="22">
                  <c:v>28.315359515404584</c:v>
                </c:pt>
                <c:pt idx="23">
                  <c:v>28.313075898535825</c:v>
                </c:pt>
                <c:pt idx="24">
                  <c:v>28.310819385854252</c:v>
                </c:pt>
                <c:pt idx="25">
                  <c:v>28.30859145091576</c:v>
                </c:pt>
                <c:pt idx="26">
                  <c:v>28.306393598174143</c:v>
                </c:pt>
                <c:pt idx="27">
                  <c:v>28.304227355093886</c:v>
                </c:pt>
                <c:pt idx="28">
                  <c:v>28.30209426244663</c:v>
                </c:pt>
                <c:pt idx="29">
                  <c:v>28.299995862516969</c:v>
                </c:pt>
                <c:pt idx="30">
                  <c:v>28.297933684908465</c:v>
                </c:pt>
                <c:pt idx="31">
                  <c:v>28.295909229602529</c:v>
                </c:pt>
                <c:pt idx="32">
                  <c:v>28.293923946880369</c:v>
                </c:pt>
                <c:pt idx="33">
                  <c:v>28.291979213671723</c:v>
                </c:pt>
                <c:pt idx="34">
                  <c:v>28.290076305842941</c:v>
                </c:pt>
                <c:pt idx="35">
                  <c:v>28.288216365881357</c:v>
                </c:pt>
                <c:pt idx="36">
                  <c:v>28.286400365372295</c:v>
                </c:pt>
                <c:pt idx="37">
                  <c:v>28.284629061599723</c:v>
                </c:pt>
                <c:pt idx="38">
                  <c:v>28.282902947531152</c:v>
                </c:pt>
                <c:pt idx="39">
                  <c:v>28.281222194372706</c:v>
                </c:pt>
                <c:pt idx="40">
                  <c:v>28.279586585800917</c:v>
                </c:pt>
                <c:pt idx="41">
                  <c:v>28.277995442895286</c:v>
                </c:pt>
                <c:pt idx="42">
                  <c:v>28.276447538710027</c:v>
                </c:pt>
                <c:pt idx="43">
                  <c:v>28.274941001336867</c:v>
                </c:pt>
                <c:pt idx="44">
                  <c:v>28.273473204224675</c:v>
                </c:pt>
                <c:pt idx="45">
                  <c:v>28.272040642438597</c:v>
                </c:pt>
                <c:pt idx="46">
                  <c:v>28.270638793464723</c:v>
                </c:pt>
                <c:pt idx="47">
                  <c:v>28.269261961100106</c:v>
                </c:pt>
                <c:pt idx="48">
                  <c:v>28.267903100917323</c:v>
                </c:pt>
                <c:pt idx="49">
                  <c:v>28.266553625764402</c:v>
                </c:pt>
                <c:pt idx="50">
                  <c:v>28.265203189762993</c:v>
                </c:pt>
                <c:pt idx="51">
                  <c:v>28.263839449309028</c:v>
                </c:pt>
                <c:pt idx="52">
                  <c:v>28.262447799673765</c:v>
                </c:pt>
                <c:pt idx="53">
                  <c:v>28.26101108596113</c:v>
                </c:pt>
                <c:pt idx="54">
                  <c:v>28.259509287417337</c:v>
                </c:pt>
                <c:pt idx="55">
                  <c:v>28.257919174427741</c:v>
                </c:pt>
                <c:pt idx="56">
                  <c:v>28.256213937995689</c:v>
                </c:pt>
                <c:pt idx="57">
                  <c:v>28.254362792101066</c:v>
                </c:pt>
                <c:pt idx="58">
                  <c:v>28.25233055010705</c:v>
                </c:pt>
                <c:pt idx="59">
                  <c:v>28.250077177348345</c:v>
                </c:pt>
                <c:pt idx="60">
                  <c:v>28.247557323218398</c:v>
                </c:pt>
                <c:pt idx="61">
                  <c:v>28.244719837501087</c:v>
                </c:pt>
                <c:pt idx="62">
                  <c:v>28.241507277384066</c:v>
                </c:pt>
                <c:pt idx="63">
                  <c:v>28.237855413560222</c:v>
                </c:pt>
                <c:pt idx="64">
                  <c:v>28.233692746072997</c:v>
                </c:pt>
                <c:pt idx="65">
                  <c:v>28.22894004307831</c:v>
                </c:pt>
                <c:pt idx="66">
                  <c:v>28.223509918447657</c:v>
                </c:pt>
                <c:pt idx="67">
                  <c:v>28.217306467063167</c:v>
                </c:pt>
                <c:pt idx="68">
                  <c:v>28.210224979663096</c:v>
                </c:pt>
                <c:pt idx="69">
                  <c:v>28.202151762051969</c:v>
                </c:pt>
                <c:pt idx="70">
                  <c:v>28.192964086214378</c:v>
                </c:pt>
                <c:pt idx="71">
                  <c:v>28.182530303137867</c:v>
                </c:pt>
                <c:pt idx="72">
                  <c:v>28.170710148681096</c:v>
                </c:pt>
                <c:pt idx="73">
                  <c:v>28.157355274295853</c:v>
                </c:pt>
                <c:pt idx="74">
                  <c:v>28.142310033470498</c:v>
                </c:pt>
                <c:pt idx="75">
                  <c:v>28.125412552037609</c:v>
                </c:pt>
                <c:pt idx="76">
                  <c:v>28.106496105625094</c:v>
                </c:pt>
                <c:pt idx="77">
                  <c:v>28.085390820227797</c:v>
                </c:pt>
                <c:pt idx="78">
                  <c:v>28.061925701937007</c:v>
                </c:pt>
                <c:pt idx="79">
                  <c:v>28.03593098924873</c:v>
                </c:pt>
                <c:pt idx="80">
                  <c:v>28.007240806249861</c:v>
                </c:pt>
                <c:pt idx="81">
                  <c:v>27.975696077791859</c:v>
                </c:pt>
                <c:pt idx="82">
                  <c:v>27.941147649237791</c:v>
                </c:pt>
                <c:pt idx="83">
                  <c:v>27.903459534550681</c:v>
                </c:pt>
                <c:pt idx="84">
                  <c:v>27.86251219869764</c:v>
                </c:pt>
                <c:pt idx="85">
                  <c:v>27.8182057650979</c:v>
                </c:pt>
                <c:pt idx="86">
                  <c:v>27.770463027755685</c:v>
                </c:pt>
                <c:pt idx="87">
                  <c:v>27.719232142329126</c:v>
                </c:pt>
                <c:pt idx="88">
                  <c:v>27.66448887197356</c:v>
                </c:pt>
                <c:pt idx="89">
                  <c:v>27.606238273191089</c:v>
                </c:pt>
                <c:pt idx="90">
                  <c:v>27.544515724327564</c:v>
                </c:pt>
                <c:pt idx="91">
                  <c:v>27.479387224262354</c:v>
                </c:pt>
                <c:pt idx="92">
                  <c:v>27.41094891995121</c:v>
                </c:pt>
                <c:pt idx="93">
                  <c:v>27.339325856828584</c:v>
                </c:pt>
                <c:pt idx="94">
                  <c:v>27.264669983145435</c:v>
                </c:pt>
                <c:pt idx="95">
                  <c:v>27.187157475324398</c:v>
                </c:pt>
                <c:pt idx="96">
                  <c:v>27.106985483592361</c:v>
                </c:pt>
                <c:pt idx="97">
                  <c:v>27.024368423065496</c:v>
                </c:pt>
                <c:pt idx="98">
                  <c:v>26.939533953275635</c:v>
                </c:pt>
                <c:pt idx="99">
                  <c:v>26.852718797787766</c:v>
                </c:pt>
                <c:pt idx="100">
                  <c:v>26.764164554880608</c:v>
                </c:pt>
                <c:pt idx="101">
                  <c:v>26.674113640898121</c:v>
                </c:pt>
                <c:pt idx="102">
                  <c:v>26.582805491185894</c:v>
                </c:pt>
                <c:pt idx="103">
                  <c:v>26.490473121358388</c:v>
                </c:pt>
                <c:pt idx="104">
                  <c:v>26.397340126114496</c:v>
                </c:pt>
                <c:pt idx="105">
                  <c:v>26.303618166057422</c:v>
                </c:pt>
                <c:pt idx="106">
                  <c:v>26.209504966915564</c:v>
                </c:pt>
                <c:pt idx="107">
                  <c:v>26.115182831791152</c:v>
                </c:pt>
                <c:pt idx="108">
                  <c:v>26.020817646734464</c:v>
                </c:pt>
                <c:pt idx="109">
                  <c:v>25.926558343743306</c:v>
                </c:pt>
                <c:pt idx="110">
                  <c:v>25.832536773477486</c:v>
                </c:pt>
                <c:pt idx="111">
                  <c:v>25.73886793244651</c:v>
                </c:pt>
                <c:pt idx="112">
                  <c:v>25.645650485787307</c:v>
                </c:pt>
                <c:pt idx="113">
                  <c:v>25.552967526425547</c:v>
                </c:pt>
                <c:pt idx="114">
                  <c:v>25.46088751374127</c:v>
                </c:pt>
                <c:pt idx="115">
                  <c:v>25.369465339149414</c:v>
                </c:pt>
                <c:pt idx="116">
                  <c:v>25.278743471607285</c:v>
                </c:pt>
                <c:pt idx="117">
                  <c:v>25.188753142398927</c:v>
                </c:pt>
                <c:pt idx="118">
                  <c:v>25.099515535142501</c:v>
                </c:pt>
                <c:pt idx="119">
                  <c:v>25.01104295344685</c:v>
                </c:pt>
                <c:pt idx="120">
                  <c:v>24.923339944736384</c:v>
                </c:pt>
                <c:pt idx="121">
                  <c:v>24.836404364287166</c:v>
                </c:pt>
                <c:pt idx="122">
                  <c:v>24.750228368369751</c:v>
                </c:pt>
                <c:pt idx="123">
                  <c:v>24.6647993295338</c:v>
                </c:pt>
                <c:pt idx="124">
                  <c:v>24.580100670501807</c:v>
                </c:pt>
                <c:pt idx="125">
                  <c:v>24.496112615903087</c:v>
                </c:pt>
                <c:pt idx="126">
                  <c:v>24.412812863234262</c:v>
                </c:pt>
                <c:pt idx="127">
                  <c:v>24.330177176050437</c:v>
                </c:pt>
                <c:pt idx="128">
                  <c:v>24.248179903548401</c:v>
                </c:pt>
                <c:pt idx="129">
                  <c:v>24.166794431474599</c:v>
                </c:pt>
                <c:pt idx="130">
                  <c:v>24.085993569747373</c:v>
                </c:pt>
                <c:pt idx="131">
                  <c:v>24.005749882389271</c:v>
                </c:pt>
                <c:pt idx="132">
                  <c:v>23.926035965377835</c:v>
                </c:pt>
                <c:pt idx="133">
                  <c:v>23.846824677890808</c:v>
                </c:pt>
                <c:pt idx="134">
                  <c:v>23.768089332184598</c:v>
                </c:pt>
                <c:pt idx="135">
                  <c:v>23.689803847036821</c:v>
                </c:pt>
                <c:pt idx="136">
                  <c:v>23.611942869331624</c:v>
                </c:pt>
                <c:pt idx="137">
                  <c:v>23.534481867990621</c:v>
                </c:pt>
                <c:pt idx="138">
                  <c:v>23.457397204069927</c:v>
                </c:pt>
                <c:pt idx="139">
                  <c:v>23.380666180465617</c:v>
                </c:pt>
                <c:pt idx="140">
                  <c:v>23.304267074305709</c:v>
                </c:pt>
                <c:pt idx="141">
                  <c:v>23.228179154761513</c:v>
                </c:pt>
                <c:pt idx="142">
                  <c:v>23.152382688689116</c:v>
                </c:pt>
                <c:pt idx="143">
                  <c:v>23.07685893621483</c:v>
                </c:pt>
                <c:pt idx="144">
                  <c:v>23.001590138107243</c:v>
                </c:pt>
                <c:pt idx="145">
                  <c:v>22.926559496533422</c:v>
                </c:pt>
                <c:pt idx="146">
                  <c:v>22.851751150576426</c:v>
                </c:pt>
                <c:pt idx="147">
                  <c:v>22.777150147694957</c:v>
                </c:pt>
                <c:pt idx="148">
                  <c:v>22.70274241213172</c:v>
                </c:pt>
                <c:pt idx="149">
                  <c:v>22.628514711123575</c:v>
                </c:pt>
                <c:pt idx="150">
                  <c:v>22.554454619631834</c:v>
                </c:pt>
                <c:pt idx="151">
                  <c:v>22.480550484193252</c:v>
                </c:pt>
                <c:pt idx="152">
                  <c:v>22.406791386390267</c:v>
                </c:pt>
                <c:pt idx="153">
                  <c:v>22.333167106350221</c:v>
                </c:pt>
                <c:pt idx="154">
                  <c:v>22.259668086607189</c:v>
                </c:pt>
                <c:pt idx="155">
                  <c:v>22.186285396594549</c:v>
                </c:pt>
                <c:pt idx="156">
                  <c:v>22.113010697980435</c:v>
                </c:pt>
                <c:pt idx="157">
                  <c:v>22.039836211010492</c:v>
                </c:pt>
                <c:pt idx="158">
                  <c:v>21.966754681982358</c:v>
                </c:pt>
                <c:pt idx="159">
                  <c:v>21.893759351941991</c:v>
                </c:pt>
                <c:pt idx="160">
                  <c:v>21.820843926663716</c:v>
                </c:pt>
                <c:pt idx="161">
                  <c:v>21.748002547952165</c:v>
                </c:pt>
                <c:pt idx="162">
                  <c:v>21.675229766284541</c:v>
                </c:pt>
                <c:pt idx="163">
                  <c:v>21.602520514795753</c:v>
                </c:pt>
                <c:pt idx="164">
                  <c:v>21.529870084595785</c:v>
                </c:pt>
                <c:pt idx="165">
                  <c:v>21.457274101398241</c:v>
                </c:pt>
                <c:pt idx="166">
                  <c:v>21.384728503430683</c:v>
                </c:pt>
                <c:pt idx="167">
                  <c:v>21.312229520590932</c:v>
                </c:pt>
                <c:pt idx="168">
                  <c:v>21.239773654808616</c:v>
                </c:pt>
                <c:pt idx="169">
                  <c:v>21.16735766156771</c:v>
                </c:pt>
                <c:pt idx="170">
                  <c:v>21.094978532543308</c:v>
                </c:pt>
                <c:pt idx="171">
                  <c:v>21.022633479304265</c:v>
                </c:pt>
                <c:pt idx="172">
                  <c:v>20.950319918032587</c:v>
                </c:pt>
                <c:pt idx="173">
                  <c:v>20.878035455210291</c:v>
                </c:pt>
                <c:pt idx="174">
                  <c:v>20.805777874224589</c:v>
                </c:pt>
                <c:pt idx="175">
                  <c:v>20.733545122843193</c:v>
                </c:pt>
                <c:pt idx="176">
                  <c:v>20.66133530151231</c:v>
                </c:pt>
                <c:pt idx="177">
                  <c:v>20.589146652431413</c:v>
                </c:pt>
                <c:pt idx="178">
                  <c:v>20.516977549360149</c:v>
                </c:pt>
                <c:pt idx="179">
                  <c:v>20.444826488114412</c:v>
                </c:pt>
                <c:pt idx="180">
                  <c:v>20.372692077710358</c:v>
                </c:pt>
                <c:pt idx="181">
                  <c:v>20.300573032116798</c:v>
                </c:pt>
                <c:pt idx="182">
                  <c:v>20.228468162578285</c:v>
                </c:pt>
                <c:pt idx="183">
                  <c:v>20.156376370472959</c:v>
                </c:pt>
                <c:pt idx="184">
                  <c:v>20.084296640671109</c:v>
                </c:pt>
                <c:pt idx="185">
                  <c:v>20.012228035361996</c:v>
                </c:pt>
                <c:pt idx="186">
                  <c:v>19.94016968831847</c:v>
                </c:pt>
                <c:pt idx="187">
                  <c:v>19.868120799570406</c:v>
                </c:pt>
                <c:pt idx="188">
                  <c:v>19.796080630459723</c:v>
                </c:pt>
                <c:pt idx="189">
                  <c:v>19.724048499051342</c:v>
                </c:pt>
                <c:pt idx="190">
                  <c:v>19.65202377587589</c:v>
                </c:pt>
                <c:pt idx="191">
                  <c:v>19.580005879981535</c:v>
                </c:pt>
                <c:pt idx="192">
                  <c:v>19.507994275273568</c:v>
                </c:pt>
                <c:pt idx="193">
                  <c:v>19.43598846712192</c:v>
                </c:pt>
                <c:pt idx="194">
                  <c:v>19.36398799921777</c:v>
                </c:pt>
                <c:pt idx="195">
                  <c:v>19.291992450661837</c:v>
                </c:pt>
                <c:pt idx="196">
                  <c:v>19.220001433267996</c:v>
                </c:pt>
                <c:pt idx="197">
                  <c:v>19.148014589066914</c:v>
                </c:pt>
                <c:pt idx="198">
                  <c:v>19.076031587995423</c:v>
                </c:pt>
                <c:pt idx="199">
                  <c:v>19.004052125758363</c:v>
                </c:pt>
                <c:pt idx="200">
                  <c:v>18.932075921850387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60104"/>
        <c:axId val="499860496"/>
      </c:scatterChart>
      <c:valAx>
        <c:axId val="499860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860496"/>
        <c:crosses val="autoZero"/>
        <c:crossBetween val="midCat"/>
      </c:valAx>
      <c:valAx>
        <c:axId val="499860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60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28.103999999999999</c:v>
                </c:pt>
                <c:pt idx="1">
                  <c:v>27.193999999999999</c:v>
                </c:pt>
                <c:pt idx="2">
                  <c:v>27.343</c:v>
                </c:pt>
                <c:pt idx="3">
                  <c:v>27.224</c:v>
                </c:pt>
                <c:pt idx="4">
                  <c:v>27.149000000000001</c:v>
                </c:pt>
                <c:pt idx="5">
                  <c:v>27.358000000000001</c:v>
                </c:pt>
                <c:pt idx="6">
                  <c:v>27</c:v>
                </c:pt>
                <c:pt idx="7">
                  <c:v>28.521999999999998</c:v>
                </c:pt>
                <c:pt idx="8">
                  <c:v>26.209</c:v>
                </c:pt>
                <c:pt idx="9">
                  <c:v>26.373000000000001</c:v>
                </c:pt>
                <c:pt idx="10">
                  <c:v>27.925000000000001</c:v>
                </c:pt>
                <c:pt idx="11">
                  <c:v>26.119</c:v>
                </c:pt>
                <c:pt idx="12">
                  <c:v>26.209</c:v>
                </c:pt>
                <c:pt idx="13">
                  <c:v>26.463000000000001</c:v>
                </c:pt>
                <c:pt idx="14">
                  <c:v>27.552</c:v>
                </c:pt>
                <c:pt idx="15">
                  <c:v>28.626999999999999</c:v>
                </c:pt>
                <c:pt idx="16">
                  <c:v>28.776</c:v>
                </c:pt>
                <c:pt idx="17">
                  <c:v>28.478000000000002</c:v>
                </c:pt>
                <c:pt idx="18">
                  <c:v>28.745999999999999</c:v>
                </c:pt>
                <c:pt idx="19">
                  <c:v>29.343</c:v>
                </c:pt>
                <c:pt idx="20">
                  <c:v>29.283999999999999</c:v>
                </c:pt>
                <c:pt idx="21">
                  <c:v>29.045000000000002</c:v>
                </c:pt>
                <c:pt idx="22">
                  <c:v>31</c:v>
                </c:pt>
                <c:pt idx="23">
                  <c:v>29.850999999999999</c:v>
                </c:pt>
                <c:pt idx="24">
                  <c:v>30.164000000000001</c:v>
                </c:pt>
                <c:pt idx="25">
                  <c:v>30.97</c:v>
                </c:pt>
                <c:pt idx="26">
                  <c:v>31.224</c:v>
                </c:pt>
                <c:pt idx="27">
                  <c:v>29.045000000000002</c:v>
                </c:pt>
                <c:pt idx="28">
                  <c:v>29.954999999999998</c:v>
                </c:pt>
                <c:pt idx="29">
                  <c:v>31.448</c:v>
                </c:pt>
                <c:pt idx="30">
                  <c:v>31.209</c:v>
                </c:pt>
                <c:pt idx="31">
                  <c:v>31.417999999999999</c:v>
                </c:pt>
                <c:pt idx="32">
                  <c:v>32.417999999999999</c:v>
                </c:pt>
                <c:pt idx="33">
                  <c:v>33.866</c:v>
                </c:pt>
                <c:pt idx="34">
                  <c:v>36.642000000000003</c:v>
                </c:pt>
                <c:pt idx="35">
                  <c:v>38.761000000000003</c:v>
                </c:pt>
                <c:pt idx="36">
                  <c:v>42.984999999999999</c:v>
                </c:pt>
                <c:pt idx="37">
                  <c:v>47.716000000000001</c:v>
                </c:pt>
                <c:pt idx="38">
                  <c:v>53.075000000000003</c:v>
                </c:pt>
                <c:pt idx="39">
                  <c:v>60.582000000000001</c:v>
                </c:pt>
                <c:pt idx="40">
                  <c:v>69.984999999999999</c:v>
                </c:pt>
                <c:pt idx="41">
                  <c:v>79.343000000000004</c:v>
                </c:pt>
                <c:pt idx="42">
                  <c:v>90.447999999999993</c:v>
                </c:pt>
                <c:pt idx="43">
                  <c:v>101.40300000000001</c:v>
                </c:pt>
                <c:pt idx="44">
                  <c:v>112.71599999999999</c:v>
                </c:pt>
                <c:pt idx="45">
                  <c:v>122.149</c:v>
                </c:pt>
                <c:pt idx="46">
                  <c:v>131.38800000000001</c:v>
                </c:pt>
                <c:pt idx="47">
                  <c:v>139.09</c:v>
                </c:pt>
                <c:pt idx="48">
                  <c:v>146.46299999999999</c:v>
                </c:pt>
                <c:pt idx="49">
                  <c:v>150.791</c:v>
                </c:pt>
                <c:pt idx="50">
                  <c:v>150.71600000000001</c:v>
                </c:pt>
                <c:pt idx="51">
                  <c:v>146.06</c:v>
                </c:pt>
                <c:pt idx="52">
                  <c:v>134.47800000000001</c:v>
                </c:pt>
                <c:pt idx="53">
                  <c:v>110.55200000000001</c:v>
                </c:pt>
                <c:pt idx="54">
                  <c:v>75.179000000000002</c:v>
                </c:pt>
                <c:pt idx="55">
                  <c:v>44.671999999999997</c:v>
                </c:pt>
                <c:pt idx="56">
                  <c:v>33.776000000000003</c:v>
                </c:pt>
                <c:pt idx="57">
                  <c:v>29.492999999999999</c:v>
                </c:pt>
                <c:pt idx="58">
                  <c:v>29.611999999999998</c:v>
                </c:pt>
                <c:pt idx="59">
                  <c:v>29.074999999999999</c:v>
                </c:pt>
                <c:pt idx="60">
                  <c:v>29.91</c:v>
                </c:pt>
                <c:pt idx="61">
                  <c:v>30.209</c:v>
                </c:pt>
                <c:pt idx="62">
                  <c:v>32.179000000000002</c:v>
                </c:pt>
                <c:pt idx="63">
                  <c:v>33.896000000000001</c:v>
                </c:pt>
                <c:pt idx="64">
                  <c:v>35.164000000000001</c:v>
                </c:pt>
                <c:pt idx="65">
                  <c:v>39.820999999999998</c:v>
                </c:pt>
                <c:pt idx="66">
                  <c:v>41.850999999999999</c:v>
                </c:pt>
                <c:pt idx="67">
                  <c:v>45.746000000000002</c:v>
                </c:pt>
                <c:pt idx="68">
                  <c:v>49.298999999999999</c:v>
                </c:pt>
                <c:pt idx="69">
                  <c:v>55.866</c:v>
                </c:pt>
                <c:pt idx="70">
                  <c:v>59.433</c:v>
                </c:pt>
                <c:pt idx="71">
                  <c:v>63.298999999999999</c:v>
                </c:pt>
                <c:pt idx="72">
                  <c:v>65.209000000000003</c:v>
                </c:pt>
                <c:pt idx="73">
                  <c:v>67.566999999999993</c:v>
                </c:pt>
                <c:pt idx="74">
                  <c:v>69.671999999999997</c:v>
                </c:pt>
                <c:pt idx="75">
                  <c:v>66.924999999999997</c:v>
                </c:pt>
                <c:pt idx="76">
                  <c:v>63.536999999999999</c:v>
                </c:pt>
                <c:pt idx="77">
                  <c:v>55.820999999999998</c:v>
                </c:pt>
                <c:pt idx="78">
                  <c:v>47.506999999999998</c:v>
                </c:pt>
                <c:pt idx="79">
                  <c:v>40.506999999999998</c:v>
                </c:pt>
                <c:pt idx="80">
                  <c:v>34.850999999999999</c:v>
                </c:pt>
                <c:pt idx="81">
                  <c:v>32.881</c:v>
                </c:pt>
                <c:pt idx="82">
                  <c:v>32.343000000000004</c:v>
                </c:pt>
                <c:pt idx="83">
                  <c:v>30.657</c:v>
                </c:pt>
                <c:pt idx="84">
                  <c:v>30.402999999999999</c:v>
                </c:pt>
                <c:pt idx="85">
                  <c:v>29.433</c:v>
                </c:pt>
                <c:pt idx="86">
                  <c:v>28.388000000000002</c:v>
                </c:pt>
                <c:pt idx="87">
                  <c:v>27.760999999999999</c:v>
                </c:pt>
                <c:pt idx="88">
                  <c:v>27.835999999999999</c:v>
                </c:pt>
                <c:pt idx="89">
                  <c:v>28.015000000000001</c:v>
                </c:pt>
                <c:pt idx="90">
                  <c:v>27.03</c:v>
                </c:pt>
                <c:pt idx="91">
                  <c:v>26.97</c:v>
                </c:pt>
                <c:pt idx="92">
                  <c:v>26.776</c:v>
                </c:pt>
                <c:pt idx="93">
                  <c:v>25.701000000000001</c:v>
                </c:pt>
                <c:pt idx="94">
                  <c:v>26.178999999999998</c:v>
                </c:pt>
                <c:pt idx="95">
                  <c:v>24.821000000000002</c:v>
                </c:pt>
                <c:pt idx="96">
                  <c:v>26.327999999999999</c:v>
                </c:pt>
                <c:pt idx="97">
                  <c:v>26.015000000000001</c:v>
                </c:pt>
                <c:pt idx="98">
                  <c:v>26.119</c:v>
                </c:pt>
                <c:pt idx="99">
                  <c:v>25.015000000000001</c:v>
                </c:pt>
                <c:pt idx="100">
                  <c:v>26.03</c:v>
                </c:pt>
                <c:pt idx="101">
                  <c:v>25.239000000000001</c:v>
                </c:pt>
                <c:pt idx="102">
                  <c:v>25.835999999999999</c:v>
                </c:pt>
                <c:pt idx="103">
                  <c:v>24.866</c:v>
                </c:pt>
                <c:pt idx="104">
                  <c:v>26.611999999999998</c:v>
                </c:pt>
                <c:pt idx="105">
                  <c:v>25.178999999999998</c:v>
                </c:pt>
                <c:pt idx="106">
                  <c:v>24.701000000000001</c:v>
                </c:pt>
                <c:pt idx="107">
                  <c:v>25.611999999999998</c:v>
                </c:pt>
                <c:pt idx="108">
                  <c:v>25.015000000000001</c:v>
                </c:pt>
                <c:pt idx="109">
                  <c:v>24.850999999999999</c:v>
                </c:pt>
                <c:pt idx="110">
                  <c:v>24.209</c:v>
                </c:pt>
                <c:pt idx="111">
                  <c:v>24.209</c:v>
                </c:pt>
                <c:pt idx="112">
                  <c:v>23.672000000000001</c:v>
                </c:pt>
                <c:pt idx="113">
                  <c:v>24.417999999999999</c:v>
                </c:pt>
                <c:pt idx="114">
                  <c:v>24.776</c:v>
                </c:pt>
                <c:pt idx="115">
                  <c:v>24.672000000000001</c:v>
                </c:pt>
                <c:pt idx="116">
                  <c:v>22.463000000000001</c:v>
                </c:pt>
                <c:pt idx="117">
                  <c:v>24.821000000000002</c:v>
                </c:pt>
                <c:pt idx="118">
                  <c:v>24.776</c:v>
                </c:pt>
                <c:pt idx="119">
                  <c:v>24.224</c:v>
                </c:pt>
                <c:pt idx="120">
                  <c:v>22.463000000000001</c:v>
                </c:pt>
                <c:pt idx="121">
                  <c:v>23.149000000000001</c:v>
                </c:pt>
                <c:pt idx="122">
                  <c:v>23.134</c:v>
                </c:pt>
                <c:pt idx="123">
                  <c:v>23</c:v>
                </c:pt>
                <c:pt idx="124">
                  <c:v>23.074999999999999</c:v>
                </c:pt>
                <c:pt idx="125">
                  <c:v>22.806000000000001</c:v>
                </c:pt>
                <c:pt idx="126">
                  <c:v>22.045000000000002</c:v>
                </c:pt>
                <c:pt idx="127">
                  <c:v>23.417999999999999</c:v>
                </c:pt>
                <c:pt idx="128">
                  <c:v>23.149000000000001</c:v>
                </c:pt>
                <c:pt idx="129">
                  <c:v>22.507000000000001</c:v>
                </c:pt>
                <c:pt idx="130">
                  <c:v>22.776</c:v>
                </c:pt>
                <c:pt idx="131">
                  <c:v>21.716000000000001</c:v>
                </c:pt>
                <c:pt idx="132">
                  <c:v>23.045000000000002</c:v>
                </c:pt>
                <c:pt idx="133">
                  <c:v>22.03</c:v>
                </c:pt>
                <c:pt idx="134">
                  <c:v>22.478000000000002</c:v>
                </c:pt>
                <c:pt idx="135">
                  <c:v>20.97</c:v>
                </c:pt>
                <c:pt idx="136">
                  <c:v>20.448</c:v>
                </c:pt>
                <c:pt idx="137">
                  <c:v>20.417999999999999</c:v>
                </c:pt>
                <c:pt idx="138">
                  <c:v>21.119</c:v>
                </c:pt>
                <c:pt idx="139">
                  <c:v>21.298999999999999</c:v>
                </c:pt>
                <c:pt idx="140">
                  <c:v>21.327999999999999</c:v>
                </c:pt>
                <c:pt idx="141">
                  <c:v>21.103999999999999</c:v>
                </c:pt>
                <c:pt idx="142">
                  <c:v>19.984999999999999</c:v>
                </c:pt>
                <c:pt idx="143">
                  <c:v>21.134</c:v>
                </c:pt>
                <c:pt idx="144">
                  <c:v>21.03</c:v>
                </c:pt>
                <c:pt idx="145">
                  <c:v>21.074999999999999</c:v>
                </c:pt>
                <c:pt idx="146">
                  <c:v>21.507000000000001</c:v>
                </c:pt>
                <c:pt idx="147">
                  <c:v>22.06</c:v>
                </c:pt>
                <c:pt idx="148">
                  <c:v>21.492999999999999</c:v>
                </c:pt>
                <c:pt idx="149">
                  <c:v>21.641999999999999</c:v>
                </c:pt>
                <c:pt idx="150">
                  <c:v>21.312999999999999</c:v>
                </c:pt>
                <c:pt idx="151">
                  <c:v>21.641999999999999</c:v>
                </c:pt>
                <c:pt idx="152">
                  <c:v>21.209</c:v>
                </c:pt>
                <c:pt idx="153">
                  <c:v>20.492999999999999</c:v>
                </c:pt>
                <c:pt idx="154">
                  <c:v>19.940000000000001</c:v>
                </c:pt>
                <c:pt idx="155">
                  <c:v>19.358000000000001</c:v>
                </c:pt>
                <c:pt idx="156">
                  <c:v>19.925000000000001</c:v>
                </c:pt>
                <c:pt idx="157">
                  <c:v>19.881</c:v>
                </c:pt>
                <c:pt idx="158">
                  <c:v>19.672000000000001</c:v>
                </c:pt>
                <c:pt idx="159">
                  <c:v>20.312999999999999</c:v>
                </c:pt>
                <c:pt idx="160">
                  <c:v>20.09</c:v>
                </c:pt>
                <c:pt idx="161">
                  <c:v>20.254000000000001</c:v>
                </c:pt>
                <c:pt idx="162">
                  <c:v>19.582000000000001</c:v>
                </c:pt>
                <c:pt idx="163">
                  <c:v>20.134</c:v>
                </c:pt>
                <c:pt idx="164">
                  <c:v>18.850999999999999</c:v>
                </c:pt>
                <c:pt idx="165">
                  <c:v>20.327999999999999</c:v>
                </c:pt>
                <c:pt idx="166">
                  <c:v>19.760999999999999</c:v>
                </c:pt>
                <c:pt idx="167">
                  <c:v>18.925000000000001</c:v>
                </c:pt>
                <c:pt idx="168">
                  <c:v>19.074999999999999</c:v>
                </c:pt>
                <c:pt idx="169">
                  <c:v>19.09</c:v>
                </c:pt>
                <c:pt idx="170">
                  <c:v>18.850999999999999</c:v>
                </c:pt>
                <c:pt idx="171">
                  <c:v>19.373000000000001</c:v>
                </c:pt>
                <c:pt idx="172">
                  <c:v>19.478000000000002</c:v>
                </c:pt>
                <c:pt idx="173">
                  <c:v>18.597000000000001</c:v>
                </c:pt>
                <c:pt idx="174">
                  <c:v>18.672000000000001</c:v>
                </c:pt>
                <c:pt idx="175">
                  <c:v>18.09</c:v>
                </c:pt>
                <c:pt idx="176">
                  <c:v>18.731000000000002</c:v>
                </c:pt>
                <c:pt idx="177">
                  <c:v>18.641999999999999</c:v>
                </c:pt>
                <c:pt idx="178">
                  <c:v>19.059999999999999</c:v>
                </c:pt>
                <c:pt idx="179">
                  <c:v>19.045000000000002</c:v>
                </c:pt>
                <c:pt idx="180">
                  <c:v>18.015000000000001</c:v>
                </c:pt>
                <c:pt idx="181">
                  <c:v>19.672000000000001</c:v>
                </c:pt>
                <c:pt idx="182">
                  <c:v>18.731000000000002</c:v>
                </c:pt>
                <c:pt idx="183">
                  <c:v>19.119</c:v>
                </c:pt>
                <c:pt idx="184">
                  <c:v>19.178999999999998</c:v>
                </c:pt>
                <c:pt idx="185">
                  <c:v>19.672000000000001</c:v>
                </c:pt>
                <c:pt idx="186">
                  <c:v>19.940000000000001</c:v>
                </c:pt>
                <c:pt idx="187">
                  <c:v>19.463000000000001</c:v>
                </c:pt>
                <c:pt idx="188">
                  <c:v>20.433</c:v>
                </c:pt>
                <c:pt idx="189">
                  <c:v>19.760999999999999</c:v>
                </c:pt>
                <c:pt idx="190">
                  <c:v>19.119</c:v>
                </c:pt>
                <c:pt idx="191">
                  <c:v>19.224</c:v>
                </c:pt>
                <c:pt idx="192">
                  <c:v>17.597000000000001</c:v>
                </c:pt>
                <c:pt idx="193">
                  <c:v>19.611999999999998</c:v>
                </c:pt>
                <c:pt idx="194">
                  <c:v>18.91</c:v>
                </c:pt>
                <c:pt idx="195">
                  <c:v>18.298999999999999</c:v>
                </c:pt>
                <c:pt idx="196">
                  <c:v>18.059999999999999</c:v>
                </c:pt>
                <c:pt idx="197">
                  <c:v>17.881</c:v>
                </c:pt>
                <c:pt idx="198">
                  <c:v>17.687000000000001</c:v>
                </c:pt>
                <c:pt idx="199">
                  <c:v>18.731000000000002</c:v>
                </c:pt>
                <c:pt idx="200">
                  <c:v>18.866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28.782561838955406</c:v>
                </c:pt>
                <c:pt idx="1">
                  <c:v>28.774382327439302</c:v>
                </c:pt>
                <c:pt idx="2">
                  <c:v>28.766209842403061</c:v>
                </c:pt>
                <c:pt idx="3">
                  <c:v>28.758044910271071</c:v>
                </c:pt>
                <c:pt idx="4">
                  <c:v>28.749888093590599</c:v>
                </c:pt>
                <c:pt idx="5">
                  <c:v>28.741739993093226</c:v>
                </c:pt>
                <c:pt idx="6">
                  <c:v>28.733601249816306</c:v>
                </c:pt>
                <c:pt idx="7">
                  <c:v>28.72547254727667</c:v>
                </c:pt>
                <c:pt idx="8">
                  <c:v>28.71735461368678</c:v>
                </c:pt>
                <c:pt idx="9">
                  <c:v>28.7092482242013</c:v>
                </c:pt>
                <c:pt idx="10">
                  <c:v>28.701154203180668</c:v>
                </c:pt>
                <c:pt idx="11">
                  <c:v>28.693073426461151</c:v>
                </c:pt>
                <c:pt idx="12">
                  <c:v>28.68500682364294</c:v>
                </c:pt>
                <c:pt idx="13">
                  <c:v>28.676955380507017</c:v>
                </c:pt>
                <c:pt idx="14">
                  <c:v>28.668920142061271</c:v>
                </c:pt>
                <c:pt idx="15">
                  <c:v>28.66090221814208</c:v>
                </c:pt>
                <c:pt idx="16">
                  <c:v>28.652902798426297</c:v>
                </c:pt>
                <c:pt idx="17">
                  <c:v>28.64492319985883</c:v>
                </c:pt>
                <c:pt idx="18">
                  <c:v>28.636965019675628</c:v>
                </c:pt>
                <c:pt idx="19">
                  <c:v>28.629030614863453</c:v>
                </c:pt>
                <c:pt idx="20">
                  <c:v>28.621124539978698</c:v>
                </c:pt>
                <c:pt idx="21">
                  <c:v>28.613257655892294</c:v>
                </c:pt>
                <c:pt idx="22">
                  <c:v>28.605458298370507</c:v>
                </c:pt>
                <c:pt idx="23">
                  <c:v>28.597801121653642</c:v>
                </c:pt>
                <c:pt idx="24">
                  <c:v>28.590477785675329</c:v>
                </c:pt>
                <c:pt idx="25">
                  <c:v>28.583961115414379</c:v>
                </c:pt>
                <c:pt idx="26">
                  <c:v>28.579365744640594</c:v>
                </c:pt>
                <c:pt idx="27">
                  <c:v>28.579196010215405</c:v>
                </c:pt>
                <c:pt idx="28">
                  <c:v>28.588805894662094</c:v>
                </c:pt>
                <c:pt idx="29">
                  <c:v>28.619071675059821</c:v>
                </c:pt>
                <c:pt idx="30">
                  <c:v>28.690956524106035</c:v>
                </c:pt>
                <c:pt idx="31">
                  <c:v>28.842728494403026</c:v>
                </c:pt>
                <c:pt idx="32">
                  <c:v>29.14040271527962</c:v>
                </c:pt>
                <c:pt idx="33">
                  <c:v>29.691277968346885</c:v>
                </c:pt>
                <c:pt idx="34">
                  <c:v>30.659010376865133</c:v>
                </c:pt>
                <c:pt idx="35">
                  <c:v>32.276480495746675</c:v>
                </c:pt>
                <c:pt idx="36">
                  <c:v>34.85013393748519</c:v>
                </c:pt>
                <c:pt idx="37">
                  <c:v>38.74744759455622</c:v>
                </c:pt>
                <c:pt idx="38">
                  <c:v>44.359147583274037</c:v>
                </c:pt>
                <c:pt idx="39">
                  <c:v>52.031320625490935</c:v>
                </c:pt>
                <c:pt idx="40">
                  <c:v>61.970417834769549</c:v>
                </c:pt>
                <c:pt idx="41">
                  <c:v>74.135450856095389</c:v>
                </c:pt>
                <c:pt idx="42">
                  <c:v>88.143275101349275</c:v>
                </c:pt>
                <c:pt idx="43">
                  <c:v>103.21979684236825</c:v>
                </c:pt>
                <c:pt idx="44">
                  <c:v>118.22721912995964</c:v>
                </c:pt>
                <c:pt idx="45">
                  <c:v>131.78254555799188</c:v>
                </c:pt>
                <c:pt idx="46">
                  <c:v>142.45769050163884</c:v>
                </c:pt>
                <c:pt idx="47">
                  <c:v>149.0240273818259</c:v>
                </c:pt>
                <c:pt idx="48">
                  <c:v>150.68431468248733</c:v>
                </c:pt>
                <c:pt idx="49">
                  <c:v>147.23164737440146</c:v>
                </c:pt>
                <c:pt idx="50">
                  <c:v>139.09167221490367</c:v>
                </c:pt>
                <c:pt idx="51">
                  <c:v>127.23618207248772</c:v>
                </c:pt>
                <c:pt idx="52">
                  <c:v>112.99233583773605</c:v>
                </c:pt>
                <c:pt idx="53">
                  <c:v>97.799278483489715</c:v>
                </c:pt>
                <c:pt idx="54">
                  <c:v>82.973701615605677</c:v>
                </c:pt>
                <c:pt idx="55">
                  <c:v>69.536105332951607</c:v>
                </c:pt>
                <c:pt idx="56">
                  <c:v>58.125897111973941</c:v>
                </c:pt>
                <c:pt idx="57">
                  <c:v>49.005952269870683</c:v>
                </c:pt>
                <c:pt idx="58">
                  <c:v>42.135434723911786</c:v>
                </c:pt>
                <c:pt idx="59">
                  <c:v>37.279006449652549</c:v>
                </c:pt>
                <c:pt idx="60">
                  <c:v>34.121153157913049</c:v>
                </c:pt>
                <c:pt idx="61">
                  <c:v>32.362261663224047</c:v>
                </c:pt>
                <c:pt idx="62">
                  <c:v>31.782995998825704</c:v>
                </c:pt>
                <c:pt idx="63">
                  <c:v>32.271485093218018</c:v>
                </c:pt>
                <c:pt idx="64">
                  <c:v>33.812778929826045</c:v>
                </c:pt>
                <c:pt idx="65">
                  <c:v>36.443589494057619</c:v>
                </c:pt>
                <c:pt idx="66">
                  <c:v>40.180196509536401</c:v>
                </c:pt>
                <c:pt idx="67">
                  <c:v>44.934926155177401</c:v>
                </c:pt>
                <c:pt idx="68">
                  <c:v>50.444985598915409</c:v>
                </c:pt>
                <c:pt idx="69">
                  <c:v>56.241675291833602</c:v>
                </c:pt>
                <c:pt idx="70">
                  <c:v>61.682458149296707</c:v>
                </c:pt>
                <c:pt idx="71">
                  <c:v>66.050802100792723</c:v>
                </c:pt>
                <c:pt idx="72">
                  <c:v>68.703472067433523</c:v>
                </c:pt>
                <c:pt idx="73">
                  <c:v>69.222513231263022</c:v>
                </c:pt>
                <c:pt idx="74">
                  <c:v>67.521306347254892</c:v>
                </c:pt>
                <c:pt idx="75">
                  <c:v>63.866909578318186</c:v>
                </c:pt>
                <c:pt idx="76">
                  <c:v>58.810362737783038</c:v>
                </c:pt>
                <c:pt idx="77">
                  <c:v>53.049775178076914</c:v>
                </c:pt>
                <c:pt idx="78">
                  <c:v>47.272870375465502</c:v>
                </c:pt>
                <c:pt idx="79">
                  <c:v>42.027359049130432</c:v>
                </c:pt>
                <c:pt idx="80">
                  <c:v>37.650613385895966</c:v>
                </c:pt>
                <c:pt idx="81">
                  <c:v>34.264628055086973</c:v>
                </c:pt>
                <c:pt idx="82">
                  <c:v>31.82029400896781</c:v>
                </c:pt>
                <c:pt idx="83">
                  <c:v>30.164446047236375</c:v>
                </c:pt>
                <c:pt idx="84">
                  <c:v>29.10486016775895</c:v>
                </c:pt>
                <c:pt idx="85">
                  <c:v>28.457813458496371</c:v>
                </c:pt>
                <c:pt idx="86">
                  <c:v>28.073768849128946</c:v>
                </c:pt>
                <c:pt idx="87">
                  <c:v>27.844684311207441</c:v>
                </c:pt>
                <c:pt idx="88">
                  <c:v>27.699843057041427</c:v>
                </c:pt>
                <c:pt idx="89">
                  <c:v>27.596828046568199</c:v>
                </c:pt>
                <c:pt idx="90">
                  <c:v>27.512161641709437</c:v>
                </c:pt>
                <c:pt idx="91">
                  <c:v>27.433808789288623</c:v>
                </c:pt>
                <c:pt idx="92">
                  <c:v>27.356058721404722</c:v>
                </c:pt>
                <c:pt idx="93">
                  <c:v>27.276428280617868</c:v>
                </c:pt>
                <c:pt idx="94">
                  <c:v>27.193968231875946</c:v>
                </c:pt>
                <c:pt idx="95">
                  <c:v>27.108415520820067</c:v>
                </c:pt>
                <c:pt idx="96">
                  <c:v>27.019801270865432</c:v>
                </c:pt>
                <c:pt idx="97">
                  <c:v>26.928281509077976</c:v>
                </c:pt>
                <c:pt idx="98">
                  <c:v>26.834067551990874</c:v>
                </c:pt>
                <c:pt idx="99">
                  <c:v>26.737397471959433</c:v>
                </c:pt>
                <c:pt idx="100">
                  <c:v>26.638523259469082</c:v>
                </c:pt>
                <c:pt idx="101">
                  <c:v>26.537703627165229</c:v>
                </c:pt>
                <c:pt idx="102">
                  <c:v>26.435198831692567</c:v>
                </c:pt>
                <c:pt idx="103">
                  <c:v>26.331266352486345</c:v>
                </c:pt>
                <c:pt idx="104">
                  <c:v>26.226157124404338</c:v>
                </c:pt>
                <c:pt idx="105">
                  <c:v>26.120112283859076</c:v>
                </c:pt>
                <c:pt idx="106">
                  <c:v>26.013360448202313</c:v>
                </c:pt>
                <c:pt idx="107">
                  <c:v>25.906115545548463</c:v>
                </c:pt>
                <c:pt idx="108">
                  <c:v>25.79857519358703</c:v>
                </c:pt>
                <c:pt idx="109">
                  <c:v>25.690919605948416</c:v>
                </c:pt>
                <c:pt idx="110">
                  <c:v>25.583310987842346</c:v>
                </c:pt>
                <c:pt idx="111">
                  <c:v>25.475893370221172</c:v>
                </c:pt>
                <c:pt idx="112">
                  <c:v>25.368792823738993</c:v>
                </c:pt>
                <c:pt idx="113">
                  <c:v>25.262117989914401</c:v>
                </c:pt>
                <c:pt idx="114">
                  <c:v>25.155960866557152</c:v>
                </c:pt>
                <c:pt idx="115">
                  <c:v>25.050397786978291</c:v>
                </c:pt>
                <c:pt idx="116">
                  <c:v>24.945490537039305</c:v>
                </c:pt>
                <c:pt idx="117">
                  <c:v>24.841287560019381</c:v>
                </c:pt>
                <c:pt idx="118">
                  <c:v>24.737825205982695</c:v>
                </c:pt>
                <c:pt idx="119">
                  <c:v>24.635128989304601</c:v>
                </c:pt>
                <c:pt idx="120">
                  <c:v>24.533214824872537</c:v>
                </c:pt>
                <c:pt idx="121">
                  <c:v>24.432090219927474</c:v>
                </c:pt>
                <c:pt idx="122">
                  <c:v>24.331755404363847</c:v>
                </c:pt>
                <c:pt idx="123">
                  <c:v>24.232204387451567</c:v>
                </c:pt>
                <c:pt idx="124">
                  <c:v>24.13342593333871</c:v>
                </c:pt>
                <c:pt idx="125">
                  <c:v>24.035404451343542</c:v>
                </c:pt>
                <c:pt idx="126">
                  <c:v>23.938120799989868</c:v>
                </c:pt>
                <c:pt idx="127">
                  <c:v>23.841553006042595</c:v>
                </c:pt>
                <c:pt idx="128">
                  <c:v>23.745676901536193</c:v>
                </c:pt>
                <c:pt idx="129">
                  <c:v>23.650466683036925</c:v>
                </c:pt>
                <c:pt idx="130">
                  <c:v>23.555895398219644</c:v>
                </c:pt>
                <c:pt idx="131">
                  <c:v>23.461935365345557</c:v>
                </c:pt>
                <c:pt idx="132">
                  <c:v>23.368558531466839</c:v>
                </c:pt>
                <c:pt idx="133">
                  <c:v>23.275736775216838</c:v>
                </c:pt>
                <c:pt idx="134">
                  <c:v>23.183442159921626</c:v>
                </c:pt>
                <c:pt idx="135">
                  <c:v>23.09164714253367</c:v>
                </c:pt>
                <c:pt idx="136">
                  <c:v>23.000324743575703</c:v>
                </c:pt>
                <c:pt idx="137">
                  <c:v>22.909448682921955</c:v>
                </c:pt>
                <c:pt idx="138">
                  <c:v>22.818993485856097</c:v>
                </c:pt>
                <c:pt idx="139">
                  <c:v>22.728934563448501</c:v>
                </c:pt>
                <c:pt idx="140">
                  <c:v>22.639248270902083</c:v>
                </c:pt>
                <c:pt idx="141">
                  <c:v>22.549911947135577</c:v>
                </c:pt>
                <c:pt idx="142">
                  <c:v>22.460903938511869</c:v>
                </c:pt>
                <c:pt idx="143">
                  <c:v>22.372203609281119</c:v>
                </c:pt>
                <c:pt idx="144">
                  <c:v>22.283791340996199</c:v>
                </c:pt>
                <c:pt idx="145">
                  <c:v>22.19564852287251</c:v>
                </c:pt>
                <c:pt idx="146">
                  <c:v>22.107757534805433</c:v>
                </c:pt>
                <c:pt idx="147">
                  <c:v>22.020101724525741</c:v>
                </c:pt>
                <c:pt idx="148">
                  <c:v>21.932665380165378</c:v>
                </c:pt>
                <c:pt idx="149">
                  <c:v>21.845433699321159</c:v>
                </c:pt>
                <c:pt idx="150">
                  <c:v>21.758392755540715</c:v>
                </c:pt>
                <c:pt idx="151">
                  <c:v>21.671529463011463</c:v>
                </c:pt>
                <c:pt idx="152">
                  <c:v>21.584831540108045</c:v>
                </c:pt>
                <c:pt idx="153">
                  <c:v>21.498287472344071</c:v>
                </c:pt>
                <c:pt idx="154">
                  <c:v>21.411886475179486</c:v>
                </c:pt>
                <c:pt idx="155">
                  <c:v>21.325618457052688</c:v>
                </c:pt>
                <c:pt idx="156">
                  <c:v>21.239473982936254</c:v>
                </c:pt>
                <c:pt idx="157">
                  <c:v>21.153444238654806</c:v>
                </c:pt>
                <c:pt idx="158">
                  <c:v>21.067520996151888</c:v>
                </c:pt>
                <c:pt idx="159">
                  <c:v>20.981696579849203</c:v>
                </c:pt>
                <c:pt idx="160">
                  <c:v>20.895963834204547</c:v>
                </c:pt>
                <c:pt idx="161">
                  <c:v>20.810316092543708</c:v>
                </c:pt>
                <c:pt idx="162">
                  <c:v>20.724747147215709</c:v>
                </c:pt>
                <c:pt idx="163">
                  <c:v>20.63925122109907</c:v>
                </c:pt>
                <c:pt idx="164">
                  <c:v>20.553822940469161</c:v>
                </c:pt>
                <c:pt idx="165">
                  <c:v>20.468457309222121</c:v>
                </c:pt>
                <c:pt idx="166">
                  <c:v>20.383149684439005</c:v>
                </c:pt>
                <c:pt idx="167">
                  <c:v>20.297895753264541</c:v>
                </c:pt>
                <c:pt idx="168">
                  <c:v>20.212691511067433</c:v>
                </c:pt>
                <c:pt idx="169">
                  <c:v>20.127533240843555</c:v>
                </c:pt>
                <c:pt idx="170">
                  <c:v>20.042417493819062</c:v>
                </c:pt>
                <c:pt idx="171">
                  <c:v>19.957341071207427</c:v>
                </c:pt>
                <c:pt idx="172">
                  <c:v>19.872301007072423</c:v>
                </c:pt>
                <c:pt idx="173">
                  <c:v>19.787294552247822</c:v>
                </c:pt>
                <c:pt idx="174">
                  <c:v>19.702319159264096</c:v>
                </c:pt>
                <c:pt idx="175">
                  <c:v>19.617372468232436</c:v>
                </c:pt>
                <c:pt idx="176">
                  <c:v>19.532452293636844</c:v>
                </c:pt>
                <c:pt idx="177">
                  <c:v>19.44755661198608</c:v>
                </c:pt>
                <c:pt idx="178">
                  <c:v>19.362683550278167</c:v>
                </c:pt>
                <c:pt idx="179">
                  <c:v>19.27783137523171</c:v>
                </c:pt>
                <c:pt idx="180">
                  <c:v>19.192998483239723</c:v>
                </c:pt>
                <c:pt idx="181">
                  <c:v>19.108183391003333</c:v>
                </c:pt>
                <c:pt idx="182">
                  <c:v>19.023384726804451</c:v>
                </c:pt>
                <c:pt idx="183">
                  <c:v>18.938601222378331</c:v>
                </c:pt>
                <c:pt idx="184">
                  <c:v>18.853831705348664</c:v>
                </c:pt>
                <c:pt idx="185">
                  <c:v>18.769075092189819</c:v>
                </c:pt>
                <c:pt idx="186">
                  <c:v>18.684330381682411</c:v>
                </c:pt>
                <c:pt idx="187">
                  <c:v>18.599596648830385</c:v>
                </c:pt>
                <c:pt idx="188">
                  <c:v>18.51487303920938</c:v>
                </c:pt>
                <c:pt idx="189">
                  <c:v>18.430158763717913</c:v>
                </c:pt>
                <c:pt idx="190">
                  <c:v>18.345453093704439</c:v>
                </c:pt>
                <c:pt idx="191">
                  <c:v>18.26075535644506</c:v>
                </c:pt>
                <c:pt idx="192">
                  <c:v>18.176064930948066</c:v>
                </c:pt>
                <c:pt idx="193">
                  <c:v>18.091381244062941</c:v>
                </c:pt>
                <c:pt idx="194">
                  <c:v>18.006703766872896</c:v>
                </c:pt>
                <c:pt idx="195">
                  <c:v>17.922032011351234</c:v>
                </c:pt>
                <c:pt idx="196">
                  <c:v>17.837365527263188</c:v>
                </c:pt>
                <c:pt idx="197">
                  <c:v>17.752703899295923</c:v>
                </c:pt>
                <c:pt idx="198">
                  <c:v>17.668046744400741</c:v>
                </c:pt>
                <c:pt idx="199">
                  <c:v>17.58339370933221</c:v>
                </c:pt>
                <c:pt idx="200">
                  <c:v>17.498744468370433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28.782561838955406</c:v>
                </c:pt>
                <c:pt idx="1">
                  <c:v>28.774382327439302</c:v>
                </c:pt>
                <c:pt idx="2">
                  <c:v>28.766209842403061</c:v>
                </c:pt>
                <c:pt idx="3">
                  <c:v>28.758044910271071</c:v>
                </c:pt>
                <c:pt idx="4">
                  <c:v>28.749888093590599</c:v>
                </c:pt>
                <c:pt idx="5">
                  <c:v>28.741739993093226</c:v>
                </c:pt>
                <c:pt idx="6">
                  <c:v>28.733601249816296</c:v>
                </c:pt>
                <c:pt idx="7">
                  <c:v>28.72547254727661</c:v>
                </c:pt>
                <c:pt idx="8">
                  <c:v>28.717354613686453</c:v>
                </c:pt>
                <c:pt idx="9">
                  <c:v>28.709248224199573</c:v>
                </c:pt>
                <c:pt idx="10">
                  <c:v>28.701154203171935</c:v>
                </c:pt>
                <c:pt idx="11">
                  <c:v>28.693073426418771</c:v>
                </c:pt>
                <c:pt idx="12">
                  <c:v>28.685006823445832</c:v>
                </c:pt>
                <c:pt idx="13">
                  <c:v>28.676955379628215</c:v>
                </c:pt>
                <c:pt idx="14">
                  <c:v>28.668920138305523</c:v>
                </c:pt>
                <c:pt idx="15">
                  <c:v>28.660902202756134</c:v>
                </c:pt>
                <c:pt idx="16">
                  <c:v>28.652902738007224</c:v>
                </c:pt>
                <c:pt idx="17">
                  <c:v>28.644922972429676</c:v>
                </c:pt>
                <c:pt idx="18">
                  <c:v>28.63696419905871</c:v>
                </c:pt>
                <c:pt idx="19">
                  <c:v>28.62902777657164</c:v>
                </c:pt>
                <c:pt idx="20">
                  <c:v>28.621115129843403</c:v>
                </c:pt>
                <c:pt idx="21">
                  <c:v>28.613227749988244</c:v>
                </c:pt>
                <c:pt idx="22">
                  <c:v>28.60536719378247</c:v>
                </c:pt>
                <c:pt idx="23">
                  <c:v>28.597535082347306</c:v>
                </c:pt>
                <c:pt idx="24">
                  <c:v>28.589733098953793</c:v>
                </c:pt>
                <c:pt idx="25">
                  <c:v>28.581962985791726</c:v>
                </c:pt>
                <c:pt idx="26">
                  <c:v>28.574226539522712</c:v>
                </c:pt>
                <c:pt idx="27">
                  <c:v>28.566525605412703</c:v>
                </c:pt>
                <c:pt idx="28">
                  <c:v>28.558862069811639</c:v>
                </c:pt>
                <c:pt idx="29">
                  <c:v>28.551237850716976</c:v>
                </c:pt>
                <c:pt idx="30">
                  <c:v>28.543654886123448</c:v>
                </c:pt>
                <c:pt idx="31">
                  <c:v>28.536115119823315</c:v>
                </c:pt>
                <c:pt idx="32">
                  <c:v>28.528620484278719</c:v>
                </c:pt>
                <c:pt idx="33">
                  <c:v>28.521172880141233</c:v>
                </c:pt>
                <c:pt idx="34">
                  <c:v>28.513774151941774</c:v>
                </c:pt>
                <c:pt idx="35">
                  <c:v>28.506426059417716</c:v>
                </c:pt>
                <c:pt idx="36">
                  <c:v>28.499130243881869</c:v>
                </c:pt>
                <c:pt idx="37">
                  <c:v>28.491888188970584</c:v>
                </c:pt>
                <c:pt idx="38">
                  <c:v>28.484701175035394</c:v>
                </c:pt>
                <c:pt idx="39">
                  <c:v>28.477570226363799</c:v>
                </c:pt>
                <c:pt idx="40">
                  <c:v>28.470496050331061</c:v>
                </c:pt>
                <c:pt idx="41">
                  <c:v>28.463478967495728</c:v>
                </c:pt>
                <c:pt idx="42">
                  <c:v>28.456518831558441</c:v>
                </c:pt>
                <c:pt idx="43">
                  <c:v>28.449614938006828</c:v>
                </c:pt>
                <c:pt idx="44">
                  <c:v>28.442765920170928</c:v>
                </c:pt>
                <c:pt idx="45">
                  <c:v>28.435969631315057</c:v>
                </c:pt>
                <c:pt idx="46">
                  <c:v>28.429223011296557</c:v>
                </c:pt>
                <c:pt idx="47">
                  <c:v>28.422521936232755</c:v>
                </c:pt>
                <c:pt idx="48">
                  <c:v>28.415861049538837</c:v>
                </c:pt>
                <c:pt idx="49">
                  <c:v>28.409233572637874</c:v>
                </c:pt>
                <c:pt idx="50">
                  <c:v>28.402631093606018</c:v>
                </c:pt>
                <c:pt idx="51">
                  <c:v>28.396043332010372</c:v>
                </c:pt>
                <c:pt idx="52">
                  <c:v>28.38945787823484</c:v>
                </c:pt>
                <c:pt idx="53">
                  <c:v>28.382859905682814</c:v>
                </c:pt>
                <c:pt idx="54">
                  <c:v>28.376231854410651</c:v>
                </c:pt>
                <c:pt idx="55">
                  <c:v>28.369553084999833</c:v>
                </c:pt>
                <c:pt idx="56">
                  <c:v>28.362799501838968</c:v>
                </c:pt>
                <c:pt idx="57">
                  <c:v>28.355943145482883</c:v>
                </c:pt>
                <c:pt idx="58">
                  <c:v>28.348951754409899</c:v>
                </c:pt>
                <c:pt idx="59">
                  <c:v>28.341788297338127</c:v>
                </c:pt>
                <c:pt idx="60">
                  <c:v>28.334410478315956</c:v>
                </c:pt>
                <c:pt idx="61">
                  <c:v>28.326770218099711</c:v>
                </c:pt>
                <c:pt idx="62">
                  <c:v>28.318813116899818</c:v>
                </c:pt>
                <c:pt idx="63">
                  <c:v>28.310477905439246</c:v>
                </c:pt>
                <c:pt idx="64">
                  <c:v>28.301695893439089</c:v>
                </c:pt>
                <c:pt idx="65">
                  <c:v>28.29239042713025</c:v>
                </c:pt>
                <c:pt idx="66">
                  <c:v>28.282476370174368</c:v>
                </c:pt>
                <c:pt idx="67">
                  <c:v>28.27185962542432</c:v>
                </c:pt>
                <c:pt idx="68">
                  <c:v>28.260436718200243</c:v>
                </c:pt>
                <c:pt idx="69">
                  <c:v>28.248094465096958</c:v>
                </c:pt>
                <c:pt idx="70">
                  <c:v>28.234709755626358</c:v>
                </c:pt>
                <c:pt idx="71">
                  <c:v>28.220149477035161</c:v>
                </c:pt>
                <c:pt idx="72">
                  <c:v>28.204270615173492</c:v>
                </c:pt>
                <c:pt idx="73">
                  <c:v>28.18692056601401</c:v>
                </c:pt>
                <c:pt idx="74">
                  <c:v>28.167937692980342</c:v>
                </c:pt>
                <c:pt idx="75">
                  <c:v>28.147152164242044</c:v>
                </c:pt>
                <c:pt idx="76">
                  <c:v>28.124387101163769</c:v>
                </c:pt>
                <c:pt idx="77">
                  <c:v>28.099460063767314</c:v>
                </c:pt>
                <c:pt idx="78">
                  <c:v>28.072184891047456</c:v>
                </c:pt>
                <c:pt idx="79">
                  <c:v>28.042373903060568</c:v>
                </c:pt>
                <c:pt idx="80">
                  <c:v>28.009840457840433</c:v>
                </c:pt>
                <c:pt idx="81">
                  <c:v>27.974401839584893</c:v>
                </c:pt>
                <c:pt idx="82">
                  <c:v>27.935882435689688</c:v>
                </c:pt>
                <c:pt idx="83">
                  <c:v>27.894117139897915</c:v>
                </c:pt>
                <c:pt idx="84">
                  <c:v>27.848954898236919</c:v>
                </c:pt>
                <c:pt idx="85">
                  <c:v>27.800262294982474</c:v>
                </c:pt>
                <c:pt idx="86">
                  <c:v>27.747927059295503</c:v>
                </c:pt>
                <c:pt idx="87">
                  <c:v>27.691861361180166</c:v>
                </c:pt>
                <c:pt idx="88">
                  <c:v>27.632004759685792</c:v>
                </c:pt>
                <c:pt idx="89">
                  <c:v>27.568326668194842</c:v>
                </c:pt>
                <c:pt idx="90">
                  <c:v>27.500828212081064</c:v>
                </c:pt>
                <c:pt idx="91">
                  <c:v>27.429543373176486</c:v>
                </c:pt>
                <c:pt idx="92">
                  <c:v>27.354539342745866</c:v>
                </c:pt>
                <c:pt idx="93">
                  <c:v>27.275916038595938</c:v>
                </c:pt>
                <c:pt idx="94">
                  <c:v>27.193804780361724</c:v>
                </c:pt>
                <c:pt idx="95">
                  <c:v>27.108366157170842</c:v>
                </c:pt>
                <c:pt idx="96">
                  <c:v>27.019787160764153</c:v>
                </c:pt>
                <c:pt idx="97">
                  <c:v>26.928277691766759</c:v>
                </c:pt>
                <c:pt idx="98">
                  <c:v>26.834066574552082</c:v>
                </c:pt>
                <c:pt idx="99">
                  <c:v>26.737397235080664</c:v>
                </c:pt>
                <c:pt idx="100">
                  <c:v>26.638523205135634</c:v>
                </c:pt>
                <c:pt idx="101">
                  <c:v>26.537703615369821</c:v>
                </c:pt>
                <c:pt idx="102">
                  <c:v>26.435198829268955</c:v>
                </c:pt>
                <c:pt idx="103">
                  <c:v>26.331266352015025</c:v>
                </c:pt>
                <c:pt idx="104">
                  <c:v>26.226157124317588</c:v>
                </c:pt>
                <c:pt idx="105">
                  <c:v>26.120112283843962</c:v>
                </c:pt>
                <c:pt idx="106">
                  <c:v>26.013360448199823</c:v>
                </c:pt>
                <c:pt idx="107">
                  <c:v>25.906115545548076</c:v>
                </c:pt>
                <c:pt idx="108">
                  <c:v>25.798575193586974</c:v>
                </c:pt>
                <c:pt idx="109">
                  <c:v>25.690919605948409</c:v>
                </c:pt>
                <c:pt idx="110">
                  <c:v>25.583310987842346</c:v>
                </c:pt>
                <c:pt idx="111">
                  <c:v>25.475893370221172</c:v>
                </c:pt>
                <c:pt idx="112">
                  <c:v>25.368792823738993</c:v>
                </c:pt>
                <c:pt idx="113">
                  <c:v>25.262117989914401</c:v>
                </c:pt>
                <c:pt idx="114">
                  <c:v>25.155960866557152</c:v>
                </c:pt>
                <c:pt idx="115">
                  <c:v>25.050397786978291</c:v>
                </c:pt>
                <c:pt idx="116">
                  <c:v>24.945490537039305</c:v>
                </c:pt>
                <c:pt idx="117">
                  <c:v>24.841287560019381</c:v>
                </c:pt>
                <c:pt idx="118">
                  <c:v>24.737825205982695</c:v>
                </c:pt>
                <c:pt idx="119">
                  <c:v>24.635128989304601</c:v>
                </c:pt>
                <c:pt idx="120">
                  <c:v>24.533214824872537</c:v>
                </c:pt>
                <c:pt idx="121">
                  <c:v>24.432090219927474</c:v>
                </c:pt>
                <c:pt idx="122">
                  <c:v>24.331755404363847</c:v>
                </c:pt>
                <c:pt idx="123">
                  <c:v>24.232204387451567</c:v>
                </c:pt>
                <c:pt idx="124">
                  <c:v>24.13342593333871</c:v>
                </c:pt>
                <c:pt idx="125">
                  <c:v>24.035404451343542</c:v>
                </c:pt>
                <c:pt idx="126">
                  <c:v>23.938120799989868</c:v>
                </c:pt>
                <c:pt idx="127">
                  <c:v>23.841553006042595</c:v>
                </c:pt>
                <c:pt idx="128">
                  <c:v>23.745676901536193</c:v>
                </c:pt>
                <c:pt idx="129">
                  <c:v>23.650466683036925</c:v>
                </c:pt>
                <c:pt idx="130">
                  <c:v>23.555895398219644</c:v>
                </c:pt>
                <c:pt idx="131">
                  <c:v>23.461935365345557</c:v>
                </c:pt>
                <c:pt idx="132">
                  <c:v>23.368558531466839</c:v>
                </c:pt>
                <c:pt idx="133">
                  <c:v>23.275736775216838</c:v>
                </c:pt>
                <c:pt idx="134">
                  <c:v>23.183442159921626</c:v>
                </c:pt>
                <c:pt idx="135">
                  <c:v>23.09164714253367</c:v>
                </c:pt>
                <c:pt idx="136">
                  <c:v>23.000324743575703</c:v>
                </c:pt>
                <c:pt idx="137">
                  <c:v>22.909448682921955</c:v>
                </c:pt>
                <c:pt idx="138">
                  <c:v>22.818993485856097</c:v>
                </c:pt>
                <c:pt idx="139">
                  <c:v>22.728934563448501</c:v>
                </c:pt>
                <c:pt idx="140">
                  <c:v>22.639248270902083</c:v>
                </c:pt>
                <c:pt idx="141">
                  <c:v>22.549911947135577</c:v>
                </c:pt>
                <c:pt idx="142">
                  <c:v>22.460903938511869</c:v>
                </c:pt>
                <c:pt idx="143">
                  <c:v>22.372203609281119</c:v>
                </c:pt>
                <c:pt idx="144">
                  <c:v>22.283791340996199</c:v>
                </c:pt>
                <c:pt idx="145">
                  <c:v>22.19564852287251</c:v>
                </c:pt>
                <c:pt idx="146">
                  <c:v>22.107757534805433</c:v>
                </c:pt>
                <c:pt idx="147">
                  <c:v>22.020101724525741</c:v>
                </c:pt>
                <c:pt idx="148">
                  <c:v>21.932665380165378</c:v>
                </c:pt>
                <c:pt idx="149">
                  <c:v>21.845433699321159</c:v>
                </c:pt>
                <c:pt idx="150">
                  <c:v>21.758392755540715</c:v>
                </c:pt>
                <c:pt idx="151">
                  <c:v>21.671529463011463</c:v>
                </c:pt>
                <c:pt idx="152">
                  <c:v>21.584831540108045</c:v>
                </c:pt>
                <c:pt idx="153">
                  <c:v>21.498287472344071</c:v>
                </c:pt>
                <c:pt idx="154">
                  <c:v>21.411886475179486</c:v>
                </c:pt>
                <c:pt idx="155">
                  <c:v>21.325618457052688</c:v>
                </c:pt>
                <c:pt idx="156">
                  <c:v>21.239473982936254</c:v>
                </c:pt>
                <c:pt idx="157">
                  <c:v>21.153444238654806</c:v>
                </c:pt>
                <c:pt idx="158">
                  <c:v>21.067520996151888</c:v>
                </c:pt>
                <c:pt idx="159">
                  <c:v>20.981696579849203</c:v>
                </c:pt>
                <c:pt idx="160">
                  <c:v>20.895963834204547</c:v>
                </c:pt>
                <c:pt idx="161">
                  <c:v>20.810316092543708</c:v>
                </c:pt>
                <c:pt idx="162">
                  <c:v>20.724747147215709</c:v>
                </c:pt>
                <c:pt idx="163">
                  <c:v>20.63925122109907</c:v>
                </c:pt>
                <c:pt idx="164">
                  <c:v>20.553822940469161</c:v>
                </c:pt>
                <c:pt idx="165">
                  <c:v>20.468457309222121</c:v>
                </c:pt>
                <c:pt idx="166">
                  <c:v>20.383149684439005</c:v>
                </c:pt>
                <c:pt idx="167">
                  <c:v>20.297895753264541</c:v>
                </c:pt>
                <c:pt idx="168">
                  <c:v>20.212691511067433</c:v>
                </c:pt>
                <c:pt idx="169">
                  <c:v>20.127533240843555</c:v>
                </c:pt>
                <c:pt idx="170">
                  <c:v>20.042417493819062</c:v>
                </c:pt>
                <c:pt idx="171">
                  <c:v>19.957341071207427</c:v>
                </c:pt>
                <c:pt idx="172">
                  <c:v>19.872301007072423</c:v>
                </c:pt>
                <c:pt idx="173">
                  <c:v>19.787294552247822</c:v>
                </c:pt>
                <c:pt idx="174">
                  <c:v>19.702319159264096</c:v>
                </c:pt>
                <c:pt idx="175">
                  <c:v>19.617372468232436</c:v>
                </c:pt>
                <c:pt idx="176">
                  <c:v>19.532452293636844</c:v>
                </c:pt>
                <c:pt idx="177">
                  <c:v>19.44755661198608</c:v>
                </c:pt>
                <c:pt idx="178">
                  <c:v>19.362683550278167</c:v>
                </c:pt>
                <c:pt idx="179">
                  <c:v>19.27783137523171</c:v>
                </c:pt>
                <c:pt idx="180">
                  <c:v>19.192998483239723</c:v>
                </c:pt>
                <c:pt idx="181">
                  <c:v>19.108183391003333</c:v>
                </c:pt>
                <c:pt idx="182">
                  <c:v>19.023384726804451</c:v>
                </c:pt>
                <c:pt idx="183">
                  <c:v>18.938601222378331</c:v>
                </c:pt>
                <c:pt idx="184">
                  <c:v>18.853831705348664</c:v>
                </c:pt>
                <c:pt idx="185">
                  <c:v>18.769075092189819</c:v>
                </c:pt>
                <c:pt idx="186">
                  <c:v>18.684330381682411</c:v>
                </c:pt>
                <c:pt idx="187">
                  <c:v>18.599596648830385</c:v>
                </c:pt>
                <c:pt idx="188">
                  <c:v>18.51487303920938</c:v>
                </c:pt>
                <c:pt idx="189">
                  <c:v>18.430158763717913</c:v>
                </c:pt>
                <c:pt idx="190">
                  <c:v>18.345453093704439</c:v>
                </c:pt>
                <c:pt idx="191">
                  <c:v>18.26075535644506</c:v>
                </c:pt>
                <c:pt idx="192">
                  <c:v>18.176064930948066</c:v>
                </c:pt>
                <c:pt idx="193">
                  <c:v>18.091381244062941</c:v>
                </c:pt>
                <c:pt idx="194">
                  <c:v>18.006703766872896</c:v>
                </c:pt>
                <c:pt idx="195">
                  <c:v>17.922032011351234</c:v>
                </c:pt>
                <c:pt idx="196">
                  <c:v>17.837365527263188</c:v>
                </c:pt>
                <c:pt idx="197">
                  <c:v>17.752703899295923</c:v>
                </c:pt>
                <c:pt idx="198">
                  <c:v>17.668046744400741</c:v>
                </c:pt>
                <c:pt idx="199">
                  <c:v>17.58339370933221</c:v>
                </c:pt>
                <c:pt idx="200">
                  <c:v>17.498744468370433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61280"/>
        <c:axId val="499861672"/>
      </c:scatterChart>
      <c:valAx>
        <c:axId val="499861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861672"/>
        <c:crosses val="autoZero"/>
        <c:crossBetween val="midCat"/>
      </c:valAx>
      <c:valAx>
        <c:axId val="499861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6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26.716000000000001</c:v>
                </c:pt>
                <c:pt idx="1">
                  <c:v>27.119</c:v>
                </c:pt>
                <c:pt idx="2">
                  <c:v>27.806000000000001</c:v>
                </c:pt>
                <c:pt idx="3">
                  <c:v>27.448</c:v>
                </c:pt>
                <c:pt idx="4">
                  <c:v>26.91</c:v>
                </c:pt>
                <c:pt idx="5">
                  <c:v>27.507000000000001</c:v>
                </c:pt>
                <c:pt idx="6">
                  <c:v>27.582000000000001</c:v>
                </c:pt>
                <c:pt idx="7">
                  <c:v>26.626999999999999</c:v>
                </c:pt>
                <c:pt idx="8">
                  <c:v>27</c:v>
                </c:pt>
                <c:pt idx="9">
                  <c:v>27.478000000000002</c:v>
                </c:pt>
                <c:pt idx="10">
                  <c:v>27.09</c:v>
                </c:pt>
                <c:pt idx="11">
                  <c:v>27.074999999999999</c:v>
                </c:pt>
                <c:pt idx="12">
                  <c:v>26.954999999999998</c:v>
                </c:pt>
                <c:pt idx="13">
                  <c:v>26.925000000000001</c:v>
                </c:pt>
                <c:pt idx="14">
                  <c:v>27.776</c:v>
                </c:pt>
                <c:pt idx="15">
                  <c:v>28.463000000000001</c:v>
                </c:pt>
                <c:pt idx="16">
                  <c:v>29.507000000000001</c:v>
                </c:pt>
                <c:pt idx="17">
                  <c:v>29.687000000000001</c:v>
                </c:pt>
                <c:pt idx="18">
                  <c:v>29.103999999999999</c:v>
                </c:pt>
                <c:pt idx="19">
                  <c:v>27.283999999999999</c:v>
                </c:pt>
                <c:pt idx="20">
                  <c:v>28.283999999999999</c:v>
                </c:pt>
                <c:pt idx="21">
                  <c:v>28.298999999999999</c:v>
                </c:pt>
                <c:pt idx="22">
                  <c:v>29.045000000000002</c:v>
                </c:pt>
                <c:pt idx="23">
                  <c:v>28.463000000000001</c:v>
                </c:pt>
                <c:pt idx="24">
                  <c:v>29.074999999999999</c:v>
                </c:pt>
                <c:pt idx="25">
                  <c:v>29.896000000000001</c:v>
                </c:pt>
                <c:pt idx="26">
                  <c:v>29.045000000000002</c:v>
                </c:pt>
                <c:pt idx="27">
                  <c:v>29.536999999999999</c:v>
                </c:pt>
                <c:pt idx="28">
                  <c:v>28.536999999999999</c:v>
                </c:pt>
                <c:pt idx="29">
                  <c:v>29.776</c:v>
                </c:pt>
                <c:pt idx="30">
                  <c:v>30.298999999999999</c:v>
                </c:pt>
                <c:pt idx="31">
                  <c:v>31.254000000000001</c:v>
                </c:pt>
                <c:pt idx="32">
                  <c:v>31.103999999999999</c:v>
                </c:pt>
                <c:pt idx="33">
                  <c:v>34.194000000000003</c:v>
                </c:pt>
                <c:pt idx="34">
                  <c:v>35.103999999999999</c:v>
                </c:pt>
                <c:pt idx="35">
                  <c:v>37.686999999999998</c:v>
                </c:pt>
                <c:pt idx="36">
                  <c:v>40.97</c:v>
                </c:pt>
                <c:pt idx="37">
                  <c:v>44.582000000000001</c:v>
                </c:pt>
                <c:pt idx="38">
                  <c:v>51.103999999999999</c:v>
                </c:pt>
                <c:pt idx="39">
                  <c:v>57.463000000000001</c:v>
                </c:pt>
                <c:pt idx="40">
                  <c:v>65.149000000000001</c:v>
                </c:pt>
                <c:pt idx="41">
                  <c:v>74.284000000000006</c:v>
                </c:pt>
                <c:pt idx="42">
                  <c:v>84.596999999999994</c:v>
                </c:pt>
                <c:pt idx="43">
                  <c:v>96.045000000000002</c:v>
                </c:pt>
                <c:pt idx="44">
                  <c:v>106.239</c:v>
                </c:pt>
                <c:pt idx="45">
                  <c:v>117.313</c:v>
                </c:pt>
                <c:pt idx="46">
                  <c:v>128.59700000000001</c:v>
                </c:pt>
                <c:pt idx="47">
                  <c:v>137.22399999999999</c:v>
                </c:pt>
                <c:pt idx="48">
                  <c:v>144.119</c:v>
                </c:pt>
                <c:pt idx="49">
                  <c:v>150.86600000000001</c:v>
                </c:pt>
                <c:pt idx="50">
                  <c:v>153.761</c:v>
                </c:pt>
                <c:pt idx="51">
                  <c:v>152.179</c:v>
                </c:pt>
                <c:pt idx="52">
                  <c:v>146.06</c:v>
                </c:pt>
                <c:pt idx="53">
                  <c:v>130.52199999999999</c:v>
                </c:pt>
                <c:pt idx="54">
                  <c:v>104.119</c:v>
                </c:pt>
                <c:pt idx="55">
                  <c:v>69.611999999999995</c:v>
                </c:pt>
                <c:pt idx="56">
                  <c:v>42.582000000000001</c:v>
                </c:pt>
                <c:pt idx="57">
                  <c:v>32.119</c:v>
                </c:pt>
                <c:pt idx="58">
                  <c:v>28.925000000000001</c:v>
                </c:pt>
                <c:pt idx="59">
                  <c:v>27.716000000000001</c:v>
                </c:pt>
                <c:pt idx="60">
                  <c:v>28.760999999999999</c:v>
                </c:pt>
                <c:pt idx="61">
                  <c:v>28.760999999999999</c:v>
                </c:pt>
                <c:pt idx="62">
                  <c:v>29.806000000000001</c:v>
                </c:pt>
                <c:pt idx="63">
                  <c:v>30.954999999999998</c:v>
                </c:pt>
                <c:pt idx="64">
                  <c:v>32.924999999999997</c:v>
                </c:pt>
                <c:pt idx="65">
                  <c:v>35.209000000000003</c:v>
                </c:pt>
                <c:pt idx="66">
                  <c:v>37.463000000000001</c:v>
                </c:pt>
                <c:pt idx="67">
                  <c:v>40.268999999999998</c:v>
                </c:pt>
                <c:pt idx="68">
                  <c:v>45.253999999999998</c:v>
                </c:pt>
                <c:pt idx="69">
                  <c:v>50.075000000000003</c:v>
                </c:pt>
                <c:pt idx="70">
                  <c:v>52.776000000000003</c:v>
                </c:pt>
                <c:pt idx="71">
                  <c:v>58.896000000000001</c:v>
                </c:pt>
                <c:pt idx="72">
                  <c:v>62.567</c:v>
                </c:pt>
                <c:pt idx="73">
                  <c:v>65.134</c:v>
                </c:pt>
                <c:pt idx="74">
                  <c:v>66.477999999999994</c:v>
                </c:pt>
                <c:pt idx="75">
                  <c:v>66.566999999999993</c:v>
                </c:pt>
                <c:pt idx="76">
                  <c:v>63.835999999999999</c:v>
                </c:pt>
                <c:pt idx="77">
                  <c:v>58.835999999999999</c:v>
                </c:pt>
                <c:pt idx="78">
                  <c:v>50.06</c:v>
                </c:pt>
                <c:pt idx="79">
                  <c:v>41.209000000000003</c:v>
                </c:pt>
                <c:pt idx="80">
                  <c:v>33.97</c:v>
                </c:pt>
                <c:pt idx="81">
                  <c:v>31.164000000000001</c:v>
                </c:pt>
                <c:pt idx="82">
                  <c:v>28.776</c:v>
                </c:pt>
                <c:pt idx="83">
                  <c:v>27.015000000000001</c:v>
                </c:pt>
                <c:pt idx="84">
                  <c:v>26.402999999999999</c:v>
                </c:pt>
                <c:pt idx="85">
                  <c:v>26.103999999999999</c:v>
                </c:pt>
                <c:pt idx="86">
                  <c:v>23.760999999999999</c:v>
                </c:pt>
                <c:pt idx="87">
                  <c:v>24.193999999999999</c:v>
                </c:pt>
                <c:pt idx="88">
                  <c:v>23.119</c:v>
                </c:pt>
                <c:pt idx="89">
                  <c:v>24.343</c:v>
                </c:pt>
                <c:pt idx="90">
                  <c:v>22.178999999999998</c:v>
                </c:pt>
                <c:pt idx="91">
                  <c:v>22.835999999999999</c:v>
                </c:pt>
                <c:pt idx="92">
                  <c:v>22.417999999999999</c:v>
                </c:pt>
                <c:pt idx="93">
                  <c:v>22.745999999999999</c:v>
                </c:pt>
                <c:pt idx="94">
                  <c:v>23.507000000000001</c:v>
                </c:pt>
                <c:pt idx="95">
                  <c:v>23.492999999999999</c:v>
                </c:pt>
                <c:pt idx="96">
                  <c:v>22.731000000000002</c:v>
                </c:pt>
                <c:pt idx="97">
                  <c:v>23.507000000000001</c:v>
                </c:pt>
                <c:pt idx="98">
                  <c:v>25.358000000000001</c:v>
                </c:pt>
                <c:pt idx="99">
                  <c:v>23.850999999999999</c:v>
                </c:pt>
                <c:pt idx="100">
                  <c:v>24.015000000000001</c:v>
                </c:pt>
                <c:pt idx="101">
                  <c:v>23.433</c:v>
                </c:pt>
                <c:pt idx="102">
                  <c:v>24.402999999999999</c:v>
                </c:pt>
                <c:pt idx="103">
                  <c:v>24</c:v>
                </c:pt>
                <c:pt idx="104">
                  <c:v>24.224</c:v>
                </c:pt>
                <c:pt idx="105">
                  <c:v>23.925000000000001</c:v>
                </c:pt>
                <c:pt idx="106">
                  <c:v>24.149000000000001</c:v>
                </c:pt>
                <c:pt idx="107">
                  <c:v>23.835999999999999</c:v>
                </c:pt>
                <c:pt idx="108">
                  <c:v>23.850999999999999</c:v>
                </c:pt>
                <c:pt idx="109">
                  <c:v>24.09</c:v>
                </c:pt>
                <c:pt idx="110">
                  <c:v>23.388000000000002</c:v>
                </c:pt>
                <c:pt idx="111">
                  <c:v>24.657</c:v>
                </c:pt>
                <c:pt idx="112">
                  <c:v>23.687000000000001</c:v>
                </c:pt>
                <c:pt idx="113">
                  <c:v>24.283999999999999</c:v>
                </c:pt>
                <c:pt idx="114">
                  <c:v>24.521999999999998</c:v>
                </c:pt>
                <c:pt idx="115">
                  <c:v>25.149000000000001</c:v>
                </c:pt>
                <c:pt idx="116">
                  <c:v>25.224</c:v>
                </c:pt>
                <c:pt idx="117">
                  <c:v>24.134</c:v>
                </c:pt>
                <c:pt idx="118">
                  <c:v>24.448</c:v>
                </c:pt>
                <c:pt idx="119">
                  <c:v>23.716000000000001</c:v>
                </c:pt>
                <c:pt idx="120">
                  <c:v>23.597000000000001</c:v>
                </c:pt>
                <c:pt idx="121">
                  <c:v>23.433</c:v>
                </c:pt>
                <c:pt idx="122">
                  <c:v>23.388000000000002</c:v>
                </c:pt>
                <c:pt idx="123">
                  <c:v>22.254000000000001</c:v>
                </c:pt>
                <c:pt idx="124">
                  <c:v>21.015000000000001</c:v>
                </c:pt>
                <c:pt idx="125">
                  <c:v>21.626999999999999</c:v>
                </c:pt>
                <c:pt idx="126">
                  <c:v>21.478000000000002</c:v>
                </c:pt>
                <c:pt idx="127">
                  <c:v>22.103999999999999</c:v>
                </c:pt>
                <c:pt idx="128">
                  <c:v>22.866</c:v>
                </c:pt>
                <c:pt idx="129">
                  <c:v>22.134</c:v>
                </c:pt>
                <c:pt idx="130">
                  <c:v>20.433</c:v>
                </c:pt>
                <c:pt idx="131">
                  <c:v>21.254000000000001</c:v>
                </c:pt>
                <c:pt idx="132">
                  <c:v>21.433</c:v>
                </c:pt>
                <c:pt idx="133">
                  <c:v>20.582000000000001</c:v>
                </c:pt>
                <c:pt idx="134">
                  <c:v>19.731000000000002</c:v>
                </c:pt>
                <c:pt idx="135">
                  <c:v>20.448</c:v>
                </c:pt>
                <c:pt idx="136">
                  <c:v>19.119</c:v>
                </c:pt>
                <c:pt idx="137">
                  <c:v>20.866</c:v>
                </c:pt>
                <c:pt idx="138">
                  <c:v>20.866</c:v>
                </c:pt>
                <c:pt idx="139">
                  <c:v>22.103999999999999</c:v>
                </c:pt>
                <c:pt idx="140">
                  <c:v>21.597000000000001</c:v>
                </c:pt>
                <c:pt idx="141">
                  <c:v>21.954999999999998</c:v>
                </c:pt>
                <c:pt idx="142">
                  <c:v>21.448</c:v>
                </c:pt>
                <c:pt idx="143">
                  <c:v>21.298999999999999</c:v>
                </c:pt>
                <c:pt idx="144">
                  <c:v>22.06</c:v>
                </c:pt>
                <c:pt idx="145">
                  <c:v>22.806000000000001</c:v>
                </c:pt>
                <c:pt idx="146">
                  <c:v>22.103999999999999</c:v>
                </c:pt>
                <c:pt idx="147">
                  <c:v>22.343</c:v>
                </c:pt>
                <c:pt idx="148">
                  <c:v>22.657</c:v>
                </c:pt>
                <c:pt idx="149">
                  <c:v>23.119</c:v>
                </c:pt>
                <c:pt idx="150">
                  <c:v>22.536999999999999</c:v>
                </c:pt>
                <c:pt idx="151">
                  <c:v>21.611999999999998</c:v>
                </c:pt>
                <c:pt idx="152">
                  <c:v>22.224</c:v>
                </c:pt>
                <c:pt idx="153">
                  <c:v>20.09</c:v>
                </c:pt>
                <c:pt idx="154">
                  <c:v>20.373000000000001</c:v>
                </c:pt>
                <c:pt idx="155">
                  <c:v>19.312999999999999</c:v>
                </c:pt>
                <c:pt idx="156">
                  <c:v>19.611999999999998</c:v>
                </c:pt>
                <c:pt idx="157">
                  <c:v>20.254000000000001</c:v>
                </c:pt>
                <c:pt idx="158">
                  <c:v>19.582000000000001</c:v>
                </c:pt>
                <c:pt idx="159">
                  <c:v>19.641999999999999</c:v>
                </c:pt>
                <c:pt idx="160">
                  <c:v>21.327999999999999</c:v>
                </c:pt>
                <c:pt idx="161">
                  <c:v>19.388000000000002</c:v>
                </c:pt>
                <c:pt idx="162">
                  <c:v>19.388000000000002</c:v>
                </c:pt>
                <c:pt idx="163">
                  <c:v>19.821000000000002</c:v>
                </c:pt>
                <c:pt idx="164">
                  <c:v>20.015000000000001</c:v>
                </c:pt>
                <c:pt idx="165">
                  <c:v>19.881</c:v>
                </c:pt>
                <c:pt idx="166">
                  <c:v>19.701000000000001</c:v>
                </c:pt>
                <c:pt idx="167">
                  <c:v>19.478000000000002</c:v>
                </c:pt>
                <c:pt idx="168">
                  <c:v>18.866</c:v>
                </c:pt>
                <c:pt idx="169">
                  <c:v>19.641999999999999</c:v>
                </c:pt>
                <c:pt idx="170">
                  <c:v>19.134</c:v>
                </c:pt>
                <c:pt idx="171">
                  <c:v>18.701000000000001</c:v>
                </c:pt>
                <c:pt idx="172">
                  <c:v>19.611999999999998</c:v>
                </c:pt>
                <c:pt idx="173">
                  <c:v>19.463000000000001</c:v>
                </c:pt>
                <c:pt idx="174">
                  <c:v>19</c:v>
                </c:pt>
                <c:pt idx="175">
                  <c:v>19.03</c:v>
                </c:pt>
                <c:pt idx="176">
                  <c:v>18.641999999999999</c:v>
                </c:pt>
                <c:pt idx="177">
                  <c:v>18.657</c:v>
                </c:pt>
                <c:pt idx="178">
                  <c:v>18.866</c:v>
                </c:pt>
                <c:pt idx="179">
                  <c:v>18.388000000000002</c:v>
                </c:pt>
                <c:pt idx="180">
                  <c:v>19</c:v>
                </c:pt>
                <c:pt idx="181">
                  <c:v>18.672000000000001</c:v>
                </c:pt>
                <c:pt idx="182">
                  <c:v>19.850999999999999</c:v>
                </c:pt>
                <c:pt idx="183">
                  <c:v>19.821000000000002</c:v>
                </c:pt>
                <c:pt idx="184">
                  <c:v>18.373000000000001</c:v>
                </c:pt>
                <c:pt idx="185">
                  <c:v>18.433</c:v>
                </c:pt>
                <c:pt idx="186">
                  <c:v>19.178999999999998</c:v>
                </c:pt>
                <c:pt idx="187">
                  <c:v>18.791</c:v>
                </c:pt>
                <c:pt idx="188">
                  <c:v>18.850999999999999</c:v>
                </c:pt>
                <c:pt idx="189">
                  <c:v>19.358000000000001</c:v>
                </c:pt>
                <c:pt idx="190">
                  <c:v>20.09</c:v>
                </c:pt>
                <c:pt idx="191">
                  <c:v>19.09</c:v>
                </c:pt>
                <c:pt idx="192">
                  <c:v>18.521999999999998</c:v>
                </c:pt>
                <c:pt idx="193">
                  <c:v>18.835999999999999</c:v>
                </c:pt>
                <c:pt idx="194">
                  <c:v>18.731000000000002</c:v>
                </c:pt>
                <c:pt idx="195">
                  <c:v>18.850999999999999</c:v>
                </c:pt>
                <c:pt idx="196">
                  <c:v>17.745999999999999</c:v>
                </c:pt>
                <c:pt idx="197">
                  <c:v>19.597000000000001</c:v>
                </c:pt>
                <c:pt idx="198">
                  <c:v>17.954999999999998</c:v>
                </c:pt>
                <c:pt idx="199">
                  <c:v>18.821000000000002</c:v>
                </c:pt>
                <c:pt idx="200">
                  <c:v>19.552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29.159446895660832</c:v>
                </c:pt>
                <c:pt idx="1">
                  <c:v>29.104543363456198</c:v>
                </c:pt>
                <c:pt idx="2">
                  <c:v>29.04963656236081</c:v>
                </c:pt>
                <c:pt idx="3">
                  <c:v>28.994726198654703</c:v>
                </c:pt>
                <c:pt idx="4">
                  <c:v>28.939811952396369</c:v>
                </c:pt>
                <c:pt idx="5">
                  <c:v>28.884893475102242</c:v>
                </c:pt>
                <c:pt idx="6">
                  <c:v>28.829970387223536</c:v>
                </c:pt>
                <c:pt idx="7">
                  <c:v>28.775042275403099</c:v>
                </c:pt>
                <c:pt idx="8">
                  <c:v>28.72010868949355</c:v>
                </c:pt>
                <c:pt idx="9">
                  <c:v>28.665169139316657</c:v>
                </c:pt>
                <c:pt idx="10">
                  <c:v>28.610223091142728</c:v>
                </c:pt>
                <c:pt idx="11">
                  <c:v>28.555269963869868</c:v>
                </c:pt>
                <c:pt idx="12">
                  <c:v>28.500309124892247</c:v>
                </c:pt>
                <c:pt idx="13">
                  <c:v>28.445339885691563</c:v>
                </c:pt>
                <c:pt idx="14">
                  <c:v>28.390361497367326</c:v>
                </c:pt>
                <c:pt idx="15">
                  <c:v>28.33537314700304</c:v>
                </c:pt>
                <c:pt idx="16">
                  <c:v>28.2803739581882</c:v>
                </c:pt>
                <c:pt idx="17">
                  <c:v>28.225363007182594</c:v>
                </c:pt>
                <c:pt idx="18">
                  <c:v>28.170339392340846</c:v>
                </c:pt>
                <c:pt idx="19">
                  <c:v>28.115302473700382</c:v>
                </c:pt>
                <c:pt idx="20">
                  <c:v>28.060252627478626</c:v>
                </c:pt>
                <c:pt idx="21">
                  <c:v>28.005193479372757</c:v>
                </c:pt>
                <c:pt idx="22">
                  <c:v>27.950138168415407</c:v>
                </c:pt>
                <c:pt idx="23">
                  <c:v>27.895126026709562</c:v>
                </c:pt>
                <c:pt idx="24">
                  <c:v>27.840264745187032</c:v>
                </c:pt>
                <c:pt idx="25">
                  <c:v>27.78583147801163</c:v>
                </c:pt>
                <c:pt idx="26">
                  <c:v>27.732502471614424</c:v>
                </c:pt>
                <c:pt idx="27">
                  <c:v>27.681846177690137</c:v>
                </c:pt>
                <c:pt idx="28">
                  <c:v>27.637322134920922</c:v>
                </c:pt>
                <c:pt idx="29">
                  <c:v>27.606183779236456</c:v>
                </c:pt>
                <c:pt idx="30">
                  <c:v>27.60287300055418</c:v>
                </c:pt>
                <c:pt idx="31">
                  <c:v>27.65465809825179</c:v>
                </c:pt>
                <c:pt idx="32">
                  <c:v>27.810275225714189</c:v>
                </c:pt>
                <c:pt idx="33">
                  <c:v>28.151978158524692</c:v>
                </c:pt>
                <c:pt idx="34">
                  <c:v>28.810432367192707</c:v>
                </c:pt>
                <c:pt idx="35">
                  <c:v>29.980128470796114</c:v>
                </c:pt>
                <c:pt idx="36">
                  <c:v>31.930523974643716</c:v>
                </c:pt>
                <c:pt idx="37">
                  <c:v>35.005522800607586</c:v>
                </c:pt>
                <c:pt idx="38">
                  <c:v>39.602340295901527</c:v>
                </c:pt>
                <c:pt idx="39">
                  <c:v>46.121872537533193</c:v>
                </c:pt>
                <c:pt idx="40">
                  <c:v>54.887822439466014</c:v>
                </c:pt>
                <c:pt idx="41">
                  <c:v>66.041359042359176</c:v>
                </c:pt>
                <c:pt idx="42">
                  <c:v>79.430315529778738</c:v>
                </c:pt>
                <c:pt idx="43">
                  <c:v>94.522891726504909</c:v>
                </c:pt>
                <c:pt idx="44">
                  <c:v>110.38016068631153</c:v>
                </c:pt>
                <c:pt idx="45">
                  <c:v>125.7147946819095</c:v>
                </c:pt>
                <c:pt idx="46">
                  <c:v>139.04416070216178</c:v>
                </c:pt>
                <c:pt idx="47">
                  <c:v>148.91835763144908</c:v>
                </c:pt>
                <c:pt idx="48">
                  <c:v>154.17676160358113</c:v>
                </c:pt>
                <c:pt idx="49">
                  <c:v>154.17085674313938</c:v>
                </c:pt>
                <c:pt idx="50">
                  <c:v>148.89431111250448</c:v>
                </c:pt>
                <c:pt idx="51">
                  <c:v>138.98426933802952</c:v>
                </c:pt>
                <c:pt idx="52">
                  <c:v>125.59350904967303</c:v>
                </c:pt>
                <c:pt idx="53">
                  <c:v>110.16892017263713</c:v>
                </c:pt>
                <c:pt idx="54">
                  <c:v>94.195134960905492</c:v>
                </c:pt>
                <c:pt idx="55">
                  <c:v>78.965769897200218</c:v>
                </c:pt>
                <c:pt idx="56">
                  <c:v>65.429355620193959</c:v>
                </c:pt>
                <c:pt idx="57">
                  <c:v>54.130289845370527</c:v>
                </c:pt>
                <c:pt idx="58">
                  <c:v>45.237659806537316</c:v>
                </c:pt>
                <c:pt idx="59">
                  <c:v>38.635405607106634</c:v>
                </c:pt>
                <c:pt idx="60">
                  <c:v>34.040011314486186</c:v>
                </c:pt>
                <c:pt idx="61">
                  <c:v>31.11536061871864</c:v>
                </c:pt>
                <c:pt idx="62">
                  <c:v>29.563781428224306</c:v>
                </c:pt>
                <c:pt idx="63">
                  <c:v>29.182312799285036</c:v>
                </c:pt>
                <c:pt idx="64">
                  <c:v>29.880518033394935</c:v>
                </c:pt>
                <c:pt idx="65">
                  <c:v>31.660464914811318</c:v>
                </c:pt>
                <c:pt idx="66">
                  <c:v>34.562980120028193</c:v>
                </c:pt>
                <c:pt idx="67">
                  <c:v>38.589643447950607</c:v>
                </c:pt>
                <c:pt idx="68">
                  <c:v>43.61800798213411</c:v>
                </c:pt>
                <c:pt idx="69">
                  <c:v>49.335579844024409</c:v>
                </c:pt>
                <c:pt idx="70">
                  <c:v>55.220680826785781</c:v>
                </c:pt>
                <c:pt idx="71">
                  <c:v>60.590121068566759</c:v>
                </c:pt>
                <c:pt idx="72">
                  <c:v>64.71360061194062</c:v>
                </c:pt>
                <c:pt idx="73">
                  <c:v>66.968815192603984</c:v>
                </c:pt>
                <c:pt idx="74">
                  <c:v>66.990727478052861</c:v>
                </c:pt>
                <c:pt idx="75">
                  <c:v>64.764619331477917</c:v>
                </c:pt>
                <c:pt idx="76">
                  <c:v>60.629634283931928</c:v>
                </c:pt>
                <c:pt idx="77">
                  <c:v>55.191314712256577</c:v>
                </c:pt>
                <c:pt idx="78">
                  <c:v>49.174009411171106</c:v>
                </c:pt>
                <c:pt idx="79">
                  <c:v>43.262517163572674</c:v>
                </c:pt>
                <c:pt idx="80">
                  <c:v>37.979931283919143</c:v>
                </c:pt>
                <c:pt idx="81">
                  <c:v>33.628927491182758</c:v>
                </c:pt>
                <c:pt idx="82">
                  <c:v>30.297748292392797</c:v>
                </c:pt>
                <c:pt idx="83">
                  <c:v>27.911687384753623</c:v>
                </c:pt>
                <c:pt idx="84">
                  <c:v>26.30263822422955</c:v>
                </c:pt>
                <c:pt idx="85">
                  <c:v>25.272890643764935</c:v>
                </c:pt>
                <c:pt idx="86">
                  <c:v>24.639634550851035</c:v>
                </c:pt>
                <c:pt idx="87">
                  <c:v>24.257413439621939</c:v>
                </c:pt>
                <c:pt idx="88">
                  <c:v>24.023014368678901</c:v>
                </c:pt>
                <c:pt idx="89">
                  <c:v>23.869958281331574</c:v>
                </c:pt>
                <c:pt idx="90">
                  <c:v>23.759020927047398</c:v>
                </c:pt>
                <c:pt idx="91">
                  <c:v>23.668953475253442</c:v>
                </c:pt>
                <c:pt idx="92">
                  <c:v>23.58929220593884</c:v>
                </c:pt>
                <c:pt idx="93">
                  <c:v>23.515581167526033</c:v>
                </c:pt>
                <c:pt idx="94">
                  <c:v>23.446567410153417</c:v>
                </c:pt>
                <c:pt idx="95">
                  <c:v>23.382731282962325</c:v>
                </c:pt>
                <c:pt idx="96">
                  <c:v>23.325599869657527</c:v>
                </c:pt>
                <c:pt idx="97">
                  <c:v>23.277457307015567</c:v>
                </c:pt>
                <c:pt idx="98">
                  <c:v>23.241211690394643</c:v>
                </c:pt>
                <c:pt idx="99">
                  <c:v>23.220277065131175</c:v>
                </c:pt>
                <c:pt idx="100">
                  <c:v>23.218388215528982</c:v>
                </c:pt>
                <c:pt idx="101">
                  <c:v>23.23930281811397</c:v>
                </c:pt>
                <c:pt idx="102">
                  <c:v>23.28637475363449</c:v>
                </c:pt>
                <c:pt idx="103">
                  <c:v>23.362012411446798</c:v>
                </c:pt>
                <c:pt idx="104">
                  <c:v>23.46706871128919</c:v>
                </c:pt>
                <c:pt idx="105">
                  <c:v>23.600242092012419</c:v>
                </c:pt>
                <c:pt idx="106">
                  <c:v>23.757593055567746</c:v>
                </c:pt>
                <c:pt idx="107">
                  <c:v>23.93229076486816</c:v>
                </c:pt>
                <c:pt idx="108">
                  <c:v>24.11469166376305</c:v>
                </c:pt>
                <c:pt idx="109">
                  <c:v>24.292814067566965</c:v>
                </c:pt>
                <c:pt idx="110">
                  <c:v>24.453212159144261</c:v>
                </c:pt>
                <c:pt idx="111">
                  <c:v>24.582179478929206</c:v>
                </c:pt>
                <c:pt idx="112">
                  <c:v>24.667140772236007</c:v>
                </c:pt>
                <c:pt idx="113">
                  <c:v>24.698038898325869</c:v>
                </c:pt>
                <c:pt idx="114">
                  <c:v>24.668504867196337</c:v>
                </c:pt>
                <c:pt idx="115">
                  <c:v>24.576621564146414</c:v>
                </c:pt>
                <c:pt idx="116">
                  <c:v>24.425153336200459</c:v>
                </c:pt>
                <c:pt idx="117">
                  <c:v>24.221202553217573</c:v>
                </c:pt>
                <c:pt idx="118">
                  <c:v>23.975351652685227</c:v>
                </c:pt>
                <c:pt idx="119">
                  <c:v>23.700433952370407</c:v>
                </c:pt>
                <c:pt idx="120">
                  <c:v>23.410130925440999</c:v>
                </c:pt>
                <c:pt idx="121">
                  <c:v>23.117607792020497</c:v>
                </c:pt>
                <c:pt idx="122">
                  <c:v>22.834373309848498</c:v>
                </c:pt>
                <c:pt idx="123">
                  <c:v>22.569492913950342</c:v>
                </c:pt>
                <c:pt idx="124">
                  <c:v>22.329212235660066</c:v>
                </c:pt>
                <c:pt idx="125">
                  <c:v>22.116977342826221</c:v>
                </c:pt>
                <c:pt idx="126">
                  <c:v>21.933782617362706</c:v>
                </c:pt>
                <c:pt idx="127">
                  <c:v>21.778744810657116</c:v>
                </c:pt>
                <c:pt idx="128">
                  <c:v>21.649793215866083</c:v>
                </c:pt>
                <c:pt idx="129">
                  <c:v>21.544375754305648</c:v>
                </c:pt>
                <c:pt idx="130">
                  <c:v>21.460100274768696</c:v>
                </c:pt>
                <c:pt idx="131">
                  <c:v>21.395250431260813</c:v>
                </c:pt>
                <c:pt idx="132">
                  <c:v>21.349129881182105</c:v>
                </c:pt>
                <c:pt idx="133">
                  <c:v>21.322195960968838</c:v>
                </c:pt>
                <c:pt idx="134">
                  <c:v>21.315948763717987</c:v>
                </c:pt>
                <c:pt idx="135">
                  <c:v>21.332552179032206</c:v>
                </c:pt>
                <c:pt idx="136">
                  <c:v>21.374189268863216</c:v>
                </c:pt>
                <c:pt idx="137">
                  <c:v>21.44220064478262</c:v>
                </c:pt>
                <c:pt idx="138">
                  <c:v>21.536117858773551</c:v>
                </c:pt>
                <c:pt idx="139">
                  <c:v>21.652769611268671</c:v>
                </c:pt>
                <c:pt idx="140">
                  <c:v>21.785682902275905</c:v>
                </c:pt>
                <c:pt idx="141">
                  <c:v>21.924997968987988</c:v>
                </c:pt>
                <c:pt idx="142">
                  <c:v>22.058047447484796</c:v>
                </c:pt>
                <c:pt idx="143">
                  <c:v>22.170618415717449</c:v>
                </c:pt>
                <c:pt idx="144">
                  <c:v>22.24874708929217</c:v>
                </c:pt>
                <c:pt idx="145">
                  <c:v>22.280736523528848</c:v>
                </c:pt>
                <c:pt idx="146">
                  <c:v>22.258990514517539</c:v>
                </c:pt>
                <c:pt idx="147">
                  <c:v>22.18126145569358</c:v>
                </c:pt>
                <c:pt idx="148">
                  <c:v>22.051025289570497</c:v>
                </c:pt>
                <c:pt idx="149">
                  <c:v>21.876895032902112</c:v>
                </c:pt>
                <c:pt idx="150">
                  <c:v>21.67120865761758</c:v>
                </c:pt>
                <c:pt idx="151">
                  <c:v>21.448111066523765</c:v>
                </c:pt>
                <c:pt idx="152">
                  <c:v>21.221541596766738</c:v>
                </c:pt>
                <c:pt idx="153">
                  <c:v>21.003518110231038</c:v>
                </c:pt>
                <c:pt idx="154">
                  <c:v>20.802993239269131</c:v>
                </c:pt>
                <c:pt idx="155">
                  <c:v>20.625392046627162</c:v>
                </c:pt>
                <c:pt idx="156">
                  <c:v>20.472776538753553</c:v>
                </c:pt>
                <c:pt idx="157">
                  <c:v>20.344464509219019</c:v>
                </c:pt>
                <c:pt idx="158">
                  <c:v>20.237879328030484</c:v>
                </c:pt>
                <c:pt idx="159">
                  <c:v>20.149420599952371</c:v>
                </c:pt>
                <c:pt idx="160">
                  <c:v>20.075202673819984</c:v>
                </c:pt>
                <c:pt idx="161">
                  <c:v>20.011581805830872</c:v>
                </c:pt>
                <c:pt idx="162">
                  <c:v>19.955459885905174</c:v>
                </c:pt>
                <c:pt idx="163">
                  <c:v>19.904398979192511</c:v>
                </c:pt>
                <c:pt idx="164">
                  <c:v>19.85660286983174</c:v>
                </c:pt>
                <c:pt idx="165">
                  <c:v>19.810823423566479</c:v>
                </c:pt>
                <c:pt idx="166">
                  <c:v>19.76623866163056</c:v>
                </c:pt>
                <c:pt idx="167">
                  <c:v>19.722333731489211</c:v>
                </c:pt>
                <c:pt idx="168">
                  <c:v>19.678801105020998</c:v>
                </c:pt>
                <c:pt idx="169">
                  <c:v>19.63546523106082</c:v>
                </c:pt>
                <c:pt idx="170">
                  <c:v>19.59223015223867</c:v>
                </c:pt>
                <c:pt idx="171">
                  <c:v>19.549045543194893</c:v>
                </c:pt>
                <c:pt idx="172">
                  <c:v>19.505886013877785</c:v>
                </c:pt>
                <c:pt idx="173">
                  <c:v>19.462739190293654</c:v>
                </c:pt>
                <c:pt idx="174">
                  <c:v>19.419599202640775</c:v>
                </c:pt>
                <c:pt idx="175">
                  <c:v>19.376463300433283</c:v>
                </c:pt>
                <c:pt idx="176">
                  <c:v>19.333330174467662</c:v>
                </c:pt>
                <c:pt idx="177">
                  <c:v>19.290199161698588</c:v>
                </c:pt>
                <c:pt idx="178">
                  <c:v>19.247069884228033</c:v>
                </c:pt>
                <c:pt idx="179">
                  <c:v>19.203942091676225</c:v>
                </c:pt>
                <c:pt idx="180">
                  <c:v>19.160815594542981</c:v>
                </c:pt>
                <c:pt idx="181">
                  <c:v>19.117690236536109</c:v>
                </c:pt>
                <c:pt idx="182">
                  <c:v>19.074565882929992</c:v>
                </c:pt>
                <c:pt idx="183">
                  <c:v>19.031442415301537</c:v>
                </c:pt>
                <c:pt idx="184">
                  <c:v>18.988319728756785</c:v>
                </c:pt>
                <c:pt idx="185">
                  <c:v>18.945197730145676</c:v>
                </c:pt>
                <c:pt idx="186">
                  <c:v>18.902076336703406</c:v>
                </c:pt>
                <c:pt idx="187">
                  <c:v>18.858955474912179</c:v>
                </c:pt>
                <c:pt idx="188">
                  <c:v>18.815835079505739</c:v>
                </c:pt>
                <c:pt idx="189">
                  <c:v>18.772715092584463</c:v>
                </c:pt>
                <c:pt idx="190">
                  <c:v>18.729595462824189</c:v>
                </c:pt>
                <c:pt idx="191">
                  <c:v>18.686476144767731</c:v>
                </c:pt>
                <c:pt idx="192">
                  <c:v>18.643357098190201</c:v>
                </c:pt>
                <c:pt idx="193">
                  <c:v>18.600238287530537</c:v>
                </c:pt>
                <c:pt idx="194">
                  <c:v>18.557119681382531</c:v>
                </c:pt>
                <c:pt idx="195">
                  <c:v>18.514001252039222</c:v>
                </c:pt>
                <c:pt idx="196">
                  <c:v>18.470882975085264</c:v>
                </c:pt>
                <c:pt idx="197">
                  <c:v>18.427764829032377</c:v>
                </c:pt>
                <c:pt idx="198">
                  <c:v>18.384646794993362</c:v>
                </c:pt>
                <c:pt idx="199">
                  <c:v>18.341528856390894</c:v>
                </c:pt>
                <c:pt idx="200">
                  <c:v>18.298410998697303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29.159446895660832</c:v>
                </c:pt>
                <c:pt idx="1">
                  <c:v>29.104543363456198</c:v>
                </c:pt>
                <c:pt idx="2">
                  <c:v>29.04963656236081</c:v>
                </c:pt>
                <c:pt idx="3">
                  <c:v>28.994726198654703</c:v>
                </c:pt>
                <c:pt idx="4">
                  <c:v>28.939811952396369</c:v>
                </c:pt>
                <c:pt idx="5">
                  <c:v>28.884893475102242</c:v>
                </c:pt>
                <c:pt idx="6">
                  <c:v>28.829970387223533</c:v>
                </c:pt>
                <c:pt idx="7">
                  <c:v>28.775042275403077</c:v>
                </c:pt>
                <c:pt idx="8">
                  <c:v>28.720108689493426</c:v>
                </c:pt>
                <c:pt idx="9">
                  <c:v>28.665169139315982</c:v>
                </c:pt>
                <c:pt idx="10">
                  <c:v>28.610223091139229</c:v>
                </c:pt>
                <c:pt idx="11">
                  <c:v>28.555269963852517</c:v>
                </c:pt>
                <c:pt idx="12">
                  <c:v>28.500309124809757</c:v>
                </c:pt>
                <c:pt idx="13">
                  <c:v>28.445339885315608</c:v>
                </c:pt>
                <c:pt idx="14">
                  <c:v>28.390361495724537</c:v>
                </c:pt>
                <c:pt idx="15">
                  <c:v>28.335373140120744</c:v>
                </c:pt>
                <c:pt idx="16">
                  <c:v>28.280373930544783</c:v>
                </c:pt>
                <c:pt idx="17">
                  <c:v>28.225362900729905</c:v>
                </c:pt>
                <c:pt idx="18">
                  <c:v>28.170338999308715</c:v>
                </c:pt>
                <c:pt idx="19">
                  <c:v>28.115301082447726</c:v>
                </c:pt>
                <c:pt idx="20">
                  <c:v>28.060247905864593</c:v>
                </c:pt>
                <c:pt idx="21">
                  <c:v>28.005178116179724</c:v>
                </c:pt>
                <c:pt idx="22">
                  <c:v>27.950090241550718</c:v>
                </c:pt>
                <c:pt idx="23">
                  <c:v>27.894982681535012</c:v>
                </c:pt>
                <c:pt idx="24">
                  <c:v>27.839853696122702</c:v>
                </c:pt>
                <c:pt idx="25">
                  <c:v>27.784701393878215</c:v>
                </c:pt>
                <c:pt idx="26">
                  <c:v>27.729523719126334</c:v>
                </c:pt>
                <c:pt idx="27">
                  <c:v>27.674318438114788</c:v>
                </c:pt>
                <c:pt idx="28">
                  <c:v>27.619083124082685</c:v>
                </c:pt>
                <c:pt idx="29">
                  <c:v>27.563815141161236</c:v>
                </c:pt>
                <c:pt idx="30">
                  <c:v>27.50851162703098</c:v>
                </c:pt>
                <c:pt idx="31">
                  <c:v>27.453169474257706</c:v>
                </c:pt>
                <c:pt idx="32">
                  <c:v>27.397785310228198</c:v>
                </c:pt>
                <c:pt idx="33">
                  <c:v>27.342355475606606</c:v>
                </c:pt>
                <c:pt idx="34">
                  <c:v>27.286876001233075</c:v>
                </c:pt>
                <c:pt idx="35">
                  <c:v>27.231342583388638</c:v>
                </c:pt>
                <c:pt idx="36">
                  <c:v>27.175750557354331</c:v>
                </c:pt>
                <c:pt idx="37">
                  <c:v>27.120094869198791</c:v>
                </c:pt>
                <c:pt idx="38">
                  <c:v>27.064370045737657</c:v>
                </c:pt>
                <c:pt idx="39">
                  <c:v>27.008570162620085</c:v>
                </c:pt>
                <c:pt idx="40">
                  <c:v>26.952688810514076</c:v>
                </c:pt>
                <c:pt idx="41">
                  <c:v>26.896719059382963</c:v>
                </c:pt>
                <c:pt idx="42">
                  <c:v>26.840653420872009</c:v>
                </c:pt>
                <c:pt idx="43">
                  <c:v>26.78448380885704</c:v>
                </c:pt>
                <c:pt idx="44">
                  <c:v>26.728201498248062</c:v>
                </c:pt>
                <c:pt idx="45">
                  <c:v>26.671797082190682</c:v>
                </c:pt>
                <c:pt idx="46">
                  <c:v>26.6152604278689</c:v>
                </c:pt>
                <c:pt idx="47">
                  <c:v>26.558580631185759</c:v>
                </c:pt>
                <c:pt idx="48">
                  <c:v>26.501745970685111</c:v>
                </c:pt>
                <c:pt idx="49">
                  <c:v>26.444743861180836</c:v>
                </c:pt>
                <c:pt idx="50">
                  <c:v>26.387560807680824</c:v>
                </c:pt>
                <c:pt idx="51">
                  <c:v>26.330182360333911</c:v>
                </c:pt>
                <c:pt idx="52">
                  <c:v>26.272593071291599</c:v>
                </c:pt>
                <c:pt idx="53">
                  <c:v>26.214776454563665</c:v>
                </c:pt>
                <c:pt idx="54">
                  <c:v>26.156714950160492</c:v>
                </c:pt>
                <c:pt idx="55">
                  <c:v>26.098389894055622</c:v>
                </c:pt>
                <c:pt idx="56">
                  <c:v>26.03978149577086</c:v>
                </c:pt>
                <c:pt idx="57">
                  <c:v>25.980868825682279</c:v>
                </c:pt>
                <c:pt idx="58">
                  <c:v>25.921629814467767</c:v>
                </c:pt>
                <c:pt idx="59">
                  <c:v>25.862041267460675</c:v>
                </c:pt>
                <c:pt idx="60">
                  <c:v>25.802078897034846</c:v>
                </c:pt>
                <c:pt idx="61">
                  <c:v>25.741717376513613</c:v>
                </c:pt>
                <c:pt idx="62">
                  <c:v>25.680930419457468</c:v>
                </c:pt>
                <c:pt idx="63">
                  <c:v>25.619690888523991</c:v>
                </c:pt>
                <c:pt idx="64">
                  <c:v>25.557970938386667</c:v>
                </c:pt>
                <c:pt idx="65">
                  <c:v>25.495742197418068</c:v>
                </c:pt>
                <c:pt idx="66">
                  <c:v>25.432975992951416</c:v>
                </c:pt>
                <c:pt idx="67">
                  <c:v>25.369643624891246</c:v>
                </c:pt>
                <c:pt idx="68">
                  <c:v>25.305716692198875</c:v>
                </c:pt>
                <c:pt idx="69">
                  <c:v>25.241167476277305</c:v>
                </c:pt>
                <c:pt idx="70">
                  <c:v>25.175969384463443</c:v>
                </c:pt>
                <c:pt idx="71">
                  <c:v>25.110097455643192</c:v>
                </c:pt>
                <c:pt idx="72">
                  <c:v>25.043528928379317</c:v>
                </c:pt>
                <c:pt idx="73">
                  <c:v>24.976243869835972</c:v>
                </c:pt>
                <c:pt idx="74">
                  <c:v>24.908225861165299</c:v>
                </c:pt>
                <c:pt idx="75">
                  <c:v>24.839462731886975</c:v>
                </c:pt>
                <c:pt idx="76">
                  <c:v>24.76994733217224</c:v>
                </c:pt>
                <c:pt idx="77">
                  <c:v>24.699678327920378</c:v>
                </c:pt>
                <c:pt idx="78">
                  <c:v>24.628660999225353</c:v>
                </c:pt>
                <c:pt idx="79">
                  <c:v>24.556908018477355</c:v>
                </c:pt>
                <c:pt idx="80">
                  <c:v>24.484440180200671</c:v>
                </c:pt>
                <c:pt idx="81">
                  <c:v>24.41128705113298</c:v>
                </c:pt>
                <c:pt idx="82">
                  <c:v>24.337487506391902</c:v>
                </c:pt>
                <c:pt idx="83">
                  <c:v>24.263090116269222</c:v>
                </c:pt>
                <c:pt idx="84">
                  <c:v>24.188153348652868</c:v>
                </c:pt>
                <c:pt idx="85">
                  <c:v>24.112745554658293</c:v>
                </c:pt>
                <c:pt idx="86">
                  <c:v>24.036944710005649</c:v>
                </c:pt>
                <c:pt idx="87">
                  <c:v>23.960837892099011</c:v>
                </c:pt>
                <c:pt idx="88">
                  <c:v>23.884520482531649</c:v>
                </c:pt>
                <c:pt idx="89">
                  <c:v>23.80809509650085</c:v>
                </c:pt>
                <c:pt idx="90">
                  <c:v>23.731670253763269</c:v>
                </c:pt>
                <c:pt idx="91">
                  <c:v>23.655358819469164</c:v>
                </c:pt>
                <c:pt idx="92">
                  <c:v>23.579276256488065</c:v>
                </c:pt>
                <c:pt idx="93">
                  <c:v>23.503538742611227</c:v>
                </c:pt>
                <c:pt idx="94">
                  <c:v>23.428261215253634</c:v>
                </c:pt>
                <c:pt idx="95">
                  <c:v>23.353555412106925</c:v>
                </c:pt>
                <c:pt idx="96">
                  <c:v>23.279527978004722</c:v>
                </c:pt>
                <c:pt idx="97">
                  <c:v>23.206278705799285</c:v>
                </c:pt>
                <c:pt idx="98">
                  <c:v>23.13389897244658</c:v>
                </c:pt>
                <c:pt idx="99">
                  <c:v>23.062470421275805</c:v>
                </c:pt>
                <c:pt idx="100">
                  <c:v>22.992063928419451</c:v>
                </c:pt>
                <c:pt idx="101">
                  <c:v>22.922738876668387</c:v>
                </c:pt>
                <c:pt idx="102">
                  <c:v>22.854542744757637</c:v>
                </c:pt>
                <c:pt idx="103">
                  <c:v>22.787511005420328</c:v>
                </c:pt>
                <c:pt idx="104">
                  <c:v>22.72166731245936</c:v>
                </c:pt>
                <c:pt idx="105">
                  <c:v>22.657023946338409</c:v>
                </c:pt>
                <c:pt idx="106">
                  <c:v>22.593582479861798</c:v>
                </c:pt>
                <c:pt idx="107">
                  <c:v>22.53133462058193</c:v>
                </c:pt>
                <c:pt idx="108">
                  <c:v>22.470263184559716</c:v>
                </c:pt>
                <c:pt idx="109">
                  <c:v>22.410343156708361</c:v>
                </c:pt>
                <c:pt idx="110">
                  <c:v>22.351542795722374</c:v>
                </c:pt>
                <c:pt idx="111">
                  <c:v>22.293824745996737</c:v>
                </c:pt>
                <c:pt idx="112">
                  <c:v>22.237147124421927</c:v>
                </c:pt>
                <c:pt idx="113">
                  <c:v>22.181464555977541</c:v>
                </c:pt>
                <c:pt idx="114">
                  <c:v>22.126729138186619</c:v>
                </c:pt>
                <c:pt idx="115">
                  <c:v>22.072891320373078</c:v>
                </c:pt>
                <c:pt idx="116">
                  <c:v>22.019900689020101</c:v>
                </c:pt>
                <c:pt idx="117">
                  <c:v>21.967706655188259</c:v>
                </c:pt>
                <c:pt idx="118">
                  <c:v>21.91625904383201</c:v>
                </c:pt>
                <c:pt idx="119">
                  <c:v>21.865508587933803</c:v>
                </c:pt>
                <c:pt idx="120">
                  <c:v>21.815407332690597</c:v>
                </c:pt>
                <c:pt idx="121">
                  <c:v>21.765908956607444</c:v>
                </c:pt>
                <c:pt idx="122">
                  <c:v>21.716969017367564</c:v>
                </c:pt>
                <c:pt idx="123">
                  <c:v>21.668545130858583</c:v>
                </c:pt>
                <c:pt idx="124">
                  <c:v>21.620597091840455</c:v>
                </c:pt>
                <c:pt idx="125">
                  <c:v>21.573086944537295</c:v>
                </c:pt>
                <c:pt idx="126">
                  <c:v>21.525979011007248</c:v>
                </c:pt>
                <c:pt idx="127">
                  <c:v>21.479239884565043</c:v>
                </c:pt>
                <c:pt idx="128">
                  <c:v>21.43283839486072</c:v>
                </c:pt>
                <c:pt idx="129">
                  <c:v>21.38674555050396</c:v>
                </c:pt>
                <c:pt idx="130">
                  <c:v>21.340934464402626</c:v>
                </c:pt>
                <c:pt idx="131">
                  <c:v>21.295380266284219</c:v>
                </c:pt>
                <c:pt idx="132">
                  <c:v>21.250060006208081</c:v>
                </c:pt>
                <c:pt idx="133">
                  <c:v>21.204952552267098</c:v>
                </c:pt>
                <c:pt idx="134">
                  <c:v>21.160038485126414</c:v>
                </c:pt>
                <c:pt idx="135">
                  <c:v>21.115299991556029</c:v>
                </c:pt>
                <c:pt idx="136">
                  <c:v>21.070720758684267</c:v>
                </c:pt>
                <c:pt idx="137">
                  <c:v>21.026285870326561</c:v>
                </c:pt>
                <c:pt idx="138">
                  <c:v>20.981981706425955</c:v>
                </c:pt>
                <c:pt idx="139">
                  <c:v>20.937795846372911</c:v>
                </c:pt>
                <c:pt idx="140">
                  <c:v>20.893716976747733</c:v>
                </c:pt>
                <c:pt idx="141">
                  <c:v>20.84973480384377</c:v>
                </c:pt>
                <c:pt idx="142">
                  <c:v>20.805839971179001</c:v>
                </c:pt>
                <c:pt idx="143">
                  <c:v>20.762023982082624</c:v>
                </c:pt>
                <c:pt idx="144">
                  <c:v>20.718279127347511</c:v>
                </c:pt>
                <c:pt idx="145">
                  <c:v>20.674598417865276</c:v>
                </c:pt>
                <c:pt idx="146">
                  <c:v>20.630975522104411</c:v>
                </c:pt>
                <c:pt idx="147">
                  <c:v>20.587404708250595</c:v>
                </c:pt>
                <c:pt idx="148">
                  <c:v>20.543880790799147</c:v>
                </c:pt>
                <c:pt idx="149">
                  <c:v>20.500399081370375</c:v>
                </c:pt>
                <c:pt idx="150">
                  <c:v>20.456955343507396</c:v>
                </c:pt>
                <c:pt idx="151">
                  <c:v>20.413545751211203</c:v>
                </c:pt>
                <c:pt idx="152">
                  <c:v>20.370166850967649</c:v>
                </c:pt>
                <c:pt idx="153">
                  <c:v>20.326815527025175</c:v>
                </c:pt>
                <c:pt idx="154">
                  <c:v>20.28348896968858</c:v>
                </c:pt>
                <c:pt idx="155">
                  <c:v>20.240184646403218</c:v>
                </c:pt>
                <c:pt idx="156">
                  <c:v>20.196900275414023</c:v>
                </c:pt>
                <c:pt idx="157">
                  <c:v>20.153633801795209</c:v>
                </c:pt>
                <c:pt idx="158">
                  <c:v>20.110383375658035</c:v>
                </c:pt>
                <c:pt idx="159">
                  <c:v>20.067147332356186</c:v>
                </c:pt>
                <c:pt idx="160">
                  <c:v>20.023924174520079</c:v>
                </c:pt>
                <c:pt idx="161">
                  <c:v>19.980712555763343</c:v>
                </c:pt>
                <c:pt idx="162">
                  <c:v>19.937511265916008</c:v>
                </c:pt>
                <c:pt idx="163">
                  <c:v>19.894319217649858</c:v>
                </c:pt>
                <c:pt idx="164">
                  <c:v>19.851135434372015</c:v>
                </c:pt>
                <c:pt idx="165">
                  <c:v>19.80795903927249</c:v>
                </c:pt>
                <c:pt idx="166">
                  <c:v>19.764789245420946</c:v>
                </c:pt>
                <c:pt idx="167">
                  <c:v>19.721625346816516</c:v>
                </c:pt>
                <c:pt idx="168">
                  <c:v>19.678466710302683</c:v>
                </c:pt>
                <c:pt idx="169">
                  <c:v>19.635312768266818</c:v>
                </c:pt>
                <c:pt idx="170">
                  <c:v>19.592163012050982</c:v>
                </c:pt>
                <c:pt idx="171">
                  <c:v>19.549016986006986</c:v>
                </c:pt>
                <c:pt idx="172">
                  <c:v>19.505874282134826</c:v>
                </c:pt>
                <c:pt idx="173">
                  <c:v>19.462734535249009</c:v>
                </c:pt>
                <c:pt idx="174">
                  <c:v>19.419597418622192</c:v>
                </c:pt>
                <c:pt idx="175">
                  <c:v>19.376462640060588</c:v>
                </c:pt>
                <c:pt idx="176">
                  <c:v>19.333329938369257</c:v>
                </c:pt>
                <c:pt idx="177">
                  <c:v>19.290199080169756</c:v>
                </c:pt>
                <c:pt idx="178">
                  <c:v>19.247069857035882</c:v>
                </c:pt>
                <c:pt idx="179">
                  <c:v>19.203942082916505</c:v>
                </c:pt>
                <c:pt idx="180">
                  <c:v>19.160815591817453</c:v>
                </c:pt>
                <c:pt idx="181">
                  <c:v>19.117690235717031</c:v>
                </c:pt>
                <c:pt idx="182">
                  <c:v>19.074565882692244</c:v>
                </c:pt>
                <c:pt idx="183">
                  <c:v>19.031442415234885</c:v>
                </c:pt>
                <c:pt idx="184">
                  <c:v>18.988319728738738</c:v>
                </c:pt>
                <c:pt idx="185">
                  <c:v>18.945197730140954</c:v>
                </c:pt>
                <c:pt idx="186">
                  <c:v>18.902076336702212</c:v>
                </c:pt>
                <c:pt idx="187">
                  <c:v>18.858955474911888</c:v>
                </c:pt>
                <c:pt idx="188">
                  <c:v>18.815835079505671</c:v>
                </c:pt>
                <c:pt idx="189">
                  <c:v>18.772715092584448</c:v>
                </c:pt>
                <c:pt idx="190">
                  <c:v>18.729595462824186</c:v>
                </c:pt>
                <c:pt idx="191">
                  <c:v>18.686476144767731</c:v>
                </c:pt>
                <c:pt idx="192">
                  <c:v>18.643357098190201</c:v>
                </c:pt>
                <c:pt idx="193">
                  <c:v>18.600238287530537</c:v>
                </c:pt>
                <c:pt idx="194">
                  <c:v>18.557119681382531</c:v>
                </c:pt>
                <c:pt idx="195">
                  <c:v>18.514001252039222</c:v>
                </c:pt>
                <c:pt idx="196">
                  <c:v>18.470882975085264</c:v>
                </c:pt>
                <c:pt idx="197">
                  <c:v>18.427764829032377</c:v>
                </c:pt>
                <c:pt idx="198">
                  <c:v>18.384646794993362</c:v>
                </c:pt>
                <c:pt idx="199">
                  <c:v>18.341528856390894</c:v>
                </c:pt>
                <c:pt idx="200">
                  <c:v>18.298410998697303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862456"/>
        <c:axId val="512486512"/>
      </c:scatterChart>
      <c:valAx>
        <c:axId val="499862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486512"/>
        <c:crosses val="autoZero"/>
        <c:crossBetween val="midCat"/>
      </c:valAx>
      <c:valAx>
        <c:axId val="512486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862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24.388000000000002</c:v>
                </c:pt>
                <c:pt idx="1">
                  <c:v>24.745999999999999</c:v>
                </c:pt>
                <c:pt idx="2">
                  <c:v>24.881</c:v>
                </c:pt>
                <c:pt idx="3">
                  <c:v>25.536999999999999</c:v>
                </c:pt>
                <c:pt idx="4">
                  <c:v>24.358000000000001</c:v>
                </c:pt>
                <c:pt idx="5">
                  <c:v>24.582000000000001</c:v>
                </c:pt>
                <c:pt idx="6">
                  <c:v>24.552</c:v>
                </c:pt>
                <c:pt idx="7">
                  <c:v>24</c:v>
                </c:pt>
                <c:pt idx="8">
                  <c:v>24.193999999999999</c:v>
                </c:pt>
                <c:pt idx="9">
                  <c:v>23.687000000000001</c:v>
                </c:pt>
                <c:pt idx="10">
                  <c:v>24.984999999999999</c:v>
                </c:pt>
                <c:pt idx="11">
                  <c:v>23.507000000000001</c:v>
                </c:pt>
                <c:pt idx="12">
                  <c:v>25.164000000000001</c:v>
                </c:pt>
                <c:pt idx="13">
                  <c:v>25.358000000000001</c:v>
                </c:pt>
                <c:pt idx="14">
                  <c:v>26.015000000000001</c:v>
                </c:pt>
                <c:pt idx="15">
                  <c:v>25.850999999999999</c:v>
                </c:pt>
                <c:pt idx="16">
                  <c:v>27.312999999999999</c:v>
                </c:pt>
                <c:pt idx="17">
                  <c:v>26.312999999999999</c:v>
                </c:pt>
                <c:pt idx="18">
                  <c:v>26.611999999999998</c:v>
                </c:pt>
                <c:pt idx="19">
                  <c:v>26.373000000000001</c:v>
                </c:pt>
                <c:pt idx="20">
                  <c:v>26.327999999999999</c:v>
                </c:pt>
                <c:pt idx="21">
                  <c:v>26.402999999999999</c:v>
                </c:pt>
                <c:pt idx="22">
                  <c:v>26.478000000000002</c:v>
                </c:pt>
                <c:pt idx="23">
                  <c:v>29.134</c:v>
                </c:pt>
                <c:pt idx="24">
                  <c:v>27.925000000000001</c:v>
                </c:pt>
                <c:pt idx="25">
                  <c:v>29.433</c:v>
                </c:pt>
                <c:pt idx="26">
                  <c:v>28.745999999999999</c:v>
                </c:pt>
                <c:pt idx="27">
                  <c:v>28.478000000000002</c:v>
                </c:pt>
                <c:pt idx="28">
                  <c:v>28.657</c:v>
                </c:pt>
                <c:pt idx="29">
                  <c:v>28.657</c:v>
                </c:pt>
                <c:pt idx="30">
                  <c:v>29.239000000000001</c:v>
                </c:pt>
                <c:pt idx="31">
                  <c:v>29.536999999999999</c:v>
                </c:pt>
                <c:pt idx="32">
                  <c:v>30.791</c:v>
                </c:pt>
                <c:pt idx="33">
                  <c:v>31.641999999999999</c:v>
                </c:pt>
                <c:pt idx="34">
                  <c:v>33.223999999999997</c:v>
                </c:pt>
                <c:pt idx="35">
                  <c:v>33.387999999999998</c:v>
                </c:pt>
                <c:pt idx="36">
                  <c:v>37.179000000000002</c:v>
                </c:pt>
                <c:pt idx="37">
                  <c:v>37.881</c:v>
                </c:pt>
                <c:pt idx="38">
                  <c:v>41.298999999999999</c:v>
                </c:pt>
                <c:pt idx="39">
                  <c:v>46.402999999999999</c:v>
                </c:pt>
                <c:pt idx="40">
                  <c:v>52.357999999999997</c:v>
                </c:pt>
                <c:pt idx="41">
                  <c:v>61.045000000000002</c:v>
                </c:pt>
                <c:pt idx="42">
                  <c:v>69.850999999999999</c:v>
                </c:pt>
                <c:pt idx="43">
                  <c:v>81.045000000000002</c:v>
                </c:pt>
                <c:pt idx="44">
                  <c:v>92.522000000000006</c:v>
                </c:pt>
                <c:pt idx="45">
                  <c:v>104.328</c:v>
                </c:pt>
                <c:pt idx="46">
                  <c:v>116.791</c:v>
                </c:pt>
                <c:pt idx="47">
                  <c:v>129.80600000000001</c:v>
                </c:pt>
                <c:pt idx="48">
                  <c:v>139.28399999999999</c:v>
                </c:pt>
                <c:pt idx="49">
                  <c:v>148.74600000000001</c:v>
                </c:pt>
                <c:pt idx="50">
                  <c:v>157.07499999999999</c:v>
                </c:pt>
                <c:pt idx="51">
                  <c:v>162.13399999999999</c:v>
                </c:pt>
                <c:pt idx="52">
                  <c:v>162.50700000000001</c:v>
                </c:pt>
                <c:pt idx="53">
                  <c:v>158.95500000000001</c:v>
                </c:pt>
                <c:pt idx="54">
                  <c:v>146.47800000000001</c:v>
                </c:pt>
                <c:pt idx="55">
                  <c:v>118.687</c:v>
                </c:pt>
                <c:pt idx="56">
                  <c:v>74.700999999999993</c:v>
                </c:pt>
                <c:pt idx="57">
                  <c:v>42.820999999999998</c:v>
                </c:pt>
                <c:pt idx="58">
                  <c:v>31.119</c:v>
                </c:pt>
                <c:pt idx="59">
                  <c:v>29.358000000000001</c:v>
                </c:pt>
                <c:pt idx="60">
                  <c:v>28.134</c:v>
                </c:pt>
                <c:pt idx="61">
                  <c:v>27.641999999999999</c:v>
                </c:pt>
                <c:pt idx="62">
                  <c:v>29.417999999999999</c:v>
                </c:pt>
                <c:pt idx="63">
                  <c:v>28.478000000000002</c:v>
                </c:pt>
                <c:pt idx="64">
                  <c:v>30.896000000000001</c:v>
                </c:pt>
                <c:pt idx="65">
                  <c:v>33.866</c:v>
                </c:pt>
                <c:pt idx="66">
                  <c:v>35.506999999999998</c:v>
                </c:pt>
                <c:pt idx="67">
                  <c:v>38.896000000000001</c:v>
                </c:pt>
                <c:pt idx="68">
                  <c:v>41.866</c:v>
                </c:pt>
                <c:pt idx="69">
                  <c:v>47.03</c:v>
                </c:pt>
                <c:pt idx="70">
                  <c:v>51.552</c:v>
                </c:pt>
                <c:pt idx="71">
                  <c:v>57.642000000000003</c:v>
                </c:pt>
                <c:pt idx="72">
                  <c:v>63.448</c:v>
                </c:pt>
                <c:pt idx="73">
                  <c:v>67.91</c:v>
                </c:pt>
                <c:pt idx="74">
                  <c:v>73.447999999999993</c:v>
                </c:pt>
                <c:pt idx="75">
                  <c:v>74.896000000000001</c:v>
                </c:pt>
                <c:pt idx="76">
                  <c:v>75.581999999999994</c:v>
                </c:pt>
                <c:pt idx="77">
                  <c:v>71.149000000000001</c:v>
                </c:pt>
                <c:pt idx="78">
                  <c:v>63.103999999999999</c:v>
                </c:pt>
                <c:pt idx="79">
                  <c:v>51.506999999999998</c:v>
                </c:pt>
                <c:pt idx="80">
                  <c:v>41.149000000000001</c:v>
                </c:pt>
                <c:pt idx="81">
                  <c:v>33.119</c:v>
                </c:pt>
                <c:pt idx="82">
                  <c:v>31.448</c:v>
                </c:pt>
                <c:pt idx="83">
                  <c:v>28.672000000000001</c:v>
                </c:pt>
                <c:pt idx="84">
                  <c:v>28.045000000000002</c:v>
                </c:pt>
                <c:pt idx="85">
                  <c:v>27.657</c:v>
                </c:pt>
                <c:pt idx="86">
                  <c:v>26.821000000000002</c:v>
                </c:pt>
                <c:pt idx="87">
                  <c:v>25.373000000000001</c:v>
                </c:pt>
                <c:pt idx="88">
                  <c:v>25.597000000000001</c:v>
                </c:pt>
                <c:pt idx="89">
                  <c:v>24.209</c:v>
                </c:pt>
                <c:pt idx="90">
                  <c:v>24.791</c:v>
                </c:pt>
                <c:pt idx="91">
                  <c:v>23.716000000000001</c:v>
                </c:pt>
                <c:pt idx="92">
                  <c:v>24.134</c:v>
                </c:pt>
                <c:pt idx="93">
                  <c:v>24.433</c:v>
                </c:pt>
                <c:pt idx="94">
                  <c:v>24.358000000000001</c:v>
                </c:pt>
                <c:pt idx="95">
                  <c:v>24.417999999999999</c:v>
                </c:pt>
                <c:pt idx="96">
                  <c:v>24.626999999999999</c:v>
                </c:pt>
                <c:pt idx="97">
                  <c:v>25.149000000000001</c:v>
                </c:pt>
                <c:pt idx="98">
                  <c:v>26.164000000000001</c:v>
                </c:pt>
                <c:pt idx="99">
                  <c:v>24.611999999999998</c:v>
                </c:pt>
                <c:pt idx="100">
                  <c:v>24.641999999999999</c:v>
                </c:pt>
                <c:pt idx="101">
                  <c:v>24.866</c:v>
                </c:pt>
                <c:pt idx="102">
                  <c:v>23.492999999999999</c:v>
                </c:pt>
                <c:pt idx="103">
                  <c:v>25.119</c:v>
                </c:pt>
                <c:pt idx="104">
                  <c:v>23.925000000000001</c:v>
                </c:pt>
                <c:pt idx="105">
                  <c:v>24.388000000000002</c:v>
                </c:pt>
                <c:pt idx="106">
                  <c:v>23.597000000000001</c:v>
                </c:pt>
                <c:pt idx="107">
                  <c:v>25.521999999999998</c:v>
                </c:pt>
                <c:pt idx="108">
                  <c:v>23.776</c:v>
                </c:pt>
                <c:pt idx="109">
                  <c:v>24.94</c:v>
                </c:pt>
                <c:pt idx="110">
                  <c:v>24.209</c:v>
                </c:pt>
                <c:pt idx="111">
                  <c:v>25.358000000000001</c:v>
                </c:pt>
                <c:pt idx="112">
                  <c:v>25.97</c:v>
                </c:pt>
                <c:pt idx="113">
                  <c:v>25.791</c:v>
                </c:pt>
                <c:pt idx="114">
                  <c:v>26.597000000000001</c:v>
                </c:pt>
                <c:pt idx="115">
                  <c:v>26.672000000000001</c:v>
                </c:pt>
                <c:pt idx="116">
                  <c:v>26.850999999999999</c:v>
                </c:pt>
                <c:pt idx="117">
                  <c:v>27.103999999999999</c:v>
                </c:pt>
                <c:pt idx="118">
                  <c:v>27.417999999999999</c:v>
                </c:pt>
                <c:pt idx="119">
                  <c:v>26.567</c:v>
                </c:pt>
                <c:pt idx="120">
                  <c:v>23.791</c:v>
                </c:pt>
                <c:pt idx="121">
                  <c:v>24.134</c:v>
                </c:pt>
                <c:pt idx="122">
                  <c:v>22.925000000000001</c:v>
                </c:pt>
                <c:pt idx="123">
                  <c:v>23.119</c:v>
                </c:pt>
                <c:pt idx="124">
                  <c:v>22.09</c:v>
                </c:pt>
                <c:pt idx="125">
                  <c:v>21.521999999999998</c:v>
                </c:pt>
                <c:pt idx="126">
                  <c:v>20.343</c:v>
                </c:pt>
                <c:pt idx="127">
                  <c:v>21.193999999999999</c:v>
                </c:pt>
                <c:pt idx="128">
                  <c:v>21.015000000000001</c:v>
                </c:pt>
                <c:pt idx="129">
                  <c:v>20.507000000000001</c:v>
                </c:pt>
                <c:pt idx="130">
                  <c:v>19.806000000000001</c:v>
                </c:pt>
                <c:pt idx="131">
                  <c:v>19.701000000000001</c:v>
                </c:pt>
                <c:pt idx="132">
                  <c:v>19.91</c:v>
                </c:pt>
                <c:pt idx="133">
                  <c:v>18.954999999999998</c:v>
                </c:pt>
                <c:pt idx="134">
                  <c:v>21.358000000000001</c:v>
                </c:pt>
                <c:pt idx="135">
                  <c:v>20.149000000000001</c:v>
                </c:pt>
                <c:pt idx="136">
                  <c:v>20.015000000000001</c:v>
                </c:pt>
                <c:pt idx="137">
                  <c:v>20.716000000000001</c:v>
                </c:pt>
                <c:pt idx="138">
                  <c:v>19.701000000000001</c:v>
                </c:pt>
                <c:pt idx="139">
                  <c:v>20.984999999999999</c:v>
                </c:pt>
                <c:pt idx="140">
                  <c:v>21.433</c:v>
                </c:pt>
                <c:pt idx="141">
                  <c:v>21.327999999999999</c:v>
                </c:pt>
                <c:pt idx="142">
                  <c:v>21.343</c:v>
                </c:pt>
                <c:pt idx="143">
                  <c:v>22.478000000000002</c:v>
                </c:pt>
                <c:pt idx="144">
                  <c:v>23.239000000000001</c:v>
                </c:pt>
                <c:pt idx="145">
                  <c:v>22.134</c:v>
                </c:pt>
                <c:pt idx="146">
                  <c:v>23.984999999999999</c:v>
                </c:pt>
                <c:pt idx="147">
                  <c:v>23.224</c:v>
                </c:pt>
                <c:pt idx="148">
                  <c:v>22.716000000000001</c:v>
                </c:pt>
                <c:pt idx="149">
                  <c:v>23.103999999999999</c:v>
                </c:pt>
                <c:pt idx="150">
                  <c:v>23.045000000000002</c:v>
                </c:pt>
                <c:pt idx="151">
                  <c:v>21.984999999999999</c:v>
                </c:pt>
                <c:pt idx="152">
                  <c:v>21.358000000000001</c:v>
                </c:pt>
                <c:pt idx="153">
                  <c:v>20.641999999999999</c:v>
                </c:pt>
                <c:pt idx="154">
                  <c:v>20.492999999999999</c:v>
                </c:pt>
                <c:pt idx="155">
                  <c:v>20.582000000000001</c:v>
                </c:pt>
                <c:pt idx="156">
                  <c:v>20.402999999999999</c:v>
                </c:pt>
                <c:pt idx="157">
                  <c:v>20.657</c:v>
                </c:pt>
                <c:pt idx="158">
                  <c:v>20.91</c:v>
                </c:pt>
                <c:pt idx="159">
                  <c:v>20.791</c:v>
                </c:pt>
                <c:pt idx="160">
                  <c:v>20.91</c:v>
                </c:pt>
                <c:pt idx="161">
                  <c:v>21.03</c:v>
                </c:pt>
                <c:pt idx="162">
                  <c:v>20.731000000000002</c:v>
                </c:pt>
                <c:pt idx="163">
                  <c:v>20.597000000000001</c:v>
                </c:pt>
                <c:pt idx="164">
                  <c:v>20.463000000000001</c:v>
                </c:pt>
                <c:pt idx="165">
                  <c:v>19.478000000000002</c:v>
                </c:pt>
                <c:pt idx="166">
                  <c:v>19.611999999999998</c:v>
                </c:pt>
                <c:pt idx="167">
                  <c:v>19.850999999999999</c:v>
                </c:pt>
                <c:pt idx="168">
                  <c:v>19.657</c:v>
                </c:pt>
                <c:pt idx="169">
                  <c:v>18.672000000000001</c:v>
                </c:pt>
                <c:pt idx="170">
                  <c:v>18.536999999999999</c:v>
                </c:pt>
                <c:pt idx="171">
                  <c:v>19.327999999999999</c:v>
                </c:pt>
                <c:pt idx="172">
                  <c:v>20.463000000000001</c:v>
                </c:pt>
                <c:pt idx="173">
                  <c:v>18.611999999999998</c:v>
                </c:pt>
                <c:pt idx="174">
                  <c:v>18.597000000000001</c:v>
                </c:pt>
                <c:pt idx="175">
                  <c:v>19.193999999999999</c:v>
                </c:pt>
                <c:pt idx="176">
                  <c:v>18.776</c:v>
                </c:pt>
                <c:pt idx="177">
                  <c:v>18.984999999999999</c:v>
                </c:pt>
                <c:pt idx="178">
                  <c:v>18.866</c:v>
                </c:pt>
                <c:pt idx="179">
                  <c:v>18.626999999999999</c:v>
                </c:pt>
                <c:pt idx="180">
                  <c:v>19.626999999999999</c:v>
                </c:pt>
                <c:pt idx="181">
                  <c:v>19</c:v>
                </c:pt>
                <c:pt idx="182">
                  <c:v>20.687000000000001</c:v>
                </c:pt>
                <c:pt idx="183">
                  <c:v>19.925000000000001</c:v>
                </c:pt>
                <c:pt idx="184">
                  <c:v>20.463000000000001</c:v>
                </c:pt>
                <c:pt idx="185">
                  <c:v>21.239000000000001</c:v>
                </c:pt>
                <c:pt idx="186">
                  <c:v>23.074999999999999</c:v>
                </c:pt>
                <c:pt idx="187">
                  <c:v>21.015000000000001</c:v>
                </c:pt>
                <c:pt idx="188">
                  <c:v>20.954999999999998</c:v>
                </c:pt>
                <c:pt idx="189">
                  <c:v>20.94</c:v>
                </c:pt>
                <c:pt idx="190">
                  <c:v>20.268999999999998</c:v>
                </c:pt>
                <c:pt idx="191">
                  <c:v>21.283999999999999</c:v>
                </c:pt>
                <c:pt idx="192">
                  <c:v>20.701000000000001</c:v>
                </c:pt>
                <c:pt idx="193">
                  <c:v>20.641999999999999</c:v>
                </c:pt>
                <c:pt idx="194">
                  <c:v>20.925000000000001</c:v>
                </c:pt>
                <c:pt idx="195">
                  <c:v>20.716000000000001</c:v>
                </c:pt>
                <c:pt idx="196">
                  <c:v>20.327999999999999</c:v>
                </c:pt>
                <c:pt idx="197">
                  <c:v>20.254000000000001</c:v>
                </c:pt>
                <c:pt idx="198">
                  <c:v>21.641999999999999</c:v>
                </c:pt>
                <c:pt idx="199">
                  <c:v>21.657</c:v>
                </c:pt>
                <c:pt idx="200">
                  <c:v>20.835999999999999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26.766808052983919</c:v>
                </c:pt>
                <c:pt idx="1">
                  <c:v>26.758296138596474</c:v>
                </c:pt>
                <c:pt idx="2">
                  <c:v>26.749784265194904</c:v>
                </c:pt>
                <c:pt idx="3">
                  <c:v>26.741272381264913</c:v>
                </c:pt>
                <c:pt idx="4">
                  <c:v>26.732760424975446</c:v>
                </c:pt>
                <c:pt idx="5">
                  <c:v>26.724248322668974</c:v>
                </c:pt>
                <c:pt idx="6">
                  <c:v>26.71573598715689</c:v>
                </c:pt>
                <c:pt idx="7">
                  <c:v>26.70722331579665</c:v>
                </c:pt>
                <c:pt idx="8">
                  <c:v>26.698710188324306</c:v>
                </c:pt>
                <c:pt idx="9">
                  <c:v>26.690196464413663</c:v>
                </c:pt>
                <c:pt idx="10">
                  <c:v>26.681681980929337</c:v>
                </c:pt>
                <c:pt idx="11">
                  <c:v>26.673166548838132</c:v>
                </c:pt>
                <c:pt idx="12">
                  <c:v>26.664649949739459</c:v>
                </c:pt>
                <c:pt idx="13">
                  <c:v>26.656131931975192</c:v>
                </c:pt>
                <c:pt idx="14">
                  <c:v>26.647612206290891</c:v>
                </c:pt>
                <c:pt idx="15">
                  <c:v>26.639090441084065</c:v>
                </c:pt>
                <c:pt idx="16">
                  <c:v>26.630566257541407</c:v>
                </c:pt>
                <c:pt idx="17">
                  <c:v>26.62203922598048</c:v>
                </c:pt>
                <c:pt idx="18">
                  <c:v>26.613508868333554</c:v>
                </c:pt>
                <c:pt idx="19">
                  <c:v>26.604974683960165</c:v>
                </c:pt>
                <c:pt idx="20">
                  <c:v>26.596436255209792</c:v>
                </c:pt>
                <c:pt idx="21">
                  <c:v>26.58789360813849</c:v>
                </c:pt>
                <c:pt idx="22">
                  <c:v>26.579348344964924</c:v>
                </c:pt>
                <c:pt idx="23">
                  <c:v>26.570806988369522</c:v>
                </c:pt>
                <c:pt idx="24">
                  <c:v>26.562290332389551</c:v>
                </c:pt>
                <c:pt idx="25">
                  <c:v>26.553858233998344</c:v>
                </c:pt>
                <c:pt idx="26">
                  <c:v>26.545671920363503</c:v>
                </c:pt>
                <c:pt idx="27">
                  <c:v>26.538142276953948</c:v>
                </c:pt>
                <c:pt idx="28">
                  <c:v>26.532263536266012</c:v>
                </c:pt>
                <c:pt idx="29">
                  <c:v>26.530321819692858</c:v>
                </c:pt>
                <c:pt idx="30">
                  <c:v>26.537311030278659</c:v>
                </c:pt>
                <c:pt idx="31">
                  <c:v>26.563586277447612</c:v>
                </c:pt>
                <c:pt idx="32">
                  <c:v>26.629504598961947</c:v>
                </c:pt>
                <c:pt idx="33">
                  <c:v>26.772946626348261</c:v>
                </c:pt>
                <c:pt idx="34">
                  <c:v>27.060492236678893</c:v>
                </c:pt>
                <c:pt idx="35">
                  <c:v>27.602363998009665</c:v>
                </c:pt>
                <c:pt idx="36">
                  <c:v>28.569771855770007</c:v>
                </c:pt>
                <c:pt idx="37">
                  <c:v>30.210877857122426</c:v>
                </c:pt>
                <c:pt idx="38">
                  <c:v>32.858566521084924</c:v>
                </c:pt>
                <c:pt idx="39">
                  <c:v>36.920534337497543</c:v>
                </c:pt>
                <c:pt idx="40">
                  <c:v>42.841556675037715</c:v>
                </c:pt>
                <c:pt idx="41">
                  <c:v>51.031059637618327</c:v>
                </c:pt>
                <c:pt idx="42">
                  <c:v>61.757545012527416</c:v>
                </c:pt>
                <c:pt idx="43">
                  <c:v>75.024344327579996</c:v>
                </c:pt>
                <c:pt idx="44">
                  <c:v>90.455270094851102</c:v>
                </c:pt>
                <c:pt idx="45">
                  <c:v>107.22825418461484</c:v>
                </c:pt>
                <c:pt idx="46">
                  <c:v>124.0937772798914</c:v>
                </c:pt>
                <c:pt idx="47">
                  <c:v>139.49913291828952</c:v>
                </c:pt>
                <c:pt idx="48">
                  <c:v>151.8111314789241</c:v>
                </c:pt>
                <c:pt idx="49">
                  <c:v>159.59689163294865</c:v>
                </c:pt>
                <c:pt idx="50">
                  <c:v>161.89712842556474</c:v>
                </c:pt>
                <c:pt idx="51">
                  <c:v>158.42013342657469</c:v>
                </c:pt>
                <c:pt idx="52">
                  <c:v>149.60229613104269</c:v>
                </c:pt>
                <c:pt idx="53">
                  <c:v>136.51784416387378</c:v>
                </c:pt>
                <c:pt idx="54">
                  <c:v>120.66361104397238</c:v>
                </c:pt>
                <c:pt idx="55">
                  <c:v>103.67845159767877</c:v>
                </c:pt>
                <c:pt idx="56">
                  <c:v>87.069876753174142</c:v>
                </c:pt>
                <c:pt idx="57">
                  <c:v>72.009869192498513</c:v>
                </c:pt>
                <c:pt idx="58">
                  <c:v>59.234195138875641</c:v>
                </c:pt>
                <c:pt idx="59">
                  <c:v>49.046782536660295</c:v>
                </c:pt>
                <c:pt idx="60">
                  <c:v>41.40453023175597</c:v>
                </c:pt>
                <c:pt idx="61">
                  <c:v>36.044951577816349</c:v>
                </c:pt>
                <c:pt idx="62">
                  <c:v>32.619516474740529</c:v>
                </c:pt>
                <c:pt idx="63">
                  <c:v>30.804675800018462</c:v>
                </c:pt>
                <c:pt idx="64">
                  <c:v>30.374038335635348</c:v>
                </c:pt>
                <c:pt idx="65">
                  <c:v>31.224535489019669</c:v>
                </c:pt>
                <c:pt idx="66">
                  <c:v>33.355734758148245</c:v>
                </c:pt>
                <c:pt idx="67">
                  <c:v>36.806947684002012</c:v>
                </c:pt>
                <c:pt idx="68">
                  <c:v>41.564388768087191</c:v>
                </c:pt>
                <c:pt idx="69">
                  <c:v>47.461064103713539</c:v>
                </c:pt>
                <c:pt idx="70">
                  <c:v>54.101764919731274</c:v>
                </c:pt>
                <c:pt idx="71">
                  <c:v>60.847598863533243</c:v>
                </c:pt>
                <c:pt idx="72">
                  <c:v>66.882619789529627</c:v>
                </c:pt>
                <c:pt idx="73">
                  <c:v>71.358918529483574</c:v>
                </c:pt>
                <c:pt idx="74">
                  <c:v>73.584438750390291</c:v>
                </c:pt>
                <c:pt idx="75">
                  <c:v>73.194542765019236</c:v>
                </c:pt>
                <c:pt idx="76">
                  <c:v>70.247382115695103</c:v>
                </c:pt>
                <c:pt idx="77">
                  <c:v>65.207942798995234</c:v>
                </c:pt>
                <c:pt idx="78">
                  <c:v>58.826359579117685</c:v>
                </c:pt>
                <c:pt idx="79">
                  <c:v>51.95409253372339</c:v>
                </c:pt>
                <c:pt idx="80">
                  <c:v>45.359697000587985</c:v>
                </c:pt>
                <c:pt idx="81">
                  <c:v>39.59786611145271</c:v>
                </c:pt>
                <c:pt idx="82">
                  <c:v>34.95812906820187</c:v>
                </c:pt>
                <c:pt idx="83">
                  <c:v>31.487937963113644</c:v>
                </c:pt>
                <c:pt idx="84">
                  <c:v>29.062792565712645</c:v>
                </c:pt>
                <c:pt idx="85">
                  <c:v>27.469851219171883</c:v>
                </c:pt>
                <c:pt idx="86">
                  <c:v>26.478807759540182</c:v>
                </c:pt>
                <c:pt idx="87">
                  <c:v>25.887343865838027</c:v>
                </c:pt>
                <c:pt idx="88">
                  <c:v>25.540885634117032</c:v>
                </c:pt>
                <c:pt idx="89">
                  <c:v>25.33366650696156</c:v>
                </c:pt>
                <c:pt idx="90">
                  <c:v>25.199903017353744</c:v>
                </c:pt>
                <c:pt idx="91">
                  <c:v>25.102146789422903</c:v>
                </c:pt>
                <c:pt idx="92">
                  <c:v>25.020919509735034</c:v>
                </c:pt>
                <c:pt idx="93">
                  <c:v>24.947166823596042</c:v>
                </c:pt>
                <c:pt idx="94">
                  <c:v>24.87749465715034</c:v>
                </c:pt>
                <c:pt idx="95">
                  <c:v>24.811500292233852</c:v>
                </c:pt>
                <c:pt idx="96">
                  <c:v>24.750432991326992</c:v>
                </c:pt>
                <c:pt idx="97">
                  <c:v>24.696584480973534</c:v>
                </c:pt>
                <c:pt idx="98">
                  <c:v>24.653014138148077</c:v>
                </c:pt>
                <c:pt idx="99">
                  <c:v>24.623373121118036</c:v>
                </c:pt>
                <c:pt idx="100">
                  <c:v>24.611694009576627</c:v>
                </c:pt>
                <c:pt idx="101">
                  <c:v>24.622074767456866</c:v>
                </c:pt>
                <c:pt idx="102">
                  <c:v>24.658228706628087</c:v>
                </c:pt>
                <c:pt idx="103">
                  <c:v>24.722909797608658</c:v>
                </c:pt>
                <c:pt idx="104">
                  <c:v>24.817260787070563</c:v>
                </c:pt>
                <c:pt idx="105">
                  <c:v>24.940168436195705</c:v>
                </c:pt>
                <c:pt idx="106">
                  <c:v>25.087739025746377</c:v>
                </c:pt>
                <c:pt idx="107">
                  <c:v>25.253019113830572</c:v>
                </c:pt>
                <c:pt idx="108">
                  <c:v>25.426073478755853</c:v>
                </c:pt>
                <c:pt idx="109">
                  <c:v>25.594490675094139</c:v>
                </c:pt>
                <c:pt idx="110">
                  <c:v>25.744319946547989</c:v>
                </c:pt>
                <c:pt idx="111">
                  <c:v>25.861362239442361</c:v>
                </c:pt>
                <c:pt idx="112">
                  <c:v>25.932659643683888</c:v>
                </c:pt>
                <c:pt idx="113">
                  <c:v>25.94797086518119</c:v>
                </c:pt>
                <c:pt idx="114">
                  <c:v>25.901001453900463</c:v>
                </c:pt>
                <c:pt idx="115">
                  <c:v>25.79018467393411</c:v>
                </c:pt>
                <c:pt idx="116">
                  <c:v>25.618879248856071</c:v>
                </c:pt>
                <c:pt idx="117">
                  <c:v>25.394949821888545</c:v>
                </c:pt>
                <c:pt idx="118">
                  <c:v>25.129803154781992</c:v>
                </c:pt>
                <c:pt idx="119">
                  <c:v>24.837044138392759</c:v>
                </c:pt>
                <c:pt idx="120">
                  <c:v>24.530971221281458</c:v>
                </c:pt>
                <c:pt idx="121">
                  <c:v>24.2251408374234</c:v>
                </c:pt>
                <c:pt idx="122">
                  <c:v>23.931196255355985</c:v>
                </c:pt>
                <c:pt idx="123">
                  <c:v>23.658089623992762</c:v>
                </c:pt>
                <c:pt idx="124">
                  <c:v>23.411744724255779</c:v>
                </c:pt>
                <c:pt idx="125">
                  <c:v>23.195130858868673</c:v>
                </c:pt>
                <c:pt idx="126">
                  <c:v>23.008660308298289</c:v>
                </c:pt>
                <c:pt idx="127">
                  <c:v>22.850790723788496</c:v>
                </c:pt>
                <c:pt idx="128">
                  <c:v>22.718709895635786</c:v>
                </c:pt>
                <c:pt idx="129">
                  <c:v>22.608997503368823</c:v>
                </c:pt>
                <c:pt idx="130">
                  <c:v>22.51818737949489</c:v>
                </c:pt>
                <c:pt idx="131">
                  <c:v>22.443185048016293</c:v>
                </c:pt>
                <c:pt idx="132">
                  <c:v>22.381521893059297</c:v>
                </c:pt>
                <c:pt idx="133">
                  <c:v>22.331446259981096</c:v>
                </c:pt>
                <c:pt idx="134">
                  <c:v>22.291864000960171</c:v>
                </c:pt>
                <c:pt idx="135">
                  <c:v>22.262149984939001</c:v>
                </c:pt>
                <c:pt idx="136">
                  <c:v>22.241861907336602</c:v>
                </c:pt>
                <c:pt idx="137">
                  <c:v>22.230400510924138</c:v>
                </c:pt>
                <c:pt idx="138">
                  <c:v>22.226674684643235</c:v>
                </c:pt>
                <c:pt idx="139">
                  <c:v>22.228840690232204</c:v>
                </c:pt>
                <c:pt idx="140">
                  <c:v>22.234184677052507</c:v>
                </c:pt>
                <c:pt idx="141">
                  <c:v>22.239200432179061</c:v>
                </c:pt>
                <c:pt idx="142">
                  <c:v>22.239878429878303</c:v>
                </c:pt>
                <c:pt idx="143">
                  <c:v>22.23217329686053</c:v>
                </c:pt>
                <c:pt idx="144">
                  <c:v>22.212567263024251</c:v>
                </c:pt>
                <c:pt idx="145">
                  <c:v>22.178612802410619</c:v>
                </c:pt>
                <c:pt idx="146">
                  <c:v>22.129331784948054</c:v>
                </c:pt>
                <c:pt idx="147">
                  <c:v>22.065376156339127</c:v>
                </c:pt>
                <c:pt idx="148">
                  <c:v>21.988910361642397</c:v>
                </c:pt>
                <c:pt idx="149">
                  <c:v>21.903242580105534</c:v>
                </c:pt>
                <c:pt idx="150">
                  <c:v>21.812290227998218</c:v>
                </c:pt>
                <c:pt idx="151">
                  <c:v>21.719998067342122</c:v>
                </c:pt>
                <c:pt idx="152">
                  <c:v>21.629826696422995</c:v>
                </c:pt>
                <c:pt idx="153">
                  <c:v>21.544398599073649</c:v>
                </c:pt>
                <c:pt idx="154">
                  <c:v>21.465340780190324</c:v>
                </c:pt>
                <c:pt idx="155">
                  <c:v>21.393313470618306</c:v>
                </c:pt>
                <c:pt idx="156">
                  <c:v>21.328177268703957</c:v>
                </c:pt>
                <c:pt idx="157">
                  <c:v>21.26923374732592</c:v>
                </c:pt>
                <c:pt idx="158">
                  <c:v>21.215476848724457</c:v>
                </c:pt>
                <c:pt idx="159">
                  <c:v>21.165808508581172</c:v>
                </c:pt>
                <c:pt idx="160">
                  <c:v>21.119193752045405</c:v>
                </c:pt>
                <c:pt idx="161">
                  <c:v>21.074750705880977</c:v>
                </c:pt>
                <c:pt idx="162">
                  <c:v>21.031785102934485</c:v>
                </c:pt>
                <c:pt idx="163">
                  <c:v>20.989785655767431</c:v>
                </c:pt>
                <c:pt idx="164">
                  <c:v>20.948397313459868</c:v>
                </c:pt>
                <c:pt idx="165">
                  <c:v>20.907386223374385</c:v>
                </c:pt>
                <c:pt idx="166">
                  <c:v>20.866605562547075</c:v>
                </c:pt>
                <c:pt idx="167">
                  <c:v>20.825966997451207</c:v>
                </c:pt>
                <c:pt idx="168">
                  <c:v>20.785419254037286</c:v>
                </c:pt>
                <c:pt idx="169">
                  <c:v>20.7449333177704</c:v>
                </c:pt>
                <c:pt idx="170">
                  <c:v>20.704492910387629</c:v>
                </c:pt>
                <c:pt idx="171">
                  <c:v>20.664088733341057</c:v>
                </c:pt>
                <c:pt idx="172">
                  <c:v>20.623715179894063</c:v>
                </c:pt>
                <c:pt idx="173">
                  <c:v>20.583368552377856</c:v>
                </c:pt>
                <c:pt idx="174">
                  <c:v>20.543046140320769</c:v>
                </c:pt>
                <c:pt idx="175">
                  <c:v>20.502745763130822</c:v>
                </c:pt>
                <c:pt idx="176">
                  <c:v>20.462465550355528</c:v>
                </c:pt>
                <c:pt idx="177">
                  <c:v>20.422203837551812</c:v>
                </c:pt>
                <c:pt idx="178">
                  <c:v>20.381959115939587</c:v>
                </c:pt>
                <c:pt idx="179">
                  <c:v>20.341730006152748</c:v>
                </c:pt>
                <c:pt idx="180">
                  <c:v>20.301515242538247</c:v>
                </c:pt>
                <c:pt idx="181">
                  <c:v>20.261313662101458</c:v>
                </c:pt>
                <c:pt idx="182">
                  <c:v>20.221124195630622</c:v>
                </c:pt>
                <c:pt idx="183">
                  <c:v>20.180945859998772</c:v>
                </c:pt>
                <c:pt idx="184">
                  <c:v>20.140777751237582</c:v>
                </c:pt>
                <c:pt idx="185">
                  <c:v>20.100619038210759</c:v>
                </c:pt>
                <c:pt idx="186">
                  <c:v>20.060468956801611</c:v>
                </c:pt>
                <c:pt idx="187">
                  <c:v>20.0203268045626</c:v>
                </c:pt>
                <c:pt idx="188">
                  <c:v>19.980191935787435</c:v>
                </c:pt>
                <c:pt idx="189">
                  <c:v>19.940063756971735</c:v>
                </c:pt>
                <c:pt idx="190">
                  <c:v>19.899941722632253</c:v>
                </c:pt>
                <c:pt idx="191">
                  <c:v>19.859825331456513</c:v>
                </c:pt>
                <c:pt idx="192">
                  <c:v>19.819714122757514</c:v>
                </c:pt>
                <c:pt idx="193">
                  <c:v>19.77960767320949</c:v>
                </c:pt>
                <c:pt idx="194">
                  <c:v>19.739505593843063</c:v>
                </c:pt>
                <c:pt idx="195">
                  <c:v>19.699407527279373</c:v>
                </c:pt>
                <c:pt idx="196">
                  <c:v>19.659313145184509</c:v>
                </c:pt>
                <c:pt idx="197">
                  <c:v>19.619222145926965</c:v>
                </c:pt>
                <c:pt idx="198">
                  <c:v>19.579134252422186</c:v>
                </c:pt>
                <c:pt idx="199">
                  <c:v>19.539049210149415</c:v>
                </c:pt>
                <c:pt idx="200">
                  <c:v>19.498966785327259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26.766808052983919</c:v>
                </c:pt>
                <c:pt idx="1">
                  <c:v>26.758296138596474</c:v>
                </c:pt>
                <c:pt idx="2">
                  <c:v>26.749784265194904</c:v>
                </c:pt>
                <c:pt idx="3">
                  <c:v>26.741272381264913</c:v>
                </c:pt>
                <c:pt idx="4">
                  <c:v>26.732760424975446</c:v>
                </c:pt>
                <c:pt idx="5">
                  <c:v>26.724248322668974</c:v>
                </c:pt>
                <c:pt idx="6">
                  <c:v>26.71573598715689</c:v>
                </c:pt>
                <c:pt idx="7">
                  <c:v>26.70722331579665</c:v>
                </c:pt>
                <c:pt idx="8">
                  <c:v>26.698710188324302</c:v>
                </c:pt>
                <c:pt idx="9">
                  <c:v>26.690196464413631</c:v>
                </c:pt>
                <c:pt idx="10">
                  <c:v>26.681681980929167</c:v>
                </c:pt>
                <c:pt idx="11">
                  <c:v>26.673166548837191</c:v>
                </c:pt>
                <c:pt idx="12">
                  <c:v>26.664649949734539</c:v>
                </c:pt>
                <c:pt idx="13">
                  <c:v>26.656131931950533</c:v>
                </c:pt>
                <c:pt idx="14">
                  <c:v>26.647612206172546</c:v>
                </c:pt>
                <c:pt idx="15">
                  <c:v>26.639090440540027</c:v>
                </c:pt>
                <c:pt idx="16">
                  <c:v>26.630566255145919</c:v>
                </c:pt>
                <c:pt idx="17">
                  <c:v>26.622039215877614</c:v>
                </c:pt>
                <c:pt idx="18">
                  <c:v>26.613508827522239</c:v>
                </c:pt>
                <c:pt idx="19">
                  <c:v>26.604974526052995</c:v>
                </c:pt>
                <c:pt idx="20">
                  <c:v>26.59643567000429</c:v>
                </c:pt>
                <c:pt idx="21">
                  <c:v>26.587891530833609</c:v>
                </c:pt>
                <c:pt idx="22">
                  <c:v>26.57934128215733</c:v>
                </c:pt>
                <c:pt idx="23">
                  <c:v>26.570783987735936</c:v>
                </c:pt>
                <c:pt idx="24">
                  <c:v>26.562218588071069</c:v>
                </c:pt>
                <c:pt idx="25">
                  <c:v>26.553643885463018</c:v>
                </c:pt>
                <c:pt idx="26">
                  <c:v>26.545058527361657</c:v>
                </c:pt>
                <c:pt idx="27">
                  <c:v>26.536460987827553</c:v>
                </c:pt>
                <c:pt idx="28">
                  <c:v>26.527849546901564</c:v>
                </c:pt>
                <c:pt idx="29">
                  <c:v>26.519222267662101</c:v>
                </c:pt>
                <c:pt idx="30">
                  <c:v>26.510576970728188</c:v>
                </c:pt>
                <c:pt idx="31">
                  <c:v>26.501911205943852</c:v>
                </c:pt>
                <c:pt idx="32">
                  <c:v>26.493222220955719</c:v>
                </c:pt>
                <c:pt idx="33">
                  <c:v>26.484506926370031</c:v>
                </c:pt>
                <c:pt idx="34">
                  <c:v>26.475761857148665</c:v>
                </c:pt>
                <c:pt idx="35">
                  <c:v>26.466983129875725</c:v>
                </c:pt>
                <c:pt idx="36">
                  <c:v>26.458166395497209</c:v>
                </c:pt>
                <c:pt idx="37">
                  <c:v>26.449306787106629</c:v>
                </c:pt>
                <c:pt idx="38">
                  <c:v>26.440398862319491</c:v>
                </c:pt>
                <c:pt idx="39">
                  <c:v>26.431436539749836</c:v>
                </c:pt>
                <c:pt idx="40">
                  <c:v>26.422413029073553</c:v>
                </c:pt>
                <c:pt idx="41">
                  <c:v>26.413320754136528</c:v>
                </c:pt>
                <c:pt idx="42">
                  <c:v>26.404151268542254</c:v>
                </c:pt>
                <c:pt idx="43">
                  <c:v>26.394895163135192</c:v>
                </c:pt>
                <c:pt idx="44">
                  <c:v>26.385541964783819</c:v>
                </c:pt>
                <c:pt idx="45">
                  <c:v>26.376080025864582</c:v>
                </c:pt>
                <c:pt idx="46">
                  <c:v>26.366496403856377</c:v>
                </c:pt>
                <c:pt idx="47">
                  <c:v>26.356776730479247</c:v>
                </c:pt>
                <c:pt idx="48">
                  <c:v>26.346905069853666</c:v>
                </c:pt>
                <c:pt idx="49">
                  <c:v>26.336863765223956</c:v>
                </c:pt>
                <c:pt idx="50">
                  <c:v>26.326633273885712</c:v>
                </c:pt>
                <c:pt idx="51">
                  <c:v>26.316191990089692</c:v>
                </c:pt>
                <c:pt idx="52">
                  <c:v>26.305516055870935</c:v>
                </c:pt>
                <c:pt idx="53">
                  <c:v>26.294579159979975</c:v>
                </c:pt>
                <c:pt idx="54">
                  <c:v>26.283352325383223</c:v>
                </c:pt>
                <c:pt idx="55">
                  <c:v>26.271803686161352</c:v>
                </c:pt>
                <c:pt idx="56">
                  <c:v>26.25989825508028</c:v>
                </c:pt>
                <c:pt idx="57">
                  <c:v>26.24759768364979</c:v>
                </c:pt>
                <c:pt idx="58">
                  <c:v>26.234860017132871</c:v>
                </c:pt>
                <c:pt idx="59">
                  <c:v>26.221639447735395</c:v>
                </c:pt>
                <c:pt idx="60">
                  <c:v>26.207886070101125</c:v>
                </c:pt>
                <c:pt idx="61">
                  <c:v>26.193545644269381</c:v>
                </c:pt>
                <c:pt idx="62">
                  <c:v>26.178559372424836</c:v>
                </c:pt>
                <c:pt idx="63">
                  <c:v>26.16286369708029</c:v>
                </c:pt>
                <c:pt idx="64">
                  <c:v>26.146390129772193</c:v>
                </c:pt>
                <c:pt idx="65">
                  <c:v>26.129065120895415</c:v>
                </c:pt>
                <c:pt idx="66">
                  <c:v>26.110809982922632</c:v>
                </c:pt>
                <c:pt idx="67">
                  <c:v>26.091540880892449</c:v>
                </c:pt>
                <c:pt idx="68">
                  <c:v>26.071168905635904</c:v>
                </c:pt>
                <c:pt idx="69">
                  <c:v>26.049600246645522</c:v>
                </c:pt>
                <c:pt idx="70">
                  <c:v>26.026736482650016</c:v>
                </c:pt>
                <c:pt idx="71">
                  <c:v>26.002475008688929</c:v>
                </c:pt>
                <c:pt idx="72">
                  <c:v>25.976709618603724</c:v>
                </c:pt>
                <c:pt idx="73">
                  <c:v>25.949331261171515</c:v>
                </c:pt>
                <c:pt idx="74">
                  <c:v>25.920228986383645</c:v>
                </c:pt>
                <c:pt idx="75">
                  <c:v>25.889291095389378</c:v>
                </c:pt>
                <c:pt idx="76">
                  <c:v>25.856406503175645</c:v>
                </c:pt>
                <c:pt idx="77">
                  <c:v>25.821466316965889</c:v>
                </c:pt>
                <c:pt idx="78">
                  <c:v>25.784365625495244</c:v>
                </c:pt>
                <c:pt idx="79">
                  <c:v>25.745005484758689</c:v>
                </c:pt>
                <c:pt idx="80">
                  <c:v>25.703295074679254</c:v>
                </c:pt>
                <c:pt idx="81">
                  <c:v>25.659153988726487</c:v>
                </c:pt>
                <c:pt idx="82">
                  <c:v>25.612514605352871</c:v>
                </c:pt>
                <c:pt idx="83">
                  <c:v>25.563324476942928</c:v>
                </c:pt>
                <c:pt idx="84">
                  <c:v>25.511548659720397</c:v>
                </c:pt>
                <c:pt idx="85">
                  <c:v>25.45717189782733</c:v>
                </c:pt>
                <c:pt idx="86">
                  <c:v>25.400200567753949</c:v>
                </c:pt>
                <c:pt idx="87">
                  <c:v>25.340664286618804</c:v>
                </c:pt>
                <c:pt idx="88">
                  <c:v>25.278617090480601</c:v>
                </c:pt>
                <c:pt idx="89">
                  <c:v>25.214138097613063</c:v>
                </c:pt>
                <c:pt idx="90">
                  <c:v>25.14733158675984</c:v>
                </c:pt>
                <c:pt idx="91">
                  <c:v>25.078326441524887</c:v>
                </c:pt>
                <c:pt idx="92">
                  <c:v>25.007274938350264</c:v>
                </c:pt>
                <c:pt idx="93">
                  <c:v>24.934350885496514</c:v>
                </c:pt>
                <c:pt idx="94">
                  <c:v>24.859747152072803</c:v>
                </c:pt>
                <c:pt idx="95">
                  <c:v>24.783672657137998</c:v>
                </c:pt>
                <c:pt idx="96">
                  <c:v>24.706348916785977</c:v>
                </c:pt>
                <c:pt idx="97">
                  <c:v>24.628006269687457</c:v>
                </c:pt>
                <c:pt idx="98">
                  <c:v>24.548879916964946</c:v>
                </c:pt>
                <c:pt idx="99">
                  <c:v>24.469205919349569</c:v>
                </c:pt>
                <c:pt idx="100">
                  <c:v>24.389217292903481</c:v>
                </c:pt>
                <c:pt idx="101">
                  <c:v>24.309140334588918</c:v>
                </c:pt>
                <c:pt idx="102">
                  <c:v>24.229191291754923</c:v>
                </c:pt>
                <c:pt idx="103">
                  <c:v>24.149573466895003</c:v>
                </c:pt>
                <c:pt idx="104">
                  <c:v>24.070474822852884</c:v>
                </c:pt>
                <c:pt idx="105">
                  <c:v>23.992066126174741</c:v>
                </c:pt>
                <c:pt idx="106">
                  <c:v>23.914499639557693</c:v>
                </c:pt>
                <c:pt idx="107">
                  <c:v>23.837908350048622</c:v>
                </c:pt>
                <c:pt idx="108">
                  <c:v>23.762405699094199</c:v>
                </c:pt>
                <c:pt idx="109">
                  <c:v>23.688085764531856</c:v>
                </c:pt>
                <c:pt idx="110">
                  <c:v>23.615023833459713</c:v>
                </c:pt>
                <c:pt idx="111">
                  <c:v>23.543277298525538</c:v>
                </c:pt>
                <c:pt idx="112">
                  <c:v>23.472886808090852</c:v>
                </c:pt>
                <c:pt idx="113">
                  <c:v>23.403877602291278</c:v>
                </c:pt>
                <c:pt idx="114">
                  <c:v>23.336260971439664</c:v>
                </c:pt>
                <c:pt idx="115">
                  <c:v>23.270035779687205</c:v>
                </c:pt>
                <c:pt idx="116">
                  <c:v>23.205190004594854</c:v>
                </c:pt>
                <c:pt idx="117">
                  <c:v>23.141702251590871</c:v>
                </c:pt>
                <c:pt idx="118">
                  <c:v>23.079543210641507</c:v>
                </c:pt>
                <c:pt idx="119">
                  <c:v>23.018677030411681</c:v>
                </c:pt>
                <c:pt idx="120">
                  <c:v>22.959062592444099</c:v>
                </c:pt>
                <c:pt idx="121">
                  <c:v>22.90065467425341</c:v>
                </c:pt>
                <c:pt idx="122">
                  <c:v>22.843404995630792</c:v>
                </c:pt>
                <c:pt idx="123">
                  <c:v>22.787263146872302</c:v>
                </c:pt>
                <c:pt idx="124">
                  <c:v>22.732177401125487</c:v>
                </c:pt>
                <c:pt idx="125">
                  <c:v>22.678095415674417</c:v>
                </c:pt>
                <c:pt idx="126">
                  <c:v>22.624964828856065</c:v>
                </c:pt>
                <c:pt idx="127">
                  <c:v>22.57273376053282</c:v>
                </c:pt>
                <c:pt idx="128">
                  <c:v>22.521351224749075</c:v>
                </c:pt>
                <c:pt idx="129">
                  <c:v>22.470767463480509</c:v>
                </c:pt>
                <c:pt idx="130">
                  <c:v>22.420934210338807</c:v>
                </c:pt>
                <c:pt idx="131">
                  <c:v>22.37180489280658</c:v>
                </c:pt>
                <c:pt idx="132">
                  <c:v>22.323334781117936</c:v>
                </c:pt>
                <c:pt idx="133">
                  <c:v>22.275481091328725</c:v>
                </c:pt>
                <c:pt idx="134">
                  <c:v>22.228203049483845</c:v>
                </c:pt>
                <c:pt idx="135">
                  <c:v>22.181461923123425</c:v>
                </c:pt>
                <c:pt idx="136">
                  <c:v>22.135221025704098</c:v>
                </c:pt>
                <c:pt idx="137">
                  <c:v>22.089445698864207</c:v>
                </c:pt>
                <c:pt idx="138">
                  <c:v>22.044103276848887</c:v>
                </c:pt>
                <c:pt idx="139">
                  <c:v>21.999163036839334</c:v>
                </c:pt>
                <c:pt idx="140">
                  <c:v>21.954596138407013</c:v>
                </c:pt>
                <c:pt idx="141">
                  <c:v>21.910375554839348</c:v>
                </c:pt>
                <c:pt idx="142">
                  <c:v>21.866475998659045</c:v>
                </c:pt>
                <c:pt idx="143">
                  <c:v>21.822873843282682</c:v>
                </c:pt>
                <c:pt idx="144">
                  <c:v>21.779547042433606</c:v>
                </c:pt>
                <c:pt idx="145">
                  <c:v>21.7364750486358</c:v>
                </c:pt>
                <c:pt idx="146">
                  <c:v>21.693638731865697</c:v>
                </c:pt>
                <c:pt idx="147">
                  <c:v>21.651020299224626</c:v>
                </c:pt>
                <c:pt idx="148">
                  <c:v>21.608603216311426</c:v>
                </c:pt>
                <c:pt idx="149">
                  <c:v>21.566372130819634</c:v>
                </c:pt>
                <c:pt idx="150">
                  <c:v>21.524312798753108</c:v>
                </c:pt>
                <c:pt idx="151">
                  <c:v>21.482412013544575</c:v>
                </c:pt>
                <c:pt idx="152">
                  <c:v>21.440657538271118</c:v>
                </c:pt>
                <c:pt idx="153">
                  <c:v>21.39903804108588</c:v>
                </c:pt>
                <c:pt idx="154">
                  <c:v>21.357543033924639</c:v>
                </c:pt>
                <c:pt idx="155">
                  <c:v>21.316162814496558</c:v>
                </c:pt>
                <c:pt idx="156">
                  <c:v>21.274888411529517</c:v>
                </c:pt>
                <c:pt idx="157">
                  <c:v>21.233711533209451</c:v>
                </c:pt>
                <c:pt idx="158">
                  <c:v>21.192624518729652</c:v>
                </c:pt>
                <c:pt idx="159">
                  <c:v>21.151620292847984</c:v>
                </c:pt>
                <c:pt idx="160">
                  <c:v>21.110692323337137</c:v>
                </c:pt>
                <c:pt idx="161">
                  <c:v>21.069834581204155</c:v>
                </c:pt>
                <c:pt idx="162">
                  <c:v>21.029041503549735</c:v>
                </c:pt>
                <c:pt idx="163">
                  <c:v>20.98830795893495</c:v>
                </c:pt>
                <c:pt idx="164">
                  <c:v>20.947629215122245</c:v>
                </c:pt>
                <c:pt idx="165">
                  <c:v>20.907000909058358</c:v>
                </c:pt>
                <c:pt idx="166">
                  <c:v>20.86641901896915</c:v>
                </c:pt>
                <c:pt idx="167">
                  <c:v>20.825879838439597</c:v>
                </c:pt>
                <c:pt idx="168">
                  <c:v>20.785379952356113</c:v>
                </c:pt>
                <c:pt idx="169">
                  <c:v>20.744916214593136</c:v>
                </c:pt>
                <c:pt idx="170">
                  <c:v>20.704485727330791</c:v>
                </c:pt>
                <c:pt idx="171">
                  <c:v>20.664085821895682</c:v>
                </c:pt>
                <c:pt idx="172">
                  <c:v>20.623714041022296</c:v>
                </c:pt>
                <c:pt idx="173">
                  <c:v>20.583368122437864</c:v>
                </c:pt>
                <c:pt idx="174">
                  <c:v>20.543045983678958</c:v>
                </c:pt>
                <c:pt idx="175">
                  <c:v>20.5027457080533</c:v>
                </c:pt>
                <c:pt idx="176">
                  <c:v>20.462465531665586</c:v>
                </c:pt>
                <c:pt idx="177">
                  <c:v>20.422203831431013</c:v>
                </c:pt>
                <c:pt idx="178">
                  <c:v>20.381959114005056</c:v>
                </c:pt>
                <c:pt idx="179">
                  <c:v>20.34173000556267</c:v>
                </c:pt>
                <c:pt idx="180">
                  <c:v>20.301515242364545</c:v>
                </c:pt>
                <c:pt idx="181">
                  <c:v>20.261313662052107</c:v>
                </c:pt>
                <c:pt idx="182">
                  <c:v>20.221124195617094</c:v>
                </c:pt>
                <c:pt idx="183">
                  <c:v>20.180945859995191</c:v>
                </c:pt>
                <c:pt idx="184">
                  <c:v>20.140777751236669</c:v>
                </c:pt>
                <c:pt idx="185">
                  <c:v>20.100619038210535</c:v>
                </c:pt>
                <c:pt idx="186">
                  <c:v>20.060468956801557</c:v>
                </c:pt>
                <c:pt idx="187">
                  <c:v>20.02032680456259</c:v>
                </c:pt>
                <c:pt idx="188">
                  <c:v>19.980191935787431</c:v>
                </c:pt>
                <c:pt idx="189">
                  <c:v>19.940063756971735</c:v>
                </c:pt>
                <c:pt idx="190">
                  <c:v>19.899941722632253</c:v>
                </c:pt>
                <c:pt idx="191">
                  <c:v>19.859825331456513</c:v>
                </c:pt>
                <c:pt idx="192">
                  <c:v>19.819714122757514</c:v>
                </c:pt>
                <c:pt idx="193">
                  <c:v>19.77960767320949</c:v>
                </c:pt>
                <c:pt idx="194">
                  <c:v>19.739505593843063</c:v>
                </c:pt>
                <c:pt idx="195">
                  <c:v>19.699407527279373</c:v>
                </c:pt>
                <c:pt idx="196">
                  <c:v>19.659313145184509</c:v>
                </c:pt>
                <c:pt idx="197">
                  <c:v>19.619222145926965</c:v>
                </c:pt>
                <c:pt idx="198">
                  <c:v>19.579134252422186</c:v>
                </c:pt>
                <c:pt idx="199">
                  <c:v>19.539049210149415</c:v>
                </c:pt>
                <c:pt idx="200">
                  <c:v>19.498966785327259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87296"/>
        <c:axId val="512487688"/>
      </c:scatterChart>
      <c:valAx>
        <c:axId val="512487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487688"/>
        <c:crosses val="autoZero"/>
        <c:crossBetween val="midCat"/>
      </c:valAx>
      <c:valAx>
        <c:axId val="512487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4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26.193999999999999</c:v>
                </c:pt>
                <c:pt idx="1">
                  <c:v>26.760999999999999</c:v>
                </c:pt>
                <c:pt idx="2">
                  <c:v>26.015000000000001</c:v>
                </c:pt>
                <c:pt idx="3">
                  <c:v>24.209</c:v>
                </c:pt>
                <c:pt idx="4">
                  <c:v>25</c:v>
                </c:pt>
                <c:pt idx="5">
                  <c:v>25.283999999999999</c:v>
                </c:pt>
                <c:pt idx="6">
                  <c:v>25.984999999999999</c:v>
                </c:pt>
                <c:pt idx="7">
                  <c:v>25.760999999999999</c:v>
                </c:pt>
                <c:pt idx="8">
                  <c:v>26.478000000000002</c:v>
                </c:pt>
                <c:pt idx="9">
                  <c:v>25.552</c:v>
                </c:pt>
                <c:pt idx="10">
                  <c:v>26.492999999999999</c:v>
                </c:pt>
                <c:pt idx="11">
                  <c:v>25.626999999999999</c:v>
                </c:pt>
                <c:pt idx="12">
                  <c:v>25.239000000000001</c:v>
                </c:pt>
                <c:pt idx="13">
                  <c:v>26.327999999999999</c:v>
                </c:pt>
                <c:pt idx="14">
                  <c:v>26.745999999999999</c:v>
                </c:pt>
                <c:pt idx="15">
                  <c:v>27.567</c:v>
                </c:pt>
                <c:pt idx="16">
                  <c:v>26.850999999999999</c:v>
                </c:pt>
                <c:pt idx="17">
                  <c:v>27.343</c:v>
                </c:pt>
                <c:pt idx="18">
                  <c:v>27.327999999999999</c:v>
                </c:pt>
                <c:pt idx="19">
                  <c:v>27.850999999999999</c:v>
                </c:pt>
                <c:pt idx="20">
                  <c:v>27.358000000000001</c:v>
                </c:pt>
                <c:pt idx="21">
                  <c:v>27.984999999999999</c:v>
                </c:pt>
                <c:pt idx="22">
                  <c:v>28.373000000000001</c:v>
                </c:pt>
                <c:pt idx="23">
                  <c:v>27.433</c:v>
                </c:pt>
                <c:pt idx="24">
                  <c:v>28.94</c:v>
                </c:pt>
                <c:pt idx="25">
                  <c:v>27.850999999999999</c:v>
                </c:pt>
                <c:pt idx="26">
                  <c:v>29.327999999999999</c:v>
                </c:pt>
                <c:pt idx="27">
                  <c:v>28.745999999999999</c:v>
                </c:pt>
                <c:pt idx="28">
                  <c:v>28.521999999999998</c:v>
                </c:pt>
                <c:pt idx="29">
                  <c:v>28.97</c:v>
                </c:pt>
                <c:pt idx="30">
                  <c:v>29.925000000000001</c:v>
                </c:pt>
                <c:pt idx="31">
                  <c:v>30.103999999999999</c:v>
                </c:pt>
                <c:pt idx="32">
                  <c:v>30.312999999999999</c:v>
                </c:pt>
                <c:pt idx="33">
                  <c:v>31.164000000000001</c:v>
                </c:pt>
                <c:pt idx="34">
                  <c:v>32.984999999999999</c:v>
                </c:pt>
                <c:pt idx="35">
                  <c:v>35.642000000000003</c:v>
                </c:pt>
                <c:pt idx="36">
                  <c:v>36.433</c:v>
                </c:pt>
                <c:pt idx="37">
                  <c:v>38.313000000000002</c:v>
                </c:pt>
                <c:pt idx="38">
                  <c:v>41.536999999999999</c:v>
                </c:pt>
                <c:pt idx="39">
                  <c:v>45.268999999999998</c:v>
                </c:pt>
                <c:pt idx="40">
                  <c:v>51.313000000000002</c:v>
                </c:pt>
                <c:pt idx="41">
                  <c:v>57.984999999999999</c:v>
                </c:pt>
                <c:pt idx="42">
                  <c:v>66.343000000000004</c:v>
                </c:pt>
                <c:pt idx="43">
                  <c:v>75.358000000000004</c:v>
                </c:pt>
                <c:pt idx="44">
                  <c:v>86.015000000000001</c:v>
                </c:pt>
                <c:pt idx="45">
                  <c:v>97.09</c:v>
                </c:pt>
                <c:pt idx="46">
                  <c:v>109.73099999999999</c:v>
                </c:pt>
                <c:pt idx="47">
                  <c:v>122.03</c:v>
                </c:pt>
                <c:pt idx="48">
                  <c:v>134.25399999999999</c:v>
                </c:pt>
                <c:pt idx="49">
                  <c:v>142.95500000000001</c:v>
                </c:pt>
                <c:pt idx="50">
                  <c:v>152.119</c:v>
                </c:pt>
                <c:pt idx="51">
                  <c:v>157.92500000000001</c:v>
                </c:pt>
                <c:pt idx="52">
                  <c:v>162.09</c:v>
                </c:pt>
                <c:pt idx="53">
                  <c:v>161.89599999999999</c:v>
                </c:pt>
                <c:pt idx="54">
                  <c:v>156.68700000000001</c:v>
                </c:pt>
                <c:pt idx="55">
                  <c:v>140.761</c:v>
                </c:pt>
                <c:pt idx="56">
                  <c:v>110.149</c:v>
                </c:pt>
                <c:pt idx="57">
                  <c:v>69.179000000000002</c:v>
                </c:pt>
                <c:pt idx="58">
                  <c:v>42.820999999999998</c:v>
                </c:pt>
                <c:pt idx="59">
                  <c:v>33.909999999999997</c:v>
                </c:pt>
                <c:pt idx="60">
                  <c:v>29.657</c:v>
                </c:pt>
                <c:pt idx="61">
                  <c:v>29.045000000000002</c:v>
                </c:pt>
                <c:pt idx="62">
                  <c:v>28.358000000000001</c:v>
                </c:pt>
                <c:pt idx="63">
                  <c:v>29.954999999999998</c:v>
                </c:pt>
                <c:pt idx="64">
                  <c:v>30.716000000000001</c:v>
                </c:pt>
                <c:pt idx="65">
                  <c:v>32.03</c:v>
                </c:pt>
                <c:pt idx="66">
                  <c:v>33.567</c:v>
                </c:pt>
                <c:pt idx="67">
                  <c:v>36.164000000000001</c:v>
                </c:pt>
                <c:pt idx="68">
                  <c:v>39.850999999999999</c:v>
                </c:pt>
                <c:pt idx="69">
                  <c:v>43.671999999999997</c:v>
                </c:pt>
                <c:pt idx="70">
                  <c:v>49.103999999999999</c:v>
                </c:pt>
                <c:pt idx="71">
                  <c:v>53.984999999999999</c:v>
                </c:pt>
                <c:pt idx="72">
                  <c:v>60.194000000000003</c:v>
                </c:pt>
                <c:pt idx="73">
                  <c:v>65.224000000000004</c:v>
                </c:pt>
                <c:pt idx="74">
                  <c:v>69.611999999999995</c:v>
                </c:pt>
                <c:pt idx="75">
                  <c:v>72.671999999999997</c:v>
                </c:pt>
                <c:pt idx="76">
                  <c:v>75.373000000000005</c:v>
                </c:pt>
                <c:pt idx="77">
                  <c:v>76.09</c:v>
                </c:pt>
                <c:pt idx="78">
                  <c:v>71.358000000000004</c:v>
                </c:pt>
                <c:pt idx="79">
                  <c:v>63.805999999999997</c:v>
                </c:pt>
                <c:pt idx="80">
                  <c:v>51.119</c:v>
                </c:pt>
                <c:pt idx="81">
                  <c:v>41.552</c:v>
                </c:pt>
                <c:pt idx="82">
                  <c:v>34.567</c:v>
                </c:pt>
                <c:pt idx="83">
                  <c:v>30.925000000000001</c:v>
                </c:pt>
                <c:pt idx="84">
                  <c:v>28.745999999999999</c:v>
                </c:pt>
                <c:pt idx="85">
                  <c:v>26.835999999999999</c:v>
                </c:pt>
                <c:pt idx="86">
                  <c:v>27.611999999999998</c:v>
                </c:pt>
                <c:pt idx="87">
                  <c:v>26.850999999999999</c:v>
                </c:pt>
                <c:pt idx="88">
                  <c:v>25.626999999999999</c:v>
                </c:pt>
                <c:pt idx="89">
                  <c:v>24.835999999999999</c:v>
                </c:pt>
                <c:pt idx="90">
                  <c:v>25.507000000000001</c:v>
                </c:pt>
                <c:pt idx="91">
                  <c:v>24.881</c:v>
                </c:pt>
                <c:pt idx="92">
                  <c:v>25.149000000000001</c:v>
                </c:pt>
                <c:pt idx="93">
                  <c:v>25.866</c:v>
                </c:pt>
                <c:pt idx="94">
                  <c:v>25.687000000000001</c:v>
                </c:pt>
                <c:pt idx="95">
                  <c:v>25.463000000000001</c:v>
                </c:pt>
                <c:pt idx="96">
                  <c:v>26.224</c:v>
                </c:pt>
                <c:pt idx="97">
                  <c:v>25.657</c:v>
                </c:pt>
                <c:pt idx="98">
                  <c:v>27.776</c:v>
                </c:pt>
                <c:pt idx="99">
                  <c:v>26.224</c:v>
                </c:pt>
                <c:pt idx="100">
                  <c:v>27.254000000000001</c:v>
                </c:pt>
                <c:pt idx="101">
                  <c:v>27.866</c:v>
                </c:pt>
                <c:pt idx="102">
                  <c:v>27.94</c:v>
                </c:pt>
                <c:pt idx="103">
                  <c:v>26.760999999999999</c:v>
                </c:pt>
                <c:pt idx="104">
                  <c:v>27.850999999999999</c:v>
                </c:pt>
                <c:pt idx="105">
                  <c:v>26.791</c:v>
                </c:pt>
                <c:pt idx="106">
                  <c:v>26.687000000000001</c:v>
                </c:pt>
                <c:pt idx="107">
                  <c:v>27.298999999999999</c:v>
                </c:pt>
                <c:pt idx="108">
                  <c:v>26.597000000000001</c:v>
                </c:pt>
                <c:pt idx="109">
                  <c:v>26.866</c:v>
                </c:pt>
                <c:pt idx="110">
                  <c:v>26.582000000000001</c:v>
                </c:pt>
                <c:pt idx="111">
                  <c:v>27.298999999999999</c:v>
                </c:pt>
                <c:pt idx="112">
                  <c:v>28.507000000000001</c:v>
                </c:pt>
                <c:pt idx="113">
                  <c:v>28.806000000000001</c:v>
                </c:pt>
                <c:pt idx="114">
                  <c:v>29.760999999999999</c:v>
                </c:pt>
                <c:pt idx="115">
                  <c:v>29.492999999999999</c:v>
                </c:pt>
                <c:pt idx="116">
                  <c:v>29.567</c:v>
                </c:pt>
                <c:pt idx="117">
                  <c:v>29.597000000000001</c:v>
                </c:pt>
                <c:pt idx="118">
                  <c:v>29.611999999999998</c:v>
                </c:pt>
                <c:pt idx="119">
                  <c:v>28.731000000000002</c:v>
                </c:pt>
                <c:pt idx="120">
                  <c:v>28.134</c:v>
                </c:pt>
                <c:pt idx="121">
                  <c:v>27.015000000000001</c:v>
                </c:pt>
                <c:pt idx="122">
                  <c:v>25.760999999999999</c:v>
                </c:pt>
                <c:pt idx="123">
                  <c:v>25.103999999999999</c:v>
                </c:pt>
                <c:pt idx="124">
                  <c:v>24.626999999999999</c:v>
                </c:pt>
                <c:pt idx="125">
                  <c:v>23.552</c:v>
                </c:pt>
                <c:pt idx="126">
                  <c:v>23.03</c:v>
                </c:pt>
                <c:pt idx="127">
                  <c:v>21.641999999999999</c:v>
                </c:pt>
                <c:pt idx="128">
                  <c:v>21.373000000000001</c:v>
                </c:pt>
                <c:pt idx="129">
                  <c:v>20.507000000000001</c:v>
                </c:pt>
                <c:pt idx="130">
                  <c:v>20.149000000000001</c:v>
                </c:pt>
                <c:pt idx="131">
                  <c:v>21.09</c:v>
                </c:pt>
                <c:pt idx="132">
                  <c:v>22.074999999999999</c:v>
                </c:pt>
                <c:pt idx="133">
                  <c:v>21.045000000000002</c:v>
                </c:pt>
                <c:pt idx="134">
                  <c:v>21.611999999999998</c:v>
                </c:pt>
                <c:pt idx="135">
                  <c:v>21.97</c:v>
                </c:pt>
                <c:pt idx="136">
                  <c:v>22.015000000000001</c:v>
                </c:pt>
                <c:pt idx="137">
                  <c:v>23.164000000000001</c:v>
                </c:pt>
                <c:pt idx="138">
                  <c:v>21.821000000000002</c:v>
                </c:pt>
                <c:pt idx="139">
                  <c:v>22.850999999999999</c:v>
                </c:pt>
                <c:pt idx="140">
                  <c:v>22.492999999999999</c:v>
                </c:pt>
                <c:pt idx="141">
                  <c:v>22.402999999999999</c:v>
                </c:pt>
                <c:pt idx="142">
                  <c:v>22.760999999999999</c:v>
                </c:pt>
                <c:pt idx="143">
                  <c:v>23.760999999999999</c:v>
                </c:pt>
                <c:pt idx="144">
                  <c:v>22.536999999999999</c:v>
                </c:pt>
                <c:pt idx="145">
                  <c:v>23.09</c:v>
                </c:pt>
                <c:pt idx="146">
                  <c:v>22.611999999999998</c:v>
                </c:pt>
                <c:pt idx="147">
                  <c:v>23.06</c:v>
                </c:pt>
                <c:pt idx="148">
                  <c:v>23.552</c:v>
                </c:pt>
                <c:pt idx="149">
                  <c:v>23.164000000000001</c:v>
                </c:pt>
                <c:pt idx="150">
                  <c:v>22.94</c:v>
                </c:pt>
                <c:pt idx="151">
                  <c:v>22.103999999999999</c:v>
                </c:pt>
                <c:pt idx="152">
                  <c:v>22.417999999999999</c:v>
                </c:pt>
                <c:pt idx="153">
                  <c:v>22.716000000000001</c:v>
                </c:pt>
                <c:pt idx="154">
                  <c:v>20.327999999999999</c:v>
                </c:pt>
                <c:pt idx="155">
                  <c:v>21.015000000000001</c:v>
                </c:pt>
                <c:pt idx="156">
                  <c:v>20.760999999999999</c:v>
                </c:pt>
                <c:pt idx="157">
                  <c:v>21.343</c:v>
                </c:pt>
                <c:pt idx="158">
                  <c:v>22.164000000000001</c:v>
                </c:pt>
                <c:pt idx="159">
                  <c:v>22</c:v>
                </c:pt>
                <c:pt idx="160">
                  <c:v>21.463000000000001</c:v>
                </c:pt>
                <c:pt idx="161">
                  <c:v>20.687000000000001</c:v>
                </c:pt>
                <c:pt idx="162">
                  <c:v>19.776</c:v>
                </c:pt>
                <c:pt idx="163">
                  <c:v>20.701000000000001</c:v>
                </c:pt>
                <c:pt idx="164">
                  <c:v>19.866</c:v>
                </c:pt>
                <c:pt idx="165">
                  <c:v>20.687000000000001</c:v>
                </c:pt>
                <c:pt idx="166">
                  <c:v>19.791</c:v>
                </c:pt>
                <c:pt idx="167">
                  <c:v>19.388000000000002</c:v>
                </c:pt>
                <c:pt idx="168">
                  <c:v>19.821000000000002</c:v>
                </c:pt>
                <c:pt idx="169">
                  <c:v>19.536999999999999</c:v>
                </c:pt>
                <c:pt idx="170">
                  <c:v>18.896000000000001</c:v>
                </c:pt>
                <c:pt idx="171">
                  <c:v>18.193999999999999</c:v>
                </c:pt>
                <c:pt idx="172">
                  <c:v>19.045000000000002</c:v>
                </c:pt>
                <c:pt idx="173">
                  <c:v>18.687000000000001</c:v>
                </c:pt>
                <c:pt idx="174">
                  <c:v>19.358000000000001</c:v>
                </c:pt>
                <c:pt idx="175">
                  <c:v>19.059999999999999</c:v>
                </c:pt>
                <c:pt idx="176">
                  <c:v>19.312999999999999</c:v>
                </c:pt>
                <c:pt idx="177">
                  <c:v>19.312999999999999</c:v>
                </c:pt>
                <c:pt idx="178">
                  <c:v>20.149000000000001</c:v>
                </c:pt>
                <c:pt idx="179">
                  <c:v>19.745999999999999</c:v>
                </c:pt>
                <c:pt idx="180">
                  <c:v>18.641999999999999</c:v>
                </c:pt>
                <c:pt idx="181">
                  <c:v>19.09</c:v>
                </c:pt>
                <c:pt idx="182">
                  <c:v>19.806000000000001</c:v>
                </c:pt>
                <c:pt idx="183">
                  <c:v>18.298999999999999</c:v>
                </c:pt>
                <c:pt idx="184">
                  <c:v>18.119</c:v>
                </c:pt>
                <c:pt idx="185">
                  <c:v>19.821000000000002</c:v>
                </c:pt>
                <c:pt idx="186">
                  <c:v>19.164000000000001</c:v>
                </c:pt>
                <c:pt idx="187">
                  <c:v>20.015000000000001</c:v>
                </c:pt>
                <c:pt idx="188">
                  <c:v>18.925000000000001</c:v>
                </c:pt>
                <c:pt idx="189">
                  <c:v>17.97</c:v>
                </c:pt>
                <c:pt idx="190">
                  <c:v>17.701000000000001</c:v>
                </c:pt>
                <c:pt idx="191">
                  <c:v>17.835999999999999</c:v>
                </c:pt>
                <c:pt idx="192">
                  <c:v>17.254000000000001</c:v>
                </c:pt>
                <c:pt idx="193">
                  <c:v>18.881</c:v>
                </c:pt>
                <c:pt idx="194">
                  <c:v>18.239000000000001</c:v>
                </c:pt>
                <c:pt idx="195">
                  <c:v>19.045000000000002</c:v>
                </c:pt>
                <c:pt idx="196">
                  <c:v>18.239000000000001</c:v>
                </c:pt>
                <c:pt idx="197">
                  <c:v>19.597000000000001</c:v>
                </c:pt>
                <c:pt idx="198">
                  <c:v>18.463000000000001</c:v>
                </c:pt>
                <c:pt idx="199">
                  <c:v>18.402999999999999</c:v>
                </c:pt>
                <c:pt idx="200">
                  <c:v>19.760999999999999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27.798775933274385</c:v>
                </c:pt>
                <c:pt idx="1">
                  <c:v>27.788922099253302</c:v>
                </c:pt>
                <c:pt idx="2">
                  <c:v>27.779071855770113</c:v>
                </c:pt>
                <c:pt idx="3">
                  <c:v>27.769225455095569</c:v>
                </c:pt>
                <c:pt idx="4">
                  <c:v>27.759383164737059</c:v>
                </c:pt>
                <c:pt idx="5">
                  <c:v>27.749545268027294</c:v>
                </c:pt>
                <c:pt idx="6">
                  <c:v>27.73971206468423</c:v>
                </c:pt>
                <c:pt idx="7">
                  <c:v>27.729883871331204</c:v>
                </c:pt>
                <c:pt idx="8">
                  <c:v>27.720061021964309</c:v>
                </c:pt>
                <c:pt idx="9">
                  <c:v>27.710243868351878</c:v>
                </c:pt>
                <c:pt idx="10">
                  <c:v>27.700432780348557</c:v>
                </c:pt>
                <c:pt idx="11">
                  <c:v>27.690628146103862</c:v>
                </c:pt>
                <c:pt idx="12">
                  <c:v>27.680830372142079</c:v>
                </c:pt>
                <c:pt idx="13">
                  <c:v>27.671039883288842</c:v>
                </c:pt>
                <c:pt idx="14">
                  <c:v>27.661257122422747</c:v>
                </c:pt>
                <c:pt idx="15">
                  <c:v>27.651482550057153</c:v>
                </c:pt>
                <c:pt idx="16">
                  <c:v>27.64171664387727</c:v>
                </c:pt>
                <c:pt idx="17">
                  <c:v>27.631959898831308</c:v>
                </c:pt>
                <c:pt idx="18">
                  <c:v>27.622212830114044</c:v>
                </c:pt>
                <c:pt idx="19">
                  <c:v>27.612475987414225</c:v>
                </c:pt>
                <c:pt idx="20">
                  <c:v>27.602750008624067</c:v>
                </c:pt>
                <c:pt idx="21">
                  <c:v>27.593035802950045</c:v>
                </c:pt>
                <c:pt idx="22">
                  <c:v>27.583335135383305</c:v>
                </c:pt>
                <c:pt idx="23">
                  <c:v>27.573652391783831</c:v>
                </c:pt>
                <c:pt idx="24">
                  <c:v>27.563999637960112</c:v>
                </c:pt>
                <c:pt idx="25">
                  <c:v>27.554410389077397</c:v>
                </c:pt>
                <c:pt idx="26">
                  <c:v>27.544975180272637</c:v>
                </c:pt>
                <c:pt idx="27">
                  <c:v>27.535928697797278</c:v>
                </c:pt>
                <c:pt idx="28">
                  <c:v>27.52785188186013</c:v>
                </c:pt>
                <c:pt idx="29">
                  <c:v>27.522115055827097</c:v>
                </c:pt>
                <c:pt idx="30">
                  <c:v>27.521794306446289</c:v>
                </c:pt>
                <c:pt idx="31">
                  <c:v>27.533453619279669</c:v>
                </c:pt>
                <c:pt idx="32">
                  <c:v>27.570391421062943</c:v>
                </c:pt>
                <c:pt idx="33">
                  <c:v>27.658150317168829</c:v>
                </c:pt>
                <c:pt idx="34">
                  <c:v>27.843157698321779</c:v>
                </c:pt>
                <c:pt idx="35">
                  <c:v>28.205086591285347</c:v>
                </c:pt>
                <c:pt idx="36">
                  <c:v>28.872620698066978</c:v>
                </c:pt>
                <c:pt idx="37">
                  <c:v>30.040538629647841</c:v>
                </c:pt>
                <c:pt idx="38">
                  <c:v>31.983411274547954</c:v>
                </c:pt>
                <c:pt idx="39">
                  <c:v>35.05824804025562</c:v>
                </c:pt>
                <c:pt idx="40">
                  <c:v>39.68632323482101</c:v>
                </c:pt>
                <c:pt idx="41">
                  <c:v>46.304912773277501</c:v>
                </c:pt>
                <c:pt idx="42">
                  <c:v>55.284500887390301</c:v>
                </c:pt>
                <c:pt idx="43">
                  <c:v>66.816859900857267</c:v>
                </c:pt>
                <c:pt idx="44">
                  <c:v>80.792805776145187</c:v>
                </c:pt>
                <c:pt idx="45">
                  <c:v>96.701291900907663</c:v>
                </c:pt>
                <c:pt idx="46">
                  <c:v>113.58787591343192</c:v>
                </c:pt>
                <c:pt idx="47">
                  <c:v>130.10494926992286</c:v>
                </c:pt>
                <c:pt idx="48">
                  <c:v>144.66640037767738</c:v>
                </c:pt>
                <c:pt idx="49">
                  <c:v>155.68932839463469</c:v>
                </c:pt>
                <c:pt idx="50">
                  <c:v>161.87451310297416</c:v>
                </c:pt>
                <c:pt idx="51">
                  <c:v>162.45765271522066</c:v>
                </c:pt>
                <c:pt idx="52">
                  <c:v>157.36435417170088</c:v>
                </c:pt>
                <c:pt idx="53">
                  <c:v>147.22548179941833</c:v>
                </c:pt>
                <c:pt idx="54">
                  <c:v>133.24850723628197</c:v>
                </c:pt>
                <c:pt idx="55">
                  <c:v>116.98112733124891</c:v>
                </c:pt>
                <c:pt idx="56">
                  <c:v>100.03111655759508</c:v>
                </c:pt>
                <c:pt idx="57">
                  <c:v>83.812225478705827</c:v>
                </c:pt>
                <c:pt idx="58">
                  <c:v>69.370034093488087</c:v>
                </c:pt>
                <c:pt idx="59">
                  <c:v>57.312264524689574</c:v>
                </c:pt>
                <c:pt idx="60">
                  <c:v>47.837105748297006</c:v>
                </c:pt>
                <c:pt idx="61">
                  <c:v>40.830839631542283</c:v>
                </c:pt>
                <c:pt idx="62">
                  <c:v>35.997255150303047</c:v>
                </c:pt>
                <c:pt idx="63">
                  <c:v>32.984654400527468</c:v>
                </c:pt>
                <c:pt idx="64">
                  <c:v>31.486357456822283</c:v>
                </c:pt>
                <c:pt idx="65">
                  <c:v>31.301568214574157</c:v>
                </c:pt>
                <c:pt idx="66">
                  <c:v>32.351642260389738</c:v>
                </c:pt>
                <c:pt idx="67">
                  <c:v>34.652098559275707</c:v>
                </c:pt>
                <c:pt idx="68">
                  <c:v>38.245712234171208</c:v>
                </c:pt>
                <c:pt idx="69">
                  <c:v>43.109508829284458</c:v>
                </c:pt>
                <c:pt idx="70">
                  <c:v>49.058625964350213</c:v>
                </c:pt>
                <c:pt idx="71">
                  <c:v>55.678853275568649</c:v>
                </c:pt>
                <c:pt idx="72">
                  <c:v>62.320356745444009</c:v>
                </c:pt>
                <c:pt idx="73">
                  <c:v>68.172009159383336</c:v>
                </c:pt>
                <c:pt idx="74">
                  <c:v>72.409404253045253</c:v>
                </c:pt>
                <c:pt idx="75">
                  <c:v>74.37897814210686</c:v>
                </c:pt>
                <c:pt idx="76">
                  <c:v>73.760068979362472</c:v>
                </c:pt>
                <c:pt idx="77">
                  <c:v>70.648375903845363</c:v>
                </c:pt>
                <c:pt idx="78">
                  <c:v>65.53023365278986</c:v>
                </c:pt>
                <c:pt idx="79">
                  <c:v>59.156851732538136</c:v>
                </c:pt>
                <c:pt idx="80">
                  <c:v>52.363073831343378</c:v>
                </c:pt>
                <c:pt idx="81">
                  <c:v>45.89056412679281</c:v>
                </c:pt>
                <c:pt idx="82">
                  <c:v>40.265681780246837</c:v>
                </c:pt>
                <c:pt idx="83">
                  <c:v>35.755178939245383</c:v>
                </c:pt>
                <c:pt idx="84">
                  <c:v>32.39269855955186</c:v>
                </c:pt>
                <c:pt idx="85">
                  <c:v>30.048771371579814</c:v>
                </c:pt>
                <c:pt idx="86">
                  <c:v>28.512039053001843</c:v>
                </c:pt>
                <c:pt idx="87">
                  <c:v>27.557070311816549</c:v>
                </c:pt>
                <c:pt idx="88">
                  <c:v>26.987256454924282</c:v>
                </c:pt>
                <c:pt idx="89">
                  <c:v>26.653018694482981</c:v>
                </c:pt>
                <c:pt idx="90">
                  <c:v>26.452279485204389</c:v>
                </c:pt>
                <c:pt idx="91">
                  <c:v>26.32168371703407</c:v>
                </c:pt>
                <c:pt idx="92">
                  <c:v>26.225289953866671</c:v>
                </c:pt>
                <c:pt idx="93">
                  <c:v>26.144600646421161</c:v>
                </c:pt>
                <c:pt idx="94">
                  <c:v>26.071354187979594</c:v>
                </c:pt>
                <c:pt idx="95">
                  <c:v>26.003016493274405</c:v>
                </c:pt>
                <c:pt idx="96">
                  <c:v>25.940298427439529</c:v>
                </c:pt>
                <c:pt idx="97">
                  <c:v>25.885953656533658</c:v>
                </c:pt>
                <c:pt idx="98">
                  <c:v>25.844266062448011</c:v>
                </c:pt>
                <c:pt idx="99">
                  <c:v>25.82082518890153</c:v>
                </c:pt>
                <c:pt idx="100">
                  <c:v>25.82233484541533</c:v>
                </c:pt>
                <c:pt idx="101">
                  <c:v>25.856295401536467</c:v>
                </c:pt>
                <c:pt idx="102">
                  <c:v>25.930463463905998</c:v>
                </c:pt>
                <c:pt idx="103">
                  <c:v>26.052045644025014</c:v>
                </c:pt>
                <c:pt idx="104">
                  <c:v>26.22664058107269</c:v>
                </c:pt>
                <c:pt idx="105">
                  <c:v>26.457009415897264</c:v>
                </c:pt>
                <c:pt idx="106">
                  <c:v>26.741823674953235</c:v>
                </c:pt>
                <c:pt idx="107">
                  <c:v>27.074597460580648</c:v>
                </c:pt>
                <c:pt idx="108">
                  <c:v>27.443040523115318</c:v>
                </c:pt>
                <c:pt idx="109">
                  <c:v>27.829054148729909</c:v>
                </c:pt>
                <c:pt idx="110">
                  <c:v>28.209523995081334</c:v>
                </c:pt>
                <c:pt idx="111">
                  <c:v>28.557946335517901</c:v>
                </c:pt>
                <c:pt idx="112">
                  <c:v>28.846774190054653</c:v>
                </c:pt>
                <c:pt idx="113">
                  <c:v>29.050217352749122</c:v>
                </c:pt>
                <c:pt idx="114">
                  <c:v>29.147111132177464</c:v>
                </c:pt>
                <c:pt idx="115">
                  <c:v>29.123415086771082</c:v>
                </c:pt>
                <c:pt idx="116">
                  <c:v>28.973934520821917</c:v>
                </c:pt>
                <c:pt idx="117">
                  <c:v>28.702973546097471</c:v>
                </c:pt>
                <c:pt idx="118">
                  <c:v>28.32380738874798</c:v>
                </c:pt>
                <c:pt idx="119">
                  <c:v>27.857065184655497</c:v>
                </c:pt>
                <c:pt idx="120">
                  <c:v>27.328298051452812</c:v>
                </c:pt>
                <c:pt idx="121">
                  <c:v>26.76513140294421</c:v>
                </c:pt>
                <c:pt idx="122">
                  <c:v>26.194441537819849</c:v>
                </c:pt>
                <c:pt idx="123">
                  <c:v>25.6399518006533</c:v>
                </c:pt>
                <c:pt idx="124">
                  <c:v>25.120530653290352</c:v>
                </c:pt>
                <c:pt idx="125">
                  <c:v>24.649324273459104</c:v>
                </c:pt>
                <c:pt idx="126">
                  <c:v>24.233705609795528</c:v>
                </c:pt>
                <c:pt idx="127">
                  <c:v>23.875900699767499</c:v>
                </c:pt>
                <c:pt idx="128">
                  <c:v>23.574079919943358</c:v>
                </c:pt>
                <c:pt idx="129">
                  <c:v>23.323680458252177</c:v>
                </c:pt>
                <c:pt idx="130">
                  <c:v>23.118747614261199</c:v>
                </c:pt>
                <c:pt idx="131">
                  <c:v>22.953129624324511</c:v>
                </c:pt>
                <c:pt idx="132">
                  <c:v>22.821415074153631</c:v>
                </c:pt>
                <c:pt idx="133">
                  <c:v>22.719549259061392</c:v>
                </c:pt>
                <c:pt idx="134">
                  <c:v>22.645099638301865</c:v>
                </c:pt>
                <c:pt idx="135">
                  <c:v>22.597163161435638</c:v>
                </c:pt>
                <c:pt idx="136">
                  <c:v>22.575928721046918</c:v>
                </c:pt>
                <c:pt idx="137">
                  <c:v>22.581937197649118</c:v>
                </c:pt>
                <c:pt idx="138">
                  <c:v>22.615126190902171</c:v>
                </c:pt>
                <c:pt idx="139">
                  <c:v>22.67380363517578</c:v>
                </c:pt>
                <c:pt idx="140">
                  <c:v>22.753749239211604</c:v>
                </c:pt>
                <c:pt idx="141">
                  <c:v>22.847671198009685</c:v>
                </c:pt>
                <c:pt idx="142">
                  <c:v>22.945223331366847</c:v>
                </c:pt>
                <c:pt idx="143">
                  <c:v>23.033701017894277</c:v>
                </c:pt>
                <c:pt idx="144">
                  <c:v>23.099390389192926</c:v>
                </c:pt>
                <c:pt idx="145">
                  <c:v>23.129376062109394</c:v>
                </c:pt>
                <c:pt idx="146">
                  <c:v>23.113467654159923</c:v>
                </c:pt>
                <c:pt idx="147">
                  <c:v>23.045835206872116</c:v>
                </c:pt>
                <c:pt idx="148">
                  <c:v>22.92598056587271</c:v>
                </c:pt>
                <c:pt idx="149">
                  <c:v>22.758814217471638</c:v>
                </c:pt>
                <c:pt idx="150">
                  <c:v>22.553817227951363</c:v>
                </c:pt>
                <c:pt idx="151">
                  <c:v>22.323483634647413</c:v>
                </c:pt>
                <c:pt idx="152">
                  <c:v>22.081395694563334</c:v>
                </c:pt>
                <c:pt idx="153">
                  <c:v>21.840339688682342</c:v>
                </c:pt>
                <c:pt idx="154">
                  <c:v>21.610815756911187</c:v>
                </c:pt>
                <c:pt idx="155">
                  <c:v>21.400159026073311</c:v>
                </c:pt>
                <c:pt idx="156">
                  <c:v>21.212320597921263</c:v>
                </c:pt>
                <c:pt idx="157">
                  <c:v>21.048207531873484</c:v>
                </c:pt>
                <c:pt idx="158">
                  <c:v>20.906387259565324</c:v>
                </c:pt>
                <c:pt idx="159">
                  <c:v>20.783936223981822</c:v>
                </c:pt>
                <c:pt idx="160">
                  <c:v>20.677244563059045</c:v>
                </c:pt>
                <c:pt idx="161">
                  <c:v>20.582654215189315</c:v>
                </c:pt>
                <c:pt idx="162">
                  <c:v>20.496880284655926</c:v>
                </c:pt>
                <c:pt idx="163">
                  <c:v>20.417224630227732</c:v>
                </c:pt>
                <c:pt idx="164">
                  <c:v>20.341626601748889</c:v>
                </c:pt>
                <c:pt idx="165">
                  <c:v>20.268608541598869</c:v>
                </c:pt>
                <c:pt idx="166">
                  <c:v>20.197169166349809</c:v>
                </c:pt>
                <c:pt idx="167">
                  <c:v>20.126664363146645</c:v>
                </c:pt>
                <c:pt idx="168">
                  <c:v>20.056699304265891</c:v>
                </c:pt>
                <c:pt idx="169">
                  <c:v>19.98704255803608</c:v>
                </c:pt>
                <c:pt idx="170">
                  <c:v>19.917563871572447</c:v>
                </c:pt>
                <c:pt idx="171">
                  <c:v>19.848192439986374</c:v>
                </c:pt>
                <c:pt idx="172">
                  <c:v>19.778890720591495</c:v>
                </c:pt>
                <c:pt idx="173">
                  <c:v>19.709638956424126</c:v>
                </c:pt>
                <c:pt idx="174">
                  <c:v>19.640426519527633</c:v>
                </c:pt>
                <c:pt idx="175">
                  <c:v>19.57124731140199</c:v>
                </c:pt>
                <c:pt idx="176">
                  <c:v>19.502097433959761</c:v>
                </c:pt>
                <c:pt idx="177">
                  <c:v>19.432974061567343</c:v>
                </c:pt>
                <c:pt idx="178">
                  <c:v>19.363874915871293</c:v>
                </c:pt>
                <c:pt idx="179">
                  <c:v>19.294798028504534</c:v>
                </c:pt>
                <c:pt idx="180">
                  <c:v>19.225741635023205</c:v>
                </c:pt>
                <c:pt idx="181">
                  <c:v>19.156704126171135</c:v>
                </c:pt>
                <c:pt idx="182">
                  <c:v>19.087684023312857</c:v>
                </c:pt>
                <c:pt idx="183">
                  <c:v>19.018679963848548</c:v>
                </c:pt>
                <c:pt idx="184">
                  <c:v>18.949690690804768</c:v>
                </c:pt>
                <c:pt idx="185">
                  <c:v>18.880715044315664</c:v>
                </c:pt>
                <c:pt idx="186">
                  <c:v>18.811751954119242</c:v>
                </c:pt>
                <c:pt idx="187">
                  <c:v>18.742800432732718</c:v>
                </c:pt>
                <c:pt idx="188">
                  <c:v>18.673859569169153</c:v>
                </c:pt>
                <c:pt idx="189">
                  <c:v>18.604928523128088</c:v>
                </c:pt>
                <c:pt idx="190">
                  <c:v>18.536006519617825</c:v>
                </c:pt>
                <c:pt idx="191">
                  <c:v>18.46709284397614</c:v>
                </c:pt>
                <c:pt idx="192">
                  <c:v>18.398186837260646</c:v>
                </c:pt>
                <c:pt idx="193">
                  <c:v>18.329287891982119</c:v>
                </c:pt>
                <c:pt idx="194">
                  <c:v>18.26039544815648</c:v>
                </c:pt>
                <c:pt idx="195">
                  <c:v>18.191508989652309</c:v>
                </c:pt>
                <c:pt idx="196">
                  <c:v>18.122628040812703</c:v>
                </c:pt>
                <c:pt idx="197">
                  <c:v>18.053752163331556</c:v>
                </c:pt>
                <c:pt idx="198">
                  <c:v>17.984880953365675</c:v>
                </c:pt>
                <c:pt idx="199">
                  <c:v>17.91601403886558</c:v>
                </c:pt>
                <c:pt idx="200">
                  <c:v>17.847151077108826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27.798775933274385</c:v>
                </c:pt>
                <c:pt idx="1">
                  <c:v>27.788922099253302</c:v>
                </c:pt>
                <c:pt idx="2">
                  <c:v>27.779071855770113</c:v>
                </c:pt>
                <c:pt idx="3">
                  <c:v>27.769225455095569</c:v>
                </c:pt>
                <c:pt idx="4">
                  <c:v>27.759383164737059</c:v>
                </c:pt>
                <c:pt idx="5">
                  <c:v>27.749545268027294</c:v>
                </c:pt>
                <c:pt idx="6">
                  <c:v>27.73971206468423</c:v>
                </c:pt>
                <c:pt idx="7">
                  <c:v>27.729883871331204</c:v>
                </c:pt>
                <c:pt idx="8">
                  <c:v>27.720061021964305</c:v>
                </c:pt>
                <c:pt idx="9">
                  <c:v>27.710243868351867</c:v>
                </c:pt>
                <c:pt idx="10">
                  <c:v>27.700432780348489</c:v>
                </c:pt>
                <c:pt idx="11">
                  <c:v>27.690628146103485</c:v>
                </c:pt>
                <c:pt idx="12">
                  <c:v>27.680830372140068</c:v>
                </c:pt>
                <c:pt idx="13">
                  <c:v>27.671039883278592</c:v>
                </c:pt>
                <c:pt idx="14">
                  <c:v>27.661257122372707</c:v>
                </c:pt>
                <c:pt idx="15">
                  <c:v>27.651482549823058</c:v>
                </c:pt>
                <c:pt idx="16">
                  <c:v>27.641716642827976</c:v>
                </c:pt>
                <c:pt idx="17">
                  <c:v>27.631959894324787</c:v>
                </c:pt>
                <c:pt idx="18">
                  <c:v>27.622212811569117</c:v>
                </c:pt>
                <c:pt idx="19">
                  <c:v>27.612475914292045</c:v>
                </c:pt>
                <c:pt idx="20">
                  <c:v>27.602749732367101</c:v>
                </c:pt>
                <c:pt idx="21">
                  <c:v>27.593034802909735</c:v>
                </c:pt>
                <c:pt idx="22">
                  <c:v>27.583331666721698</c:v>
                </c:pt>
                <c:pt idx="23">
                  <c:v>27.573640863981588</c:v>
                </c:pt>
                <c:pt idx="24">
                  <c:v>27.563962929069525</c:v>
                </c:pt>
                <c:pt idx="25">
                  <c:v>27.554298384400223</c:v>
                </c:pt>
                <c:pt idx="26">
                  <c:v>27.544647733122435</c:v>
                </c:pt>
                <c:pt idx="27">
                  <c:v>27.535011450525214</c:v>
                </c:pt>
                <c:pt idx="28">
                  <c:v>27.52538997397194</c:v>
                </c:pt>
                <c:pt idx="29">
                  <c:v>27.515783691161101</c:v>
                </c:pt>
                <c:pt idx="30">
                  <c:v>27.506192926488971</c:v>
                </c:pt>
                <c:pt idx="31">
                  <c:v>27.496617925262719</c:v>
                </c:pt>
                <c:pt idx="32">
                  <c:v>27.487058835483218</c:v>
                </c:pt>
                <c:pt idx="33">
                  <c:v>27.477515686884981</c:v>
                </c:pt>
                <c:pt idx="34">
                  <c:v>27.467988366885269</c:v>
                </c:pt>
                <c:pt idx="35">
                  <c:v>27.45847659305635</c:v>
                </c:pt>
                <c:pt idx="36">
                  <c:v>27.448979881693287</c:v>
                </c:pt>
                <c:pt idx="37">
                  <c:v>27.439497512004444</c:v>
                </c:pt>
                <c:pt idx="38">
                  <c:v>27.43002848540382</c:v>
                </c:pt>
                <c:pt idx="39">
                  <c:v>27.420571479332182</c:v>
                </c:pt>
                <c:pt idx="40">
                  <c:v>27.411124794979109</c:v>
                </c:pt>
                <c:pt idx="41">
                  <c:v>27.401686298220209</c:v>
                </c:pt>
                <c:pt idx="42">
                  <c:v>27.392253353023065</c:v>
                </c:pt>
                <c:pt idx="43">
                  <c:v>27.382822746513458</c:v>
                </c:pt>
                <c:pt idx="44">
                  <c:v>27.373390604830306</c:v>
                </c:pt>
                <c:pt idx="45">
                  <c:v>27.363952298835034</c:v>
                </c:pt>
                <c:pt idx="46">
                  <c:v>27.354502338680959</c:v>
                </c:pt>
                <c:pt idx="47">
                  <c:v>27.345034256192019</c:v>
                </c:pt>
                <c:pt idx="48">
                  <c:v>27.335540473951546</c:v>
                </c:pt>
                <c:pt idx="49">
                  <c:v>27.326012159964211</c:v>
                </c:pt>
                <c:pt idx="50">
                  <c:v>27.316439066731341</c:v>
                </c:pt>
                <c:pt idx="51">
                  <c:v>27.306809353578512</c:v>
                </c:pt>
                <c:pt idx="52">
                  <c:v>27.297109391100101</c:v>
                </c:pt>
                <c:pt idx="53">
                  <c:v>27.287323546646629</c:v>
                </c:pt>
                <c:pt idx="54">
                  <c:v>27.277433949887477</c:v>
                </c:pt>
                <c:pt idx="55">
                  <c:v>27.267420237643904</c:v>
                </c:pt>
                <c:pt idx="56">
                  <c:v>27.257259277419198</c:v>
                </c:pt>
                <c:pt idx="57">
                  <c:v>27.246924869368758</c:v>
                </c:pt>
                <c:pt idx="58">
                  <c:v>27.236387426869001</c:v>
                </c:pt>
                <c:pt idx="59">
                  <c:v>27.225613636379602</c:v>
                </c:pt>
                <c:pt idx="60">
                  <c:v>27.214566097967257</c:v>
                </c:pt>
                <c:pt idx="61">
                  <c:v>27.203202948692322</c:v>
                </c:pt>
                <c:pt idx="62">
                  <c:v>27.191477472071938</c:v>
                </c:pt>
                <c:pt idx="63">
                  <c:v>27.179337698044677</c:v>
                </c:pt>
                <c:pt idx="64">
                  <c:v>27.166725999287635</c:v>
                </c:pt>
                <c:pt idx="65">
                  <c:v>27.153578691388745</c:v>
                </c:pt>
                <c:pt idx="66">
                  <c:v>27.139825646257325</c:v>
                </c:pt>
                <c:pt idx="67">
                  <c:v>27.125389930255345</c:v>
                </c:pt>
                <c:pt idx="68">
                  <c:v>27.110187480825402</c:v>
                </c:pt>
                <c:pt idx="69">
                  <c:v>27.09412683783227</c:v>
                </c:pt>
                <c:pt idx="70">
                  <c:v>27.077108948350801</c:v>
                </c:pt>
                <c:pt idx="71">
                  <c:v>27.059027066118379</c:v>
                </c:pt>
                <c:pt idx="72">
                  <c:v>27.039766769184212</c:v>
                </c:pt>
                <c:pt idx="73">
                  <c:v>27.019206121247468</c:v>
                </c:pt>
                <c:pt idx="74">
                  <c:v>26.997216003557227</c:v>
                </c:pt>
                <c:pt idx="75">
                  <c:v>26.973660644785177</c:v>
                </c:pt>
                <c:pt idx="76">
                  <c:v>26.948398375677648</c:v>
                </c:pt>
                <c:pt idx="77">
                  <c:v>26.92128263323081</c:v>
                </c:pt>
                <c:pt idx="78">
                  <c:v>26.89216323529368</c:v>
                </c:pt>
                <c:pt idx="79">
                  <c:v>26.860887940603938</c:v>
                </c:pt>
                <c:pt idx="80">
                  <c:v>26.827304301085796</c:v>
                </c:pt>
                <c:pt idx="81">
                  <c:v>26.791261802686584</c:v>
                </c:pt>
                <c:pt idx="82">
                  <c:v>26.752614278165119</c:v>
                </c:pt>
                <c:pt idx="83">
                  <c:v>26.711222560346762</c:v>
                </c:pt>
                <c:pt idx="84">
                  <c:v>26.666957327958965</c:v>
                </c:pt>
                <c:pt idx="85">
                  <c:v>26.619702079061877</c:v>
                </c:pt>
                <c:pt idx="86">
                  <c:v>26.569356150366808</c:v>
                </c:pt>
                <c:pt idx="87">
                  <c:v>26.515837685695153</c:v>
                </c:pt>
                <c:pt idx="88">
                  <c:v>26.459086444923237</c:v>
                </c:pt>
                <c:pt idx="89">
                  <c:v>26.399066337458557</c:v>
                </c:pt>
                <c:pt idx="90">
                  <c:v>26.335767562939488</c:v>
                </c:pt>
                <c:pt idx="91">
                  <c:v>26.269208247469415</c:v>
                </c:pt>
                <c:pt idx="92">
                  <c:v>26.199435476827695</c:v>
                </c:pt>
                <c:pt idx="93">
                  <c:v>26.126525648652851</c:v>
                </c:pt>
                <c:pt idx="94">
                  <c:v>26.050584092765945</c:v>
                </c:pt>
                <c:pt idx="95">
                  <c:v>25.97174394108028</c:v>
                </c:pt>
                <c:pt idx="96">
                  <c:v>25.890164263796883</c:v>
                </c:pt>
                <c:pt idx="97">
                  <c:v>25.806027524256681</c:v>
                </c:pt>
                <c:pt idx="98">
                  <c:v>25.719536438184754</c:v>
                </c:pt>
                <c:pt idx="99">
                  <c:v>25.630910351525948</c:v>
                </c:pt>
                <c:pt idx="100">
                  <c:v>25.540381272462483</c:v>
                </c:pt>
                <c:pt idx="101">
                  <c:v>25.448189706014784</c:v>
                </c:pt>
                <c:pt idx="102">
                  <c:v>25.354580443164611</c:v>
                </c:pt>
                <c:pt idx="103">
                  <c:v>25.25979845087404</c:v>
                </c:pt>
                <c:pt idx="104">
                  <c:v>25.16408499567229</c:v>
                </c:pt>
                <c:pt idx="105">
                  <c:v>25.067674113246785</c:v>
                </c:pt>
                <c:pt idx="106">
                  <c:v>24.970789511723961</c:v>
                </c:pt>
                <c:pt idx="107">
                  <c:v>24.873641969240659</c:v>
                </c:pt>
                <c:pt idx="108">
                  <c:v>24.776427259100224</c:v>
                </c:pt>
                <c:pt idx="109">
                  <c:v>24.679324610120677</c:v>
                </c:pt>
                <c:pt idx="110">
                  <c:v>24.5824956871569</c:v>
                </c:pt>
                <c:pt idx="111">
                  <c:v>24.486084058184698</c:v>
                </c:pt>
                <c:pt idx="112">
                  <c:v>24.390215100269415</c:v>
                </c:pt>
                <c:pt idx="113">
                  <c:v>24.294996287274646</c:v>
                </c:pt>
                <c:pt idx="114">
                  <c:v>24.200517797020872</c:v>
                </c:pt>
                <c:pt idx="115">
                  <c:v>24.106853374253074</c:v>
                </c:pt>
                <c:pt idx="116">
                  <c:v>24.014061387544409</c:v>
                </c:pt>
                <c:pt idx="117">
                  <c:v>23.922186022412358</c:v>
                </c:pt>
                <c:pt idx="118">
                  <c:v>23.831258558728557</c:v>
                </c:pt>
                <c:pt idx="119">
                  <c:v>23.74129868730169</c:v>
                </c:pt>
                <c:pt idx="120">
                  <c:v>23.652315827739688</c:v>
                </c:pt>
                <c:pt idx="121">
                  <c:v>23.564310416899151</c:v>
                </c:pt>
                <c:pt idx="122">
                  <c:v>23.477275144069168</c:v>
                </c:pt>
                <c:pt idx="123">
                  <c:v>23.391196115280511</c:v>
                </c:pt>
                <c:pt idx="124">
                  <c:v>23.306053934640062</c:v>
                </c:pt>
                <c:pt idx="125">
                  <c:v>23.221824695300917</c:v>
                </c:pt>
                <c:pt idx="126">
                  <c:v>23.138480876585053</c:v>
                </c:pt>
                <c:pt idx="127">
                  <c:v>23.055992146914328</c:v>
                </c:pt>
                <c:pt idx="128">
                  <c:v>22.97432607464183</c:v>
                </c:pt>
                <c:pt idx="129">
                  <c:v>22.893448750688961</c:v>
                </c:pt>
                <c:pt idx="130">
                  <c:v>22.813325328172617</c:v>
                </c:pt>
                <c:pt idx="131">
                  <c:v>22.733920485038198</c:v>
                </c:pt>
                <c:pt idx="132">
                  <c:v>22.655198816181624</c:v>
                </c:pt>
                <c:pt idx="133">
                  <c:v>22.577125161722886</c:v>
                </c:pt>
                <c:pt idx="134">
                  <c:v>22.499664878051533</c:v>
                </c:pt>
                <c:pt idx="135">
                  <c:v>22.422784058058777</c:v>
                </c:pt>
                <c:pt idx="136">
                  <c:v>22.346449706648912</c:v>
                </c:pt>
                <c:pt idx="137">
                  <c:v>22.270629877224216</c:v>
                </c:pt>
                <c:pt idx="138">
                  <c:v>22.195293774393694</c:v>
                </c:pt>
                <c:pt idx="139">
                  <c:v>22.120411827690912</c:v>
                </c:pt>
                <c:pt idx="140">
                  <c:v>22.045955740618627</c:v>
                </c:pt>
                <c:pt idx="141">
                  <c:v>21.971898518881218</c:v>
                </c:pt>
                <c:pt idx="142">
                  <c:v>21.898214481229708</c:v>
                </c:pt>
                <c:pt idx="143">
                  <c:v>21.824879255934714</c:v>
                </c:pt>
                <c:pt idx="144">
                  <c:v>21.751869765523633</c:v>
                </c:pt>
                <c:pt idx="145">
                  <c:v>21.679164202071746</c:v>
                </c:pt>
                <c:pt idx="146">
                  <c:v>21.606741995023143</c:v>
                </c:pt>
                <c:pt idx="147">
                  <c:v>21.534583773235664</c:v>
                </c:pt>
                <c:pt idx="148">
                  <c:v>21.462671322693176</c:v>
                </c:pt>
                <c:pt idx="149">
                  <c:v>21.390987541106526</c:v>
                </c:pt>
                <c:pt idx="150">
                  <c:v>21.319516390429431</c:v>
                </c:pt>
                <c:pt idx="151">
                  <c:v>21.248242848145189</c:v>
                </c:pt>
                <c:pt idx="152">
                  <c:v>21.17715285803159</c:v>
                </c:pt>
                <c:pt idx="153">
                  <c:v>21.106233280983517</c:v>
                </c:pt>
                <c:pt idx="154">
                  <c:v>21.035471846362238</c:v>
                </c:pt>
                <c:pt idx="155">
                  <c:v>20.964857104246029</c:v>
                </c:pt>
                <c:pt idx="156">
                  <c:v>20.894378378876212</c:v>
                </c:pt>
                <c:pt idx="157">
                  <c:v>20.824025723524624</c:v>
                </c:pt>
                <c:pt idx="158">
                  <c:v>20.75378987695084</c:v>
                </c:pt>
                <c:pt idx="159">
                  <c:v>20.683662221569474</c:v>
                </c:pt>
                <c:pt idx="160">
                  <c:v>20.613634743407449</c:v>
                </c:pt>
                <c:pt idx="161">
                  <c:v>20.543699993898151</c:v>
                </c:pt>
                <c:pt idx="162">
                  <c:v>20.473851053531934</c:v>
                </c:pt>
                <c:pt idx="163">
                  <c:v>20.404081497360302</c:v>
                </c:pt>
                <c:pt idx="164">
                  <c:v>20.334385362333251</c:v>
                </c:pt>
                <c:pt idx="165">
                  <c:v>20.264757116435074</c:v>
                </c:pt>
                <c:pt idx="166">
                  <c:v>20.195191629572818</c:v>
                </c:pt>
                <c:pt idx="167">
                  <c:v>20.125684146163337</c:v>
                </c:pt>
                <c:pt idx="168">
                  <c:v>20.056230259358273</c:v>
                </c:pt>
                <c:pt idx="169">
                  <c:v>19.986825886842325</c:v>
                </c:pt>
                <c:pt idx="170">
                  <c:v>19.917467248136852</c:v>
                </c:pt>
                <c:pt idx="171">
                  <c:v>19.848150843339507</c:v>
                </c:pt>
                <c:pt idx="172">
                  <c:v>19.778873433229759</c:v>
                </c:pt>
                <c:pt idx="173">
                  <c:v>19.709632020670391</c:v>
                </c:pt>
                <c:pt idx="174">
                  <c:v>19.64042383323601</c:v>
                </c:pt>
                <c:pt idx="175">
                  <c:v>19.571246307000845</c:v>
                </c:pt>
                <c:pt idx="176">
                  <c:v>19.502097071419879</c:v>
                </c:pt>
                <c:pt idx="177">
                  <c:v>19.432973935239545</c:v>
                </c:pt>
                <c:pt idx="178">
                  <c:v>19.36387487337641</c:v>
                </c:pt>
                <c:pt idx="179">
                  <c:v>19.29479801470486</c:v>
                </c:pt>
                <c:pt idx="180">
                  <c:v>19.225741630697115</c:v>
                </c:pt>
                <c:pt idx="181">
                  <c:v>19.156704124861903</c:v>
                </c:pt>
                <c:pt idx="182">
                  <c:v>19.087684022930354</c:v>
                </c:pt>
                <c:pt idx="183">
                  <c:v>19.018679963740666</c:v>
                </c:pt>
                <c:pt idx="184">
                  <c:v>18.949690690775395</c:v>
                </c:pt>
                <c:pt idx="185">
                  <c:v>18.880715044307944</c:v>
                </c:pt>
                <c:pt idx="186">
                  <c:v>18.811751954117284</c:v>
                </c:pt>
                <c:pt idx="187">
                  <c:v>18.742800432732238</c:v>
                </c:pt>
                <c:pt idx="188">
                  <c:v>18.673859569169039</c:v>
                </c:pt>
                <c:pt idx="189">
                  <c:v>18.604928523128063</c:v>
                </c:pt>
                <c:pt idx="190">
                  <c:v>18.536006519617818</c:v>
                </c:pt>
                <c:pt idx="191">
                  <c:v>18.46709284397614</c:v>
                </c:pt>
                <c:pt idx="192">
                  <c:v>18.398186837260646</c:v>
                </c:pt>
                <c:pt idx="193">
                  <c:v>18.329287891982119</c:v>
                </c:pt>
                <c:pt idx="194">
                  <c:v>18.26039544815648</c:v>
                </c:pt>
                <c:pt idx="195">
                  <c:v>18.191508989652309</c:v>
                </c:pt>
                <c:pt idx="196">
                  <c:v>18.122628040812703</c:v>
                </c:pt>
                <c:pt idx="197">
                  <c:v>18.053752163331556</c:v>
                </c:pt>
                <c:pt idx="198">
                  <c:v>17.984880953365675</c:v>
                </c:pt>
                <c:pt idx="199">
                  <c:v>17.91601403886558</c:v>
                </c:pt>
                <c:pt idx="200">
                  <c:v>17.847151077108826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88472"/>
        <c:axId val="512488864"/>
      </c:scatterChart>
      <c:valAx>
        <c:axId val="512488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488864"/>
        <c:crosses val="autoZero"/>
        <c:crossBetween val="midCat"/>
      </c:valAx>
      <c:valAx>
        <c:axId val="512488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488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29.193999999999999</c:v>
                </c:pt>
                <c:pt idx="1">
                  <c:v>27.97</c:v>
                </c:pt>
                <c:pt idx="2">
                  <c:v>28.745999999999999</c:v>
                </c:pt>
                <c:pt idx="3">
                  <c:v>28.164000000000001</c:v>
                </c:pt>
                <c:pt idx="4">
                  <c:v>28.536999999999999</c:v>
                </c:pt>
                <c:pt idx="5">
                  <c:v>28.552</c:v>
                </c:pt>
                <c:pt idx="6">
                  <c:v>28.224</c:v>
                </c:pt>
                <c:pt idx="7">
                  <c:v>26.984999999999999</c:v>
                </c:pt>
                <c:pt idx="8">
                  <c:v>27.552</c:v>
                </c:pt>
                <c:pt idx="9">
                  <c:v>28.178999999999998</c:v>
                </c:pt>
                <c:pt idx="10">
                  <c:v>27.268999999999998</c:v>
                </c:pt>
                <c:pt idx="11">
                  <c:v>28.492999999999999</c:v>
                </c:pt>
                <c:pt idx="12">
                  <c:v>29.881</c:v>
                </c:pt>
                <c:pt idx="13">
                  <c:v>28.298999999999999</c:v>
                </c:pt>
                <c:pt idx="14">
                  <c:v>28.567</c:v>
                </c:pt>
                <c:pt idx="15">
                  <c:v>29.06</c:v>
                </c:pt>
                <c:pt idx="16">
                  <c:v>29.91</c:v>
                </c:pt>
                <c:pt idx="17">
                  <c:v>29.312999999999999</c:v>
                </c:pt>
                <c:pt idx="18">
                  <c:v>30.045000000000002</c:v>
                </c:pt>
                <c:pt idx="19">
                  <c:v>30</c:v>
                </c:pt>
                <c:pt idx="20">
                  <c:v>29.09</c:v>
                </c:pt>
                <c:pt idx="21">
                  <c:v>29.402999999999999</c:v>
                </c:pt>
                <c:pt idx="22">
                  <c:v>29.896000000000001</c:v>
                </c:pt>
                <c:pt idx="23">
                  <c:v>29.312999999999999</c:v>
                </c:pt>
                <c:pt idx="24">
                  <c:v>30</c:v>
                </c:pt>
                <c:pt idx="25">
                  <c:v>30.672000000000001</c:v>
                </c:pt>
                <c:pt idx="26">
                  <c:v>30.641999999999999</c:v>
                </c:pt>
                <c:pt idx="27">
                  <c:v>31.119</c:v>
                </c:pt>
                <c:pt idx="28">
                  <c:v>31.327999999999999</c:v>
                </c:pt>
                <c:pt idx="29">
                  <c:v>31.97</c:v>
                </c:pt>
                <c:pt idx="30">
                  <c:v>32.776000000000003</c:v>
                </c:pt>
                <c:pt idx="31">
                  <c:v>33.820999999999998</c:v>
                </c:pt>
                <c:pt idx="32">
                  <c:v>34.642000000000003</c:v>
                </c:pt>
                <c:pt idx="33">
                  <c:v>34.090000000000003</c:v>
                </c:pt>
                <c:pt idx="34">
                  <c:v>35.731000000000002</c:v>
                </c:pt>
                <c:pt idx="35">
                  <c:v>37.209000000000003</c:v>
                </c:pt>
                <c:pt idx="36">
                  <c:v>38.94</c:v>
                </c:pt>
                <c:pt idx="37">
                  <c:v>40.94</c:v>
                </c:pt>
                <c:pt idx="38">
                  <c:v>44.253999999999998</c:v>
                </c:pt>
                <c:pt idx="39">
                  <c:v>48.179000000000002</c:v>
                </c:pt>
                <c:pt idx="40">
                  <c:v>52.671999999999997</c:v>
                </c:pt>
                <c:pt idx="41">
                  <c:v>59.209000000000003</c:v>
                </c:pt>
                <c:pt idx="42">
                  <c:v>66.775999999999996</c:v>
                </c:pt>
                <c:pt idx="43">
                  <c:v>75.626999999999995</c:v>
                </c:pt>
                <c:pt idx="44">
                  <c:v>87.045000000000002</c:v>
                </c:pt>
                <c:pt idx="45">
                  <c:v>98.805999999999997</c:v>
                </c:pt>
                <c:pt idx="46">
                  <c:v>109.56699999999999</c:v>
                </c:pt>
                <c:pt idx="47">
                  <c:v>121.896</c:v>
                </c:pt>
                <c:pt idx="48">
                  <c:v>133.01499999999999</c:v>
                </c:pt>
                <c:pt idx="49">
                  <c:v>142.119</c:v>
                </c:pt>
                <c:pt idx="50">
                  <c:v>150.47800000000001</c:v>
                </c:pt>
                <c:pt idx="51">
                  <c:v>156.68700000000001</c:v>
                </c:pt>
                <c:pt idx="52">
                  <c:v>159</c:v>
                </c:pt>
                <c:pt idx="53">
                  <c:v>159.10400000000001</c:v>
                </c:pt>
                <c:pt idx="54">
                  <c:v>154.149</c:v>
                </c:pt>
                <c:pt idx="55">
                  <c:v>135.77600000000001</c:v>
                </c:pt>
                <c:pt idx="56">
                  <c:v>103.746</c:v>
                </c:pt>
                <c:pt idx="57">
                  <c:v>61.701000000000001</c:v>
                </c:pt>
                <c:pt idx="58">
                  <c:v>41.179000000000002</c:v>
                </c:pt>
                <c:pt idx="59">
                  <c:v>33.298999999999999</c:v>
                </c:pt>
                <c:pt idx="60">
                  <c:v>30.312999999999999</c:v>
                </c:pt>
                <c:pt idx="61">
                  <c:v>30.254000000000001</c:v>
                </c:pt>
                <c:pt idx="62">
                  <c:v>31.463000000000001</c:v>
                </c:pt>
                <c:pt idx="63">
                  <c:v>31.716000000000001</c:v>
                </c:pt>
                <c:pt idx="64">
                  <c:v>33.238999999999997</c:v>
                </c:pt>
                <c:pt idx="65">
                  <c:v>33.06</c:v>
                </c:pt>
                <c:pt idx="66">
                  <c:v>35.313000000000002</c:v>
                </c:pt>
                <c:pt idx="67">
                  <c:v>38.03</c:v>
                </c:pt>
                <c:pt idx="68">
                  <c:v>42.015000000000001</c:v>
                </c:pt>
                <c:pt idx="69">
                  <c:v>46.866</c:v>
                </c:pt>
                <c:pt idx="70">
                  <c:v>50.91</c:v>
                </c:pt>
                <c:pt idx="71">
                  <c:v>55.746000000000002</c:v>
                </c:pt>
                <c:pt idx="72">
                  <c:v>60.552</c:v>
                </c:pt>
                <c:pt idx="73">
                  <c:v>66.850999999999999</c:v>
                </c:pt>
                <c:pt idx="74">
                  <c:v>70.403000000000006</c:v>
                </c:pt>
                <c:pt idx="75">
                  <c:v>74.477999999999994</c:v>
                </c:pt>
                <c:pt idx="76">
                  <c:v>75.715999999999994</c:v>
                </c:pt>
                <c:pt idx="77">
                  <c:v>74.626999999999995</c:v>
                </c:pt>
                <c:pt idx="78">
                  <c:v>72.075000000000003</c:v>
                </c:pt>
                <c:pt idx="79">
                  <c:v>63.984999999999999</c:v>
                </c:pt>
                <c:pt idx="80">
                  <c:v>52.954999999999998</c:v>
                </c:pt>
                <c:pt idx="81">
                  <c:v>42.015000000000001</c:v>
                </c:pt>
                <c:pt idx="82">
                  <c:v>35.06</c:v>
                </c:pt>
                <c:pt idx="83">
                  <c:v>32.253999999999998</c:v>
                </c:pt>
                <c:pt idx="84">
                  <c:v>31.402999999999999</c:v>
                </c:pt>
                <c:pt idx="85">
                  <c:v>29.373000000000001</c:v>
                </c:pt>
                <c:pt idx="86">
                  <c:v>28.074999999999999</c:v>
                </c:pt>
                <c:pt idx="87">
                  <c:v>28.119</c:v>
                </c:pt>
                <c:pt idx="88">
                  <c:v>26.672000000000001</c:v>
                </c:pt>
                <c:pt idx="89">
                  <c:v>26.806000000000001</c:v>
                </c:pt>
                <c:pt idx="90">
                  <c:v>26.745999999999999</c:v>
                </c:pt>
                <c:pt idx="91">
                  <c:v>27.298999999999999</c:v>
                </c:pt>
                <c:pt idx="92">
                  <c:v>27.433</c:v>
                </c:pt>
                <c:pt idx="93">
                  <c:v>26.626999999999999</c:v>
                </c:pt>
                <c:pt idx="94">
                  <c:v>26.536999999999999</c:v>
                </c:pt>
                <c:pt idx="95">
                  <c:v>27.567</c:v>
                </c:pt>
                <c:pt idx="96">
                  <c:v>27.478000000000002</c:v>
                </c:pt>
                <c:pt idx="97">
                  <c:v>26</c:v>
                </c:pt>
                <c:pt idx="98">
                  <c:v>26.701000000000001</c:v>
                </c:pt>
                <c:pt idx="99">
                  <c:v>27.448</c:v>
                </c:pt>
                <c:pt idx="100">
                  <c:v>27.06</c:v>
                </c:pt>
                <c:pt idx="101">
                  <c:v>26.417999999999999</c:v>
                </c:pt>
                <c:pt idx="102">
                  <c:v>27.850999999999999</c:v>
                </c:pt>
                <c:pt idx="103">
                  <c:v>26.463000000000001</c:v>
                </c:pt>
                <c:pt idx="104">
                  <c:v>26.536999999999999</c:v>
                </c:pt>
                <c:pt idx="105">
                  <c:v>26.492999999999999</c:v>
                </c:pt>
                <c:pt idx="106">
                  <c:v>26.074999999999999</c:v>
                </c:pt>
                <c:pt idx="107">
                  <c:v>25.925000000000001</c:v>
                </c:pt>
                <c:pt idx="108">
                  <c:v>25.821000000000002</c:v>
                </c:pt>
                <c:pt idx="109">
                  <c:v>25.433</c:v>
                </c:pt>
                <c:pt idx="110">
                  <c:v>26.074999999999999</c:v>
                </c:pt>
                <c:pt idx="111">
                  <c:v>28.463000000000001</c:v>
                </c:pt>
                <c:pt idx="112">
                  <c:v>29.463000000000001</c:v>
                </c:pt>
                <c:pt idx="113">
                  <c:v>28.731000000000002</c:v>
                </c:pt>
                <c:pt idx="114">
                  <c:v>30.954999999999998</c:v>
                </c:pt>
                <c:pt idx="115">
                  <c:v>31.254000000000001</c:v>
                </c:pt>
                <c:pt idx="116">
                  <c:v>30.597000000000001</c:v>
                </c:pt>
                <c:pt idx="117">
                  <c:v>31.881</c:v>
                </c:pt>
                <c:pt idx="118">
                  <c:v>31.492999999999999</c:v>
                </c:pt>
                <c:pt idx="119">
                  <c:v>30.896000000000001</c:v>
                </c:pt>
                <c:pt idx="120">
                  <c:v>28.821000000000002</c:v>
                </c:pt>
                <c:pt idx="121">
                  <c:v>28.835999999999999</c:v>
                </c:pt>
                <c:pt idx="122">
                  <c:v>27.866</c:v>
                </c:pt>
                <c:pt idx="123">
                  <c:v>26.641999999999999</c:v>
                </c:pt>
                <c:pt idx="124">
                  <c:v>25.850999999999999</c:v>
                </c:pt>
                <c:pt idx="125">
                  <c:v>25.268999999999998</c:v>
                </c:pt>
                <c:pt idx="126">
                  <c:v>22.373000000000001</c:v>
                </c:pt>
                <c:pt idx="127">
                  <c:v>25.03</c:v>
                </c:pt>
                <c:pt idx="128">
                  <c:v>24.254000000000001</c:v>
                </c:pt>
                <c:pt idx="129">
                  <c:v>23.657</c:v>
                </c:pt>
                <c:pt idx="130">
                  <c:v>24.149000000000001</c:v>
                </c:pt>
                <c:pt idx="131">
                  <c:v>24.134</c:v>
                </c:pt>
                <c:pt idx="132">
                  <c:v>24.835999999999999</c:v>
                </c:pt>
                <c:pt idx="133">
                  <c:v>24.716000000000001</c:v>
                </c:pt>
                <c:pt idx="134">
                  <c:v>23.657</c:v>
                </c:pt>
                <c:pt idx="135">
                  <c:v>25</c:v>
                </c:pt>
                <c:pt idx="136">
                  <c:v>24.178999999999998</c:v>
                </c:pt>
                <c:pt idx="137">
                  <c:v>24.433</c:v>
                </c:pt>
                <c:pt idx="138">
                  <c:v>25.045000000000002</c:v>
                </c:pt>
                <c:pt idx="139">
                  <c:v>24.134</c:v>
                </c:pt>
                <c:pt idx="140">
                  <c:v>24.463000000000001</c:v>
                </c:pt>
                <c:pt idx="141">
                  <c:v>24.015000000000001</c:v>
                </c:pt>
                <c:pt idx="142">
                  <c:v>25.09</c:v>
                </c:pt>
                <c:pt idx="143">
                  <c:v>24.745999999999999</c:v>
                </c:pt>
                <c:pt idx="144">
                  <c:v>25.567</c:v>
                </c:pt>
                <c:pt idx="145">
                  <c:v>25.521999999999998</c:v>
                </c:pt>
                <c:pt idx="146">
                  <c:v>25.373000000000001</c:v>
                </c:pt>
                <c:pt idx="147">
                  <c:v>24.954999999999998</c:v>
                </c:pt>
                <c:pt idx="148">
                  <c:v>25.448</c:v>
                </c:pt>
                <c:pt idx="149">
                  <c:v>25.701000000000001</c:v>
                </c:pt>
                <c:pt idx="150">
                  <c:v>26.193999999999999</c:v>
                </c:pt>
                <c:pt idx="151">
                  <c:v>25.492999999999999</c:v>
                </c:pt>
                <c:pt idx="152">
                  <c:v>24.91</c:v>
                </c:pt>
                <c:pt idx="153">
                  <c:v>25.641999999999999</c:v>
                </c:pt>
                <c:pt idx="154">
                  <c:v>25.582000000000001</c:v>
                </c:pt>
                <c:pt idx="155">
                  <c:v>25.134</c:v>
                </c:pt>
                <c:pt idx="156">
                  <c:v>25.388000000000002</c:v>
                </c:pt>
                <c:pt idx="157">
                  <c:v>24.611999999999998</c:v>
                </c:pt>
                <c:pt idx="158">
                  <c:v>25.536999999999999</c:v>
                </c:pt>
                <c:pt idx="159">
                  <c:v>24.224</c:v>
                </c:pt>
                <c:pt idx="160">
                  <c:v>24.687000000000001</c:v>
                </c:pt>
                <c:pt idx="161">
                  <c:v>24.134</c:v>
                </c:pt>
                <c:pt idx="162">
                  <c:v>23.687000000000001</c:v>
                </c:pt>
                <c:pt idx="163">
                  <c:v>22.954999999999998</c:v>
                </c:pt>
                <c:pt idx="164">
                  <c:v>24.866</c:v>
                </c:pt>
                <c:pt idx="165">
                  <c:v>28.984999999999999</c:v>
                </c:pt>
                <c:pt idx="166">
                  <c:v>24.045000000000002</c:v>
                </c:pt>
                <c:pt idx="167">
                  <c:v>23.866</c:v>
                </c:pt>
                <c:pt idx="168">
                  <c:v>23.164000000000001</c:v>
                </c:pt>
                <c:pt idx="169">
                  <c:v>23.283999999999999</c:v>
                </c:pt>
                <c:pt idx="170">
                  <c:v>22.97</c:v>
                </c:pt>
                <c:pt idx="171">
                  <c:v>22.478000000000002</c:v>
                </c:pt>
                <c:pt idx="172">
                  <c:v>22.91</c:v>
                </c:pt>
                <c:pt idx="173">
                  <c:v>22.448</c:v>
                </c:pt>
                <c:pt idx="174">
                  <c:v>23.298999999999999</c:v>
                </c:pt>
                <c:pt idx="175">
                  <c:v>21.388000000000002</c:v>
                </c:pt>
                <c:pt idx="176">
                  <c:v>23.103999999999999</c:v>
                </c:pt>
                <c:pt idx="177">
                  <c:v>22.448</c:v>
                </c:pt>
                <c:pt idx="178">
                  <c:v>22.896000000000001</c:v>
                </c:pt>
                <c:pt idx="179">
                  <c:v>21.343</c:v>
                </c:pt>
                <c:pt idx="180">
                  <c:v>22.103999999999999</c:v>
                </c:pt>
                <c:pt idx="181">
                  <c:v>22.925000000000001</c:v>
                </c:pt>
                <c:pt idx="182">
                  <c:v>21.521999999999998</c:v>
                </c:pt>
                <c:pt idx="183">
                  <c:v>22.417999999999999</c:v>
                </c:pt>
                <c:pt idx="184">
                  <c:v>22.312999999999999</c:v>
                </c:pt>
                <c:pt idx="185">
                  <c:v>21.536999999999999</c:v>
                </c:pt>
                <c:pt idx="186">
                  <c:v>21.745999999999999</c:v>
                </c:pt>
                <c:pt idx="187">
                  <c:v>21.567</c:v>
                </c:pt>
                <c:pt idx="188">
                  <c:v>22.239000000000001</c:v>
                </c:pt>
                <c:pt idx="189">
                  <c:v>20.821000000000002</c:v>
                </c:pt>
                <c:pt idx="190">
                  <c:v>21.358000000000001</c:v>
                </c:pt>
                <c:pt idx="191">
                  <c:v>23.881</c:v>
                </c:pt>
                <c:pt idx="192">
                  <c:v>23.06</c:v>
                </c:pt>
                <c:pt idx="193">
                  <c:v>21.672000000000001</c:v>
                </c:pt>
                <c:pt idx="194">
                  <c:v>20.672000000000001</c:v>
                </c:pt>
                <c:pt idx="195">
                  <c:v>21.582000000000001</c:v>
                </c:pt>
                <c:pt idx="196">
                  <c:v>21.268999999999998</c:v>
                </c:pt>
                <c:pt idx="197">
                  <c:v>22.09</c:v>
                </c:pt>
                <c:pt idx="198">
                  <c:v>21.791</c:v>
                </c:pt>
                <c:pt idx="199">
                  <c:v>21.760999999999999</c:v>
                </c:pt>
                <c:pt idx="200">
                  <c:v>21.164000000000001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30.177518930657655</c:v>
                </c:pt>
                <c:pt idx="1">
                  <c:v>30.156848678303856</c:v>
                </c:pt>
                <c:pt idx="2">
                  <c:v>30.136179989572177</c:v>
                </c:pt>
                <c:pt idx="3">
                  <c:v>30.115512964906024</c:v>
                </c:pt>
                <c:pt idx="4">
                  <c:v>30.094847709567922</c:v>
                </c:pt>
                <c:pt idx="5">
                  <c:v>30.074184333633301</c:v>
                </c:pt>
                <c:pt idx="6">
                  <c:v>30.05352295193811</c:v>
                </c:pt>
                <c:pt idx="7">
                  <c:v>30.032863683971318</c:v>
                </c:pt>
                <c:pt idx="8">
                  <c:v>30.012206653702229</c:v>
                </c:pt>
                <c:pt idx="9">
                  <c:v>29.991551989330958</c:v>
                </c:pt>
                <c:pt idx="10">
                  <c:v>29.970899822948933</c:v>
                </c:pt>
                <c:pt idx="11">
                  <c:v>29.950250290094427</c:v>
                </c:pt>
                <c:pt idx="12">
                  <c:v>29.929603529186643</c:v>
                </c:pt>
                <c:pt idx="13">
                  <c:v>29.908959680821539</c:v>
                </c:pt>
                <c:pt idx="14">
                  <c:v>29.888318886919443</c:v>
                </c:pt>
                <c:pt idx="15">
                  <c:v>29.867681289750063</c:v>
                </c:pt>
                <c:pt idx="16">
                  <c:v>29.847047031011851</c:v>
                </c:pt>
                <c:pt idx="17">
                  <c:v>29.826416251722922</c:v>
                </c:pt>
                <c:pt idx="18">
                  <c:v>29.805789095780867</c:v>
                </c:pt>
                <c:pt idx="19">
                  <c:v>29.785165727241232</c:v>
                </c:pt>
                <c:pt idx="20">
                  <c:v>29.764546394724974</c:v>
                </c:pt>
                <c:pt idx="21">
                  <c:v>29.743931648275829</c:v>
                </c:pt>
                <c:pt idx="22">
                  <c:v>29.723323023547287</c:v>
                </c:pt>
                <c:pt idx="23">
                  <c:v>29.702725085449202</c:v>
                </c:pt>
                <c:pt idx="24">
                  <c:v>29.682151223490557</c:v>
                </c:pt>
                <c:pt idx="25">
                  <c:v>29.661639259749276</c:v>
                </c:pt>
                <c:pt idx="26">
                  <c:v>29.641291347279367</c:v>
                </c:pt>
                <c:pt idx="27">
                  <c:v>29.62137067515626</c:v>
                </c:pt>
                <c:pt idx="28">
                  <c:v>29.602523395953185</c:v>
                </c:pt>
                <c:pt idx="29">
                  <c:v>29.586259966836398</c:v>
                </c:pt>
                <c:pt idx="30">
                  <c:v>29.575939531223984</c:v>
                </c:pt>
                <c:pt idx="31">
                  <c:v>29.578662343454159</c:v>
                </c:pt>
                <c:pt idx="32">
                  <c:v>29.60867564098201</c:v>
                </c:pt>
                <c:pt idx="33">
                  <c:v>29.693078812826244</c:v>
                </c:pt>
                <c:pt idx="34">
                  <c:v>29.880641416670944</c:v>
                </c:pt>
                <c:pt idx="35">
                  <c:v>30.254204056875228</c:v>
                </c:pt>
                <c:pt idx="36">
                  <c:v>30.946148709222573</c:v>
                </c:pt>
                <c:pt idx="37">
                  <c:v>32.154599812442846</c:v>
                </c:pt>
                <c:pt idx="38">
                  <c:v>34.155421369333737</c:v>
                </c:pt>
                <c:pt idx="39">
                  <c:v>37.302293124500075</c:v>
                </c:pt>
                <c:pt idx="40">
                  <c:v>42.00541264827806</c:v>
                </c:pt>
                <c:pt idx="41">
                  <c:v>48.680387422565012</c:v>
                </c:pt>
                <c:pt idx="42">
                  <c:v>57.664210630560277</c:v>
                </c:pt>
                <c:pt idx="43">
                  <c:v>69.105256047051668</c:v>
                </c:pt>
                <c:pt idx="44">
                  <c:v>82.847222872431914</c:v>
                </c:pt>
                <c:pt idx="45">
                  <c:v>98.338670967383749</c:v>
                </c:pt>
                <c:pt idx="46">
                  <c:v>114.60445240661038</c:v>
                </c:pt>
                <c:pt idx="47">
                  <c:v>130.30801486774396</c:v>
                </c:pt>
                <c:pt idx="48">
                  <c:v>143.91297793517717</c:v>
                </c:pt>
                <c:pt idx="49">
                  <c:v>153.92297835058966</c:v>
                </c:pt>
                <c:pt idx="50">
                  <c:v>159.15015056765318</c:v>
                </c:pt>
                <c:pt idx="51">
                  <c:v>158.94619719401746</c:v>
                </c:pt>
                <c:pt idx="52">
                  <c:v>153.33402362370737</c:v>
                </c:pt>
                <c:pt idx="53">
                  <c:v>143.00303486966692</c:v>
                </c:pt>
                <c:pt idx="54">
                  <c:v>129.16944439964098</c:v>
                </c:pt>
                <c:pt idx="55">
                  <c:v>113.34072473868102</c:v>
                </c:pt>
                <c:pt idx="56">
                  <c:v>97.047251787296872</c:v>
                </c:pt>
                <c:pt idx="57">
                  <c:v>81.60681815643872</c:v>
                </c:pt>
                <c:pt idx="58">
                  <c:v>67.970281097456535</c:v>
                </c:pt>
                <c:pt idx="59">
                  <c:v>56.667753329943054</c:v>
                </c:pt>
                <c:pt idx="60">
                  <c:v>47.845867030446279</c:v>
                </c:pt>
                <c:pt idx="61">
                  <c:v>41.366946112517482</c:v>
                </c:pt>
                <c:pt idx="62">
                  <c:v>36.934176218908462</c:v>
                </c:pt>
                <c:pt idx="63">
                  <c:v>34.211156678315476</c:v>
                </c:pt>
                <c:pt idx="64">
                  <c:v>32.914222541437042</c:v>
                </c:pt>
                <c:pt idx="65">
                  <c:v>32.86612423515659</c:v>
                </c:pt>
                <c:pt idx="66">
                  <c:v>34.006970110797965</c:v>
                </c:pt>
                <c:pt idx="67">
                  <c:v>36.363070970177922</c:v>
                </c:pt>
                <c:pt idx="68">
                  <c:v>39.979139499085584</c:v>
                </c:pt>
                <c:pt idx="69">
                  <c:v>44.826776500441539</c:v>
                </c:pt>
                <c:pt idx="70">
                  <c:v>50.712154054028758</c:v>
                </c:pt>
                <c:pt idx="71">
                  <c:v>57.214099836754777</c:v>
                </c:pt>
                <c:pt idx="72">
                  <c:v>63.683657950458283</c:v>
                </c:pt>
                <c:pt idx="73">
                  <c:v>69.322479924214292</c:v>
                </c:pt>
                <c:pt idx="74">
                  <c:v>73.331169471423209</c:v>
                </c:pt>
                <c:pt idx="75">
                  <c:v>75.089181092809056</c:v>
                </c:pt>
                <c:pt idx="76">
                  <c:v>74.309096392909737</c:v>
                </c:pt>
                <c:pt idx="77">
                  <c:v>71.111380919317753</c:v>
                </c:pt>
                <c:pt idx="78">
                  <c:v>65.992251618959841</c:v>
                </c:pt>
                <c:pt idx="79">
                  <c:v>59.696127375303455</c:v>
                </c:pt>
                <c:pt idx="80">
                  <c:v>53.037609308914938</c:v>
                </c:pt>
                <c:pt idx="81">
                  <c:v>46.731301052049893</c:v>
                </c:pt>
                <c:pt idx="82">
                  <c:v>41.277049098874571</c:v>
                </c:pt>
                <c:pt idx="83">
                  <c:v>36.921260723859092</c:v>
                </c:pt>
                <c:pt idx="84">
                  <c:v>33.685966043760189</c:v>
                </c:pt>
                <c:pt idx="85">
                  <c:v>31.438415634748242</c:v>
                </c:pt>
                <c:pt idx="86">
                  <c:v>29.970003537843766</c:v>
                </c:pt>
                <c:pt idx="87">
                  <c:v>29.061207989740364</c:v>
                </c:pt>
                <c:pt idx="88">
                  <c:v>28.522049322505168</c:v>
                </c:pt>
                <c:pt idx="89">
                  <c:v>28.208760739016068</c:v>
                </c:pt>
                <c:pt idx="90">
                  <c:v>28.023610329739942</c:v>
                </c:pt>
                <c:pt idx="91">
                  <c:v>27.906089364142797</c:v>
                </c:pt>
                <c:pt idx="92">
                  <c:v>27.821871359654764</c:v>
                </c:pt>
                <c:pt idx="93">
                  <c:v>27.753173530054511</c:v>
                </c:pt>
                <c:pt idx="94">
                  <c:v>27.691816471061951</c:v>
                </c:pt>
                <c:pt idx="95">
                  <c:v>27.634880684422821</c:v>
                </c:pt>
                <c:pt idx="96">
                  <c:v>27.582297437310928</c:v>
                </c:pt>
                <c:pt idx="97">
                  <c:v>27.535659855937375</c:v>
                </c:pt>
                <c:pt idx="98">
                  <c:v>27.497698572901694</c:v>
                </c:pt>
                <c:pt idx="99">
                  <c:v>27.472053622614798</c:v>
                </c:pt>
                <c:pt idx="100">
                  <c:v>27.463117956890237</c:v>
                </c:pt>
                <c:pt idx="101">
                  <c:v>27.475819643642062</c:v>
                </c:pt>
                <c:pt idx="102">
                  <c:v>27.515266629259486</c:v>
                </c:pt>
                <c:pt idx="103">
                  <c:v>27.586219850935368</c:v>
                </c:pt>
                <c:pt idx="104">
                  <c:v>27.692401056023034</c:v>
                </c:pt>
                <c:pt idx="105">
                  <c:v>27.835686027095164</c:v>
                </c:pt>
                <c:pt idx="106">
                  <c:v>28.01527946284201</c:v>
                </c:pt>
                <c:pt idx="107">
                  <c:v>28.22700625996433</c:v>
                </c:pt>
                <c:pt idx="108">
                  <c:v>28.462874203919256</c:v>
                </c:pt>
                <c:pt idx="109">
                  <c:v>28.711054588438259</c:v>
                </c:pt>
                <c:pt idx="110">
                  <c:v>28.956384074605005</c:v>
                </c:pt>
                <c:pt idx="111">
                  <c:v>29.181415015814377</c:v>
                </c:pt>
                <c:pt idx="112">
                  <c:v>29.367943661940423</c:v>
                </c:pt>
                <c:pt idx="113">
                  <c:v>29.498845366850251</c:v>
                </c:pt>
                <c:pt idx="114">
                  <c:v>29.55996648677975</c:v>
                </c:pt>
                <c:pt idx="115">
                  <c:v>29.541785453736303</c:v>
                </c:pt>
                <c:pt idx="116">
                  <c:v>29.440573654417332</c:v>
                </c:pt>
                <c:pt idx="117">
                  <c:v>29.258860543235542</c:v>
                </c:pt>
                <c:pt idx="118">
                  <c:v>29.005123251478604</c:v>
                </c:pt>
                <c:pt idx="119">
                  <c:v>28.692754261540831</c:v>
                </c:pt>
                <c:pt idx="120">
                  <c:v>28.338482305848348</c:v>
                </c:pt>
                <c:pt idx="121">
                  <c:v>27.960505467225325</c:v>
                </c:pt>
                <c:pt idx="122">
                  <c:v>27.576625362558541</c:v>
                </c:pt>
                <c:pt idx="123">
                  <c:v>27.202644806933257</c:v>
                </c:pt>
                <c:pt idx="124">
                  <c:v>26.851219355848851</c:v>
                </c:pt>
                <c:pt idx="125">
                  <c:v>26.531255838926906</c:v>
                </c:pt>
                <c:pt idx="126">
                  <c:v>26.247851836443846</c:v>
                </c:pt>
                <c:pt idx="127">
                  <c:v>26.002689274939478</c:v>
                </c:pt>
                <c:pt idx="128">
                  <c:v>25.794745436245037</c:v>
                </c:pt>
                <c:pt idx="129">
                  <c:v>25.621168592968299</c:v>
                </c:pt>
                <c:pt idx="130">
                  <c:v>25.478177547206268</c:v>
                </c:pt>
                <c:pt idx="131">
                  <c:v>25.361873526002178</c:v>
                </c:pt>
                <c:pt idx="132">
                  <c:v>25.268886932193478</c:v>
                </c:pt>
                <c:pt idx="133">
                  <c:v>25.196810824090338</c:v>
                </c:pt>
                <c:pt idx="134">
                  <c:v>25.144393545059614</c:v>
                </c:pt>
                <c:pt idx="135">
                  <c:v>25.111476651124804</c:v>
                </c:pt>
                <c:pt idx="136">
                  <c:v>25.098677985318556</c:v>
                </c:pt>
                <c:pt idx="137">
                  <c:v>25.106841672101343</c:v>
                </c:pt>
                <c:pt idx="138">
                  <c:v>25.136312167599591</c:v>
                </c:pt>
                <c:pt idx="139">
                  <c:v>25.186136274610107</c:v>
                </c:pt>
                <c:pt idx="140">
                  <c:v>25.253343912124347</c:v>
                </c:pt>
                <c:pt idx="141">
                  <c:v>25.332486637296597</c:v>
                </c:pt>
                <c:pt idx="142">
                  <c:v>25.415602323079451</c:v>
                </c:pt>
                <c:pt idx="143">
                  <c:v>25.492712502379536</c:v>
                </c:pt>
                <c:pt idx="144">
                  <c:v>25.552849235720629</c:v>
                </c:pt>
                <c:pt idx="145">
                  <c:v>25.585474037462255</c:v>
                </c:pt>
                <c:pt idx="146">
                  <c:v>25.58203065709661</c:v>
                </c:pt>
                <c:pt idx="147">
                  <c:v>25.537307608392275</c:v>
                </c:pt>
                <c:pt idx="148">
                  <c:v>25.450303695132536</c:v>
                </c:pt>
                <c:pt idx="149">
                  <c:v>25.324393166747509</c:v>
                </c:pt>
                <c:pt idx="150">
                  <c:v>25.166750030255372</c:v>
                </c:pt>
                <c:pt idx="151">
                  <c:v>24.987165698182771</c:v>
                </c:pt>
                <c:pt idx="152">
                  <c:v>24.796528526120056</c:v>
                </c:pt>
                <c:pt idx="153">
                  <c:v>24.605290331933389</c:v>
                </c:pt>
                <c:pt idx="154">
                  <c:v>24.422213302032745</c:v>
                </c:pt>
                <c:pt idx="155">
                  <c:v>24.253589152856915</c:v>
                </c:pt>
                <c:pt idx="156">
                  <c:v>24.102988844954819</c:v>
                </c:pt>
                <c:pt idx="157">
                  <c:v>23.97147743898417</c:v>
                </c:pt>
                <c:pt idx="158">
                  <c:v>23.858146269293176</c:v>
                </c:pt>
                <c:pt idx="159">
                  <c:v>23.760786232897857</c:v>
                </c:pt>
                <c:pt idx="160">
                  <c:v>23.676545718287869</c:v>
                </c:pt>
                <c:pt idx="161">
                  <c:v>23.602466380930295</c:v>
                </c:pt>
                <c:pt idx="162">
                  <c:v>23.535848184558091</c:v>
                </c:pt>
                <c:pt idx="163">
                  <c:v>23.474444676365323</c:v>
                </c:pt>
                <c:pt idx="164">
                  <c:v>23.416521208261951</c:v>
                </c:pt>
                <c:pt idx="165">
                  <c:v>23.360821619285222</c:v>
                </c:pt>
                <c:pt idx="166">
                  <c:v>23.306487045994952</c:v>
                </c:pt>
                <c:pt idx="167">
                  <c:v>23.252960426010809</c:v>
                </c:pt>
                <c:pt idx="168">
                  <c:v>23.199897750168407</c:v>
                </c:pt>
                <c:pt idx="169">
                  <c:v>23.147096104563001</c:v>
                </c:pt>
                <c:pt idx="170">
                  <c:v>23.094440781697884</c:v>
                </c:pt>
                <c:pt idx="171">
                  <c:v>23.041869360853571</c:v>
                </c:pt>
                <c:pt idx="172">
                  <c:v>22.989348914131892</c:v>
                </c:pt>
                <c:pt idx="173">
                  <c:v>22.936862393912158</c:v>
                </c:pt>
                <c:pt idx="174">
                  <c:v>22.884400944113505</c:v>
                </c:pt>
                <c:pt idx="175">
                  <c:v>22.831959777391074</c:v>
                </c:pt>
                <c:pt idx="176">
                  <c:v>22.779536069868911</c:v>
                </c:pt>
                <c:pt idx="177">
                  <c:v>22.727127934210053</c:v>
                </c:pt>
                <c:pt idx="178">
                  <c:v>22.674733939206067</c:v>
                </c:pt>
                <c:pt idx="179">
                  <c:v>22.622352892807925</c:v>
                </c:pt>
                <c:pt idx="180">
                  <c:v>22.569983746269852</c:v>
                </c:pt>
                <c:pt idx="181">
                  <c:v>22.517625551568663</c:v>
                </c:pt>
                <c:pt idx="182">
                  <c:v>22.465277441360325</c:v>
                </c:pt>
                <c:pt idx="183">
                  <c:v>22.412938618200187</c:v>
                </c:pt>
                <c:pt idx="184">
                  <c:v>22.360608347549274</c:v>
                </c:pt>
                <c:pt idx="185">
                  <c:v>22.308285952397807</c:v>
                </c:pt>
                <c:pt idx="186">
                  <c:v>22.255970808675148</c:v>
                </c:pt>
                <c:pt idx="187">
                  <c:v>22.203662341132187</c:v>
                </c:pt>
                <c:pt idx="188">
                  <c:v>22.151360019573413</c:v>
                </c:pt>
                <c:pt idx="189">
                  <c:v>22.099063355384189</c:v>
                </c:pt>
                <c:pt idx="190">
                  <c:v>22.04677189832266</c:v>
                </c:pt>
                <c:pt idx="191">
                  <c:v>21.994485233554396</c:v>
                </c:pt>
                <c:pt idx="192">
                  <c:v>21.942202978911233</c:v>
                </c:pt>
                <c:pt idx="193">
                  <c:v>21.889924782357856</c:v>
                </c:pt>
                <c:pt idx="194">
                  <c:v>21.837650319650731</c:v>
                </c:pt>
                <c:pt idx="195">
                  <c:v>21.785379292175268</c:v>
                </c:pt>
                <c:pt idx="196">
                  <c:v>21.733111424948063</c:v>
                </c:pt>
                <c:pt idx="197">
                  <c:v>21.680846464771928</c:v>
                </c:pt>
                <c:pt idx="198">
                  <c:v>21.628584178532403</c:v>
                </c:pt>
                <c:pt idx="199">
                  <c:v>21.5763243516251</c:v>
                </c:pt>
                <c:pt idx="200">
                  <c:v>21.524066786504154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30.177518930657655</c:v>
                </c:pt>
                <c:pt idx="1">
                  <c:v>30.156848678303856</c:v>
                </c:pt>
                <c:pt idx="2">
                  <c:v>30.136179989572177</c:v>
                </c:pt>
                <c:pt idx="3">
                  <c:v>30.115512964906024</c:v>
                </c:pt>
                <c:pt idx="4">
                  <c:v>30.094847709567922</c:v>
                </c:pt>
                <c:pt idx="5">
                  <c:v>30.074184333633301</c:v>
                </c:pt>
                <c:pt idx="6">
                  <c:v>30.05352295193811</c:v>
                </c:pt>
                <c:pt idx="7">
                  <c:v>30.032863683971318</c:v>
                </c:pt>
                <c:pt idx="8">
                  <c:v>30.012206653702226</c:v>
                </c:pt>
                <c:pt idx="9">
                  <c:v>29.99155198933094</c:v>
                </c:pt>
                <c:pt idx="10">
                  <c:v>29.970899822948841</c:v>
                </c:pt>
                <c:pt idx="11">
                  <c:v>29.950250290093923</c:v>
                </c:pt>
                <c:pt idx="12">
                  <c:v>29.929603529183993</c:v>
                </c:pt>
                <c:pt idx="13">
                  <c:v>29.908959680808174</c:v>
                </c:pt>
                <c:pt idx="14">
                  <c:v>29.888318886854851</c:v>
                </c:pt>
                <c:pt idx="15">
                  <c:v>29.867681289450964</c:v>
                </c:pt>
                <c:pt idx="16">
                  <c:v>29.847047029684589</c:v>
                </c:pt>
                <c:pt idx="17">
                  <c:v>29.826416246078871</c:v>
                </c:pt>
                <c:pt idx="18">
                  <c:v>29.805789072781401</c:v>
                </c:pt>
                <c:pt idx="19">
                  <c:v>29.785165637428609</c:v>
                </c:pt>
                <c:pt idx="20">
                  <c:v>29.764546058639453</c:v>
                </c:pt>
                <c:pt idx="21">
                  <c:v>29.743930443087294</c:v>
                </c:pt>
                <c:pt idx="22">
                  <c:v>29.723318882092311</c:v>
                </c:pt>
                <c:pt idx="23">
                  <c:v>29.702711447669831</c:v>
                </c:pt>
                <c:pt idx="24">
                  <c:v>29.682108187962239</c:v>
                </c:pt>
                <c:pt idx="25">
                  <c:v>29.661509121973356</c:v>
                </c:pt>
                <c:pt idx="26">
                  <c:v>29.640914233514678</c:v>
                </c:pt>
                <c:pt idx="27">
                  <c:v>29.620323464262231</c:v>
                </c:pt>
                <c:pt idx="28">
                  <c:v>29.599736705811118</c:v>
                </c:pt>
                <c:pt idx="29">
                  <c:v>29.579153790601925</c:v>
                </c:pt>
                <c:pt idx="30">
                  <c:v>29.558574481579125</c:v>
                </c:pt>
                <c:pt idx="31">
                  <c:v>29.537998460425893</c:v>
                </c:pt>
                <c:pt idx="32">
                  <c:v>29.517425314202988</c:v>
                </c:pt>
                <c:pt idx="33">
                  <c:v>29.496854520200802</c:v>
                </c:pt>
                <c:pt idx="34">
                  <c:v>29.476285428793517</c:v>
                </c:pt>
                <c:pt idx="35">
                  <c:v>29.455717244062736</c:v>
                </c:pt>
                <c:pt idx="36">
                  <c:v>29.435149001934466</c:v>
                </c:pt>
                <c:pt idx="37">
                  <c:v>29.414579545548339</c:v>
                </c:pt>
                <c:pt idx="38">
                  <c:v>29.394007497551222</c:v>
                </c:pt>
                <c:pt idx="39">
                  <c:v>29.373431228979236</c:v>
                </c:pt>
                <c:pt idx="40">
                  <c:v>29.352848824362777</c:v>
                </c:pt>
                <c:pt idx="41">
                  <c:v>29.332258042658257</c:v>
                </c:pt>
                <c:pt idx="42">
                  <c:v>29.311656273579452</c:v>
                </c:pt>
                <c:pt idx="43">
                  <c:v>29.29104048886952</c:v>
                </c:pt>
                <c:pt idx="44">
                  <c:v>29.270407188024155</c:v>
                </c:pt>
                <c:pt idx="45">
                  <c:v>29.249752337946802</c:v>
                </c:pt>
                <c:pt idx="46">
                  <c:v>29.229071305990313</c:v>
                </c:pt>
                <c:pt idx="47">
                  <c:v>29.20835878581661</c:v>
                </c:pt>
                <c:pt idx="48">
                  <c:v>29.187608715489784</c:v>
                </c:pt>
                <c:pt idx="49">
                  <c:v>29.166814187209699</c:v>
                </c:pt>
                <c:pt idx="50">
                  <c:v>29.145967348096413</c:v>
                </c:pt>
                <c:pt idx="51">
                  <c:v>29.125059291453756</c:v>
                </c:pt>
                <c:pt idx="52">
                  <c:v>29.10407993797681</c:v>
                </c:pt>
                <c:pt idx="53">
                  <c:v>29.083017906428893</c:v>
                </c:pt>
                <c:pt idx="54">
                  <c:v>29.061860373403338</c:v>
                </c:pt>
                <c:pt idx="55">
                  <c:v>29.040592921911841</c:v>
                </c:pt>
                <c:pt idx="56">
                  <c:v>29.019199378710969</c:v>
                </c:pt>
                <c:pt idx="57">
                  <c:v>28.997661640501025</c:v>
                </c:pt>
                <c:pt idx="58">
                  <c:v>28.975959489415789</c:v>
                </c:pt>
                <c:pt idx="59">
                  <c:v>28.954070398577954</c:v>
                </c:pt>
                <c:pt idx="60">
                  <c:v>28.931969328934581</c:v>
                </c:pt>
                <c:pt idx="61">
                  <c:v>28.909628519119689</c:v>
                </c:pt>
                <c:pt idx="62">
                  <c:v>28.887017270728236</c:v>
                </c:pt>
                <c:pt idx="63">
                  <c:v>28.864101732135822</c:v>
                </c:pt>
                <c:pt idx="64">
                  <c:v>28.840844684868287</c:v>
                </c:pt>
                <c:pt idx="65">
                  <c:v>28.817205337517827</c:v>
                </c:pt>
                <c:pt idx="66">
                  <c:v>28.793139133314188</c:v>
                </c:pt>
                <c:pt idx="67">
                  <c:v>28.768597578680701</c:v>
                </c:pt>
                <c:pt idx="68">
                  <c:v>28.743528101413983</c:v>
                </c:pt>
                <c:pt idx="69">
                  <c:v>28.717873948489128</c:v>
                </c:pt>
                <c:pt idx="70">
                  <c:v>28.691574134858865</c:v>
                </c:pt>
                <c:pt idx="71">
                  <c:v>28.664563455916038</c:v>
                </c:pt>
                <c:pt idx="72">
                  <c:v>28.636772577433565</c:v>
                </c:pt>
                <c:pt idx="73">
                  <c:v>28.608128217670348</c:v>
                </c:pt>
                <c:pt idx="74">
                  <c:v>28.578553436799822</c:v>
                </c:pt>
                <c:pt idx="75">
                  <c:v>28.547968048721664</c:v>
                </c:pt>
                <c:pt idx="76">
                  <c:v>28.516289169485297</c:v>
                </c:pt>
                <c:pt idx="77">
                  <c:v>28.4834319148069</c:v>
                </c:pt>
                <c:pt idx="78">
                  <c:v>28.449310256330488</c:v>
                </c:pt>
                <c:pt idx="79">
                  <c:v>28.413838042224242</c:v>
                </c:pt>
                <c:pt idx="80">
                  <c:v>28.37693018232298</c:v>
                </c:pt>
                <c:pt idx="81">
                  <c:v>28.338503991310134</c:v>
                </c:pt>
                <c:pt idx="82">
                  <c:v>28.298480675467459</c:v>
                </c:pt>
                <c:pt idx="83">
                  <c:v>28.256786939527412</c:v>
                </c:pt>
                <c:pt idx="84">
                  <c:v>28.213356680513286</c:v>
                </c:pt>
                <c:pt idx="85">
                  <c:v>28.168132725673498</c:v>
                </c:pt>
                <c:pt idx="86">
                  <c:v>28.121068562386093</c:v>
                </c:pt>
                <c:pt idx="87">
                  <c:v>28.072130000019591</c:v>
                </c:pt>
                <c:pt idx="88">
                  <c:v>28.021296698040675</c:v>
                </c:pt>
                <c:pt idx="89">
                  <c:v>27.968563491991038</c:v>
                </c:pt>
                <c:pt idx="90">
                  <c:v>27.9139414500345</c:v>
                </c:pt>
                <c:pt idx="91">
                  <c:v>27.857458598099694</c:v>
                </c:pt>
                <c:pt idx="92">
                  <c:v>27.799160261394828</c:v>
                </c:pt>
                <c:pt idx="93">
                  <c:v>27.739108984040971</c:v>
                </c:pt>
                <c:pt idx="94">
                  <c:v>27.677384006124697</c:v>
                </c:pt>
                <c:pt idx="95">
                  <c:v>27.614080297570275</c:v>
                </c:pt>
                <c:pt idx="96">
                  <c:v>27.549307169503301</c:v>
                </c:pt>
                <c:pt idx="97">
                  <c:v>27.483186504644962</c:v>
                </c:pt>
                <c:pt idx="98">
                  <c:v>27.415850667121042</c:v>
                </c:pt>
                <c:pt idx="99">
                  <c:v>27.34744016741341</c:v>
                </c:pt>
                <c:pt idx="100">
                  <c:v>27.278101168852036</c:v>
                </c:pt>
                <c:pt idx="101">
                  <c:v>27.207982927306155</c:v>
                </c:pt>
                <c:pt idx="102">
                  <c:v>27.137235255359268</c:v>
                </c:pt>
                <c:pt idx="103">
                  <c:v>27.066006096532114</c:v>
                </c:pt>
                <c:pt idx="104">
                  <c:v>26.994439284797981</c:v>
                </c:pt>
                <c:pt idx="105">
                  <c:v>26.922672550805572</c:v>
                </c:pt>
                <c:pt idx="106">
                  <c:v>26.850835820178048</c:v>
                </c:pt>
                <c:pt idx="107">
                  <c:v>26.779049832334032</c:v>
                </c:pt>
                <c:pt idx="108">
                  <c:v>26.707425091726694</c:v>
                </c:pt>
                <c:pt idx="109">
                  <c:v>26.636061148271235</c:v>
                </c:pt>
                <c:pt idx="110">
                  <c:v>26.565046190810293</c:v>
                </c:pt>
                <c:pt idx="111">
                  <c:v>26.494456927234939</c:v>
                </c:pt>
                <c:pt idx="112">
                  <c:v>26.424358717531906</c:v>
                </c:pt>
                <c:pt idx="113">
                  <c:v>26.354805921511819</c:v>
                </c:pt>
                <c:pt idx="114">
                  <c:v>26.285842421039696</c:v>
                </c:pt>
                <c:pt idx="115">
                  <c:v>26.217502276856944</c:v>
                </c:pt>
                <c:pt idx="116">
                  <c:v>26.149810482102318</c:v>
                </c:pt>
                <c:pt idx="117">
                  <c:v>26.082783777937014</c:v>
                </c:pt>
                <c:pt idx="118">
                  <c:v>26.016431500809503</c:v>
                </c:pt>
                <c:pt idx="119">
                  <c:v>25.950756435463067</c:v>
                </c:pt>
                <c:pt idx="120">
                  <c:v>25.885755652464404</c:v>
                </c:pt>
                <c:pt idx="121">
                  <c:v>25.821421313561576</c:v>
                </c:pt>
                <c:pt idx="122">
                  <c:v>25.75774143238047</c:v>
                </c:pt>
                <c:pt idx="123">
                  <c:v>25.694700581723694</c:v>
                </c:pt>
                <c:pt idx="124">
                  <c:v>25.632280541981785</c:v>
                </c:pt>
                <c:pt idx="125">
                  <c:v>25.570460887883982</c:v>
                </c:pt>
                <c:pt idx="126">
                  <c:v>25.509219513018941</c:v>
                </c:pt>
                <c:pt idx="127">
                  <c:v>25.448533093279408</c:v>
                </c:pt>
                <c:pt idx="128">
                  <c:v>25.388377491679723</c:v>
                </c:pt>
                <c:pt idx="129">
                  <c:v>25.328728107917001</c:v>
                </c:pt>
                <c:pt idx="130">
                  <c:v>25.269560176655133</c:v>
                </c:pt>
                <c:pt idx="131">
                  <c:v>25.210849018861659</c:v>
                </c:pt>
                <c:pt idx="132">
                  <c:v>25.152570250673556</c:v>
                </c:pt>
                <c:pt idx="133">
                  <c:v>25.094699954256289</c:v>
                </c:pt>
                <c:pt idx="134">
                  <c:v>25.037214814990474</c:v>
                </c:pt>
                <c:pt idx="135">
                  <c:v>24.980092229107512</c:v>
                </c:pt>
                <c:pt idx="136">
                  <c:v>24.923310385626277</c:v>
                </c:pt>
                <c:pt idx="137">
                  <c:v>24.866848326140776</c:v>
                </c:pt>
                <c:pt idx="138">
                  <c:v>24.810685985690355</c:v>
                </c:pt>
                <c:pt idx="139">
                  <c:v>24.754804217623192</c:v>
                </c:pt>
                <c:pt idx="140">
                  <c:v>24.699184805050155</c:v>
                </c:pt>
                <c:pt idx="141">
                  <c:v>24.643810461186401</c:v>
                </c:pt>
                <c:pt idx="142">
                  <c:v>24.588664820596858</c:v>
                </c:pt>
                <c:pt idx="143">
                  <c:v>24.533732423101885</c:v>
                </c:pt>
                <c:pt idx="144">
                  <c:v>24.478998691862046</c:v>
                </c:pt>
                <c:pt idx="145">
                  <c:v>24.424449906946574</c:v>
                </c:pt>
                <c:pt idx="146">
                  <c:v>24.370073175498103</c:v>
                </c:pt>
                <c:pt idx="147">
                  <c:v>24.315856399435791</c:v>
                </c:pt>
                <c:pt idx="148">
                  <c:v>24.261788241488691</c:v>
                </c:pt>
                <c:pt idx="149">
                  <c:v>24.207858090219421</c:v>
                </c:pt>
                <c:pt idx="150">
                  <c:v>24.154056024583962</c:v>
                </c:pt>
                <c:pt idx="151">
                  <c:v>24.100372778473666</c:v>
                </c:pt>
                <c:pt idx="152">
                  <c:v>24.046799705600748</c:v>
                </c:pt>
                <c:pt idx="153">
                  <c:v>23.993328745015145</c:v>
                </c:pt>
                <c:pt idx="154">
                  <c:v>23.939952387478417</c:v>
                </c:pt>
                <c:pt idx="155">
                  <c:v>23.886663642867926</c:v>
                </c:pt>
                <c:pt idx="156">
                  <c:v>23.833456008739841</c:v>
                </c:pt>
                <c:pt idx="157">
                  <c:v>23.780323440142787</c:v>
                </c:pt>
                <c:pt idx="158">
                  <c:v>23.727260320742783</c:v>
                </c:pt>
                <c:pt idx="159">
                  <c:v>23.674261435294937</c:v>
                </c:pt>
                <c:pt idx="160">
                  <c:v>23.621321943476367</c:v>
                </c:pt>
                <c:pt idx="161">
                  <c:v>23.568437355078025</c:v>
                </c:pt>
                <c:pt idx="162">
                  <c:v>23.51560350653963</c:v>
                </c:pt>
                <c:pt idx="163">
                  <c:v>23.462816538801082</c:v>
                </c:pt>
                <c:pt idx="164">
                  <c:v>23.410072876435649</c:v>
                </c:pt>
                <c:pt idx="165">
                  <c:v>23.357369208023865</c:v>
                </c:pt>
                <c:pt idx="166">
                  <c:v>23.304702467722347</c:v>
                </c:pt>
                <c:pt idx="167">
                  <c:v>23.252069817978867</c:v>
                </c:pt>
                <c:pt idx="168">
                  <c:v>23.19946863334258</c:v>
                </c:pt>
                <c:pt idx="169">
                  <c:v>23.146896485317498</c:v>
                </c:pt>
                <c:pt idx="170">
                  <c:v>23.094351128206782</c:v>
                </c:pt>
                <c:pt idx="171">
                  <c:v>23.041830485895705</c:v>
                </c:pt>
                <c:pt idx="172">
                  <c:v>22.989332639522011</c:v>
                </c:pt>
                <c:pt idx="173">
                  <c:v>22.936855815983296</c:v>
                </c:pt>
                <c:pt idx="174">
                  <c:v>22.884398377232788</c:v>
                </c:pt>
                <c:pt idx="175">
                  <c:v>22.831958810316127</c:v>
                </c:pt>
                <c:pt idx="176">
                  <c:v>22.779535718104007</c:v>
                </c:pt>
                <c:pt idx="177">
                  <c:v>22.727127810677104</c:v>
                </c:pt>
                <c:pt idx="178">
                  <c:v>22.674733897321786</c:v>
                </c:pt>
                <c:pt idx="179">
                  <c:v>22.622352879097303</c:v>
                </c:pt>
                <c:pt idx="180">
                  <c:v>22.569983741936724</c:v>
                </c:pt>
                <c:pt idx="181">
                  <c:v>22.517625550246507</c:v>
                </c:pt>
                <c:pt idx="182">
                  <c:v>22.46527744097083</c:v>
                </c:pt>
                <c:pt idx="183">
                  <c:v>22.412938618089406</c:v>
                </c:pt>
                <c:pt idx="184">
                  <c:v>22.360608347518856</c:v>
                </c:pt>
                <c:pt idx="185">
                  <c:v>22.308285952389742</c:v>
                </c:pt>
                <c:pt idx="186">
                  <c:v>22.255970808673084</c:v>
                </c:pt>
                <c:pt idx="187">
                  <c:v>22.203662341131675</c:v>
                </c:pt>
                <c:pt idx="188">
                  <c:v>22.151360019573293</c:v>
                </c:pt>
                <c:pt idx="189">
                  <c:v>22.09906335538416</c:v>
                </c:pt>
                <c:pt idx="190">
                  <c:v>22.046771898322653</c:v>
                </c:pt>
                <c:pt idx="191">
                  <c:v>21.994485233554396</c:v>
                </c:pt>
                <c:pt idx="192">
                  <c:v>21.942202978911233</c:v>
                </c:pt>
                <c:pt idx="193">
                  <c:v>21.889924782357856</c:v>
                </c:pt>
                <c:pt idx="194">
                  <c:v>21.837650319650731</c:v>
                </c:pt>
                <c:pt idx="195">
                  <c:v>21.785379292175268</c:v>
                </c:pt>
                <c:pt idx="196">
                  <c:v>21.733111424948063</c:v>
                </c:pt>
                <c:pt idx="197">
                  <c:v>21.680846464771928</c:v>
                </c:pt>
                <c:pt idx="198">
                  <c:v>21.628584178532403</c:v>
                </c:pt>
                <c:pt idx="199">
                  <c:v>21.5763243516251</c:v>
                </c:pt>
                <c:pt idx="200">
                  <c:v>21.524066786504154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89648"/>
        <c:axId val="512490040"/>
      </c:scatterChart>
      <c:valAx>
        <c:axId val="51248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490040"/>
        <c:crosses val="autoZero"/>
        <c:crossBetween val="midCat"/>
      </c:valAx>
      <c:valAx>
        <c:axId val="51249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48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27.821000000000002</c:v>
                </c:pt>
                <c:pt idx="1">
                  <c:v>28.134</c:v>
                </c:pt>
                <c:pt idx="2">
                  <c:v>29.343</c:v>
                </c:pt>
                <c:pt idx="3">
                  <c:v>28.91</c:v>
                </c:pt>
                <c:pt idx="4">
                  <c:v>28.94</c:v>
                </c:pt>
                <c:pt idx="5">
                  <c:v>28.806000000000001</c:v>
                </c:pt>
                <c:pt idx="6">
                  <c:v>29.178999999999998</c:v>
                </c:pt>
                <c:pt idx="7">
                  <c:v>29.492999999999999</c:v>
                </c:pt>
                <c:pt idx="8">
                  <c:v>30.06</c:v>
                </c:pt>
                <c:pt idx="9">
                  <c:v>29.373000000000001</c:v>
                </c:pt>
                <c:pt idx="10">
                  <c:v>30.178999999999998</c:v>
                </c:pt>
                <c:pt idx="11">
                  <c:v>29.552</c:v>
                </c:pt>
                <c:pt idx="12">
                  <c:v>30.134</c:v>
                </c:pt>
                <c:pt idx="13">
                  <c:v>30.611999999999998</c:v>
                </c:pt>
                <c:pt idx="14">
                  <c:v>29.178999999999998</c:v>
                </c:pt>
                <c:pt idx="15">
                  <c:v>30.209</c:v>
                </c:pt>
                <c:pt idx="16">
                  <c:v>29</c:v>
                </c:pt>
                <c:pt idx="17">
                  <c:v>29.492999999999999</c:v>
                </c:pt>
                <c:pt idx="18">
                  <c:v>30.09</c:v>
                </c:pt>
                <c:pt idx="19">
                  <c:v>30.373000000000001</c:v>
                </c:pt>
                <c:pt idx="20">
                  <c:v>30.791</c:v>
                </c:pt>
                <c:pt idx="21">
                  <c:v>29.791</c:v>
                </c:pt>
                <c:pt idx="22">
                  <c:v>30.641999999999999</c:v>
                </c:pt>
                <c:pt idx="23">
                  <c:v>30.821000000000002</c:v>
                </c:pt>
                <c:pt idx="24">
                  <c:v>31.358000000000001</c:v>
                </c:pt>
                <c:pt idx="25">
                  <c:v>31.731000000000002</c:v>
                </c:pt>
                <c:pt idx="26">
                  <c:v>31.745999999999999</c:v>
                </c:pt>
                <c:pt idx="27">
                  <c:v>33.283999999999999</c:v>
                </c:pt>
                <c:pt idx="28">
                  <c:v>33.209000000000003</c:v>
                </c:pt>
                <c:pt idx="29">
                  <c:v>34.835999999999999</c:v>
                </c:pt>
                <c:pt idx="30">
                  <c:v>34.194000000000003</c:v>
                </c:pt>
                <c:pt idx="31">
                  <c:v>35.881</c:v>
                </c:pt>
                <c:pt idx="32">
                  <c:v>35.268999999999998</c:v>
                </c:pt>
                <c:pt idx="33">
                  <c:v>36.820999999999998</c:v>
                </c:pt>
                <c:pt idx="34">
                  <c:v>37.567</c:v>
                </c:pt>
                <c:pt idx="35">
                  <c:v>39.954999999999998</c:v>
                </c:pt>
                <c:pt idx="36">
                  <c:v>42.343000000000004</c:v>
                </c:pt>
                <c:pt idx="37">
                  <c:v>43.164000000000001</c:v>
                </c:pt>
                <c:pt idx="38">
                  <c:v>46.417999999999999</c:v>
                </c:pt>
                <c:pt idx="39">
                  <c:v>50.164000000000001</c:v>
                </c:pt>
                <c:pt idx="40">
                  <c:v>54.536999999999999</c:v>
                </c:pt>
                <c:pt idx="41">
                  <c:v>60.881</c:v>
                </c:pt>
                <c:pt idx="42">
                  <c:v>69.866</c:v>
                </c:pt>
                <c:pt idx="43">
                  <c:v>78.641999999999996</c:v>
                </c:pt>
                <c:pt idx="44">
                  <c:v>89.596999999999994</c:v>
                </c:pt>
                <c:pt idx="45">
                  <c:v>99.730999999999995</c:v>
                </c:pt>
                <c:pt idx="46">
                  <c:v>111.119</c:v>
                </c:pt>
                <c:pt idx="47">
                  <c:v>120.328</c:v>
                </c:pt>
                <c:pt idx="48">
                  <c:v>128.98500000000001</c:v>
                </c:pt>
                <c:pt idx="49">
                  <c:v>137.50700000000001</c:v>
                </c:pt>
                <c:pt idx="50">
                  <c:v>143.52199999999999</c:v>
                </c:pt>
                <c:pt idx="51">
                  <c:v>147.179</c:v>
                </c:pt>
                <c:pt idx="52">
                  <c:v>149.642</c:v>
                </c:pt>
                <c:pt idx="53">
                  <c:v>147</c:v>
                </c:pt>
                <c:pt idx="54">
                  <c:v>141.98500000000001</c:v>
                </c:pt>
                <c:pt idx="55">
                  <c:v>129.28399999999999</c:v>
                </c:pt>
                <c:pt idx="56">
                  <c:v>107.26900000000001</c:v>
                </c:pt>
                <c:pt idx="57">
                  <c:v>78.09</c:v>
                </c:pt>
                <c:pt idx="58">
                  <c:v>51.448</c:v>
                </c:pt>
                <c:pt idx="59">
                  <c:v>36.746000000000002</c:v>
                </c:pt>
                <c:pt idx="60">
                  <c:v>32.03</c:v>
                </c:pt>
                <c:pt idx="61">
                  <c:v>30.687000000000001</c:v>
                </c:pt>
                <c:pt idx="62">
                  <c:v>30.776</c:v>
                </c:pt>
                <c:pt idx="63">
                  <c:v>33.075000000000003</c:v>
                </c:pt>
                <c:pt idx="64">
                  <c:v>34.909999999999997</c:v>
                </c:pt>
                <c:pt idx="65">
                  <c:v>35.552</c:v>
                </c:pt>
                <c:pt idx="66">
                  <c:v>37.671999999999997</c:v>
                </c:pt>
                <c:pt idx="67">
                  <c:v>39.387999999999998</c:v>
                </c:pt>
                <c:pt idx="68">
                  <c:v>43.103999999999999</c:v>
                </c:pt>
                <c:pt idx="69">
                  <c:v>47.627000000000002</c:v>
                </c:pt>
                <c:pt idx="70">
                  <c:v>50.134</c:v>
                </c:pt>
                <c:pt idx="71">
                  <c:v>54.536999999999999</c:v>
                </c:pt>
                <c:pt idx="72">
                  <c:v>59.298999999999999</c:v>
                </c:pt>
                <c:pt idx="73">
                  <c:v>63.896000000000001</c:v>
                </c:pt>
                <c:pt idx="74">
                  <c:v>66.850999999999999</c:v>
                </c:pt>
                <c:pt idx="75">
                  <c:v>70.850999999999999</c:v>
                </c:pt>
                <c:pt idx="76">
                  <c:v>72.343000000000004</c:v>
                </c:pt>
                <c:pt idx="77">
                  <c:v>72.896000000000001</c:v>
                </c:pt>
                <c:pt idx="78">
                  <c:v>71.552000000000007</c:v>
                </c:pt>
                <c:pt idx="79">
                  <c:v>66.06</c:v>
                </c:pt>
                <c:pt idx="80">
                  <c:v>59.761000000000003</c:v>
                </c:pt>
                <c:pt idx="81">
                  <c:v>49.627000000000002</c:v>
                </c:pt>
                <c:pt idx="82">
                  <c:v>40.909999999999997</c:v>
                </c:pt>
                <c:pt idx="83">
                  <c:v>35.119</c:v>
                </c:pt>
                <c:pt idx="84">
                  <c:v>33.924999999999997</c:v>
                </c:pt>
                <c:pt idx="85">
                  <c:v>30.835999999999999</c:v>
                </c:pt>
                <c:pt idx="86">
                  <c:v>31.925000000000001</c:v>
                </c:pt>
                <c:pt idx="87">
                  <c:v>31.06</c:v>
                </c:pt>
                <c:pt idx="88">
                  <c:v>30.835999999999999</c:v>
                </c:pt>
                <c:pt idx="89">
                  <c:v>31.224</c:v>
                </c:pt>
                <c:pt idx="90">
                  <c:v>31.254000000000001</c:v>
                </c:pt>
                <c:pt idx="91">
                  <c:v>30.327999999999999</c:v>
                </c:pt>
                <c:pt idx="92">
                  <c:v>30.582000000000001</c:v>
                </c:pt>
                <c:pt idx="93">
                  <c:v>31.298999999999999</c:v>
                </c:pt>
                <c:pt idx="94">
                  <c:v>31.478000000000002</c:v>
                </c:pt>
                <c:pt idx="95">
                  <c:v>30.388000000000002</c:v>
                </c:pt>
                <c:pt idx="96">
                  <c:v>29.806000000000001</c:v>
                </c:pt>
                <c:pt idx="97">
                  <c:v>30.074999999999999</c:v>
                </c:pt>
                <c:pt idx="98">
                  <c:v>30.850999999999999</c:v>
                </c:pt>
                <c:pt idx="99">
                  <c:v>29.760999999999999</c:v>
                </c:pt>
                <c:pt idx="100">
                  <c:v>30.507000000000001</c:v>
                </c:pt>
                <c:pt idx="101">
                  <c:v>28.896000000000001</c:v>
                </c:pt>
                <c:pt idx="102">
                  <c:v>30.626999999999999</c:v>
                </c:pt>
                <c:pt idx="103">
                  <c:v>30.402999999999999</c:v>
                </c:pt>
                <c:pt idx="104">
                  <c:v>30.119</c:v>
                </c:pt>
                <c:pt idx="105">
                  <c:v>30.283999999999999</c:v>
                </c:pt>
                <c:pt idx="106">
                  <c:v>30.760999999999999</c:v>
                </c:pt>
                <c:pt idx="107">
                  <c:v>30.492999999999999</c:v>
                </c:pt>
                <c:pt idx="108">
                  <c:v>30.298999999999999</c:v>
                </c:pt>
                <c:pt idx="109">
                  <c:v>31.582000000000001</c:v>
                </c:pt>
                <c:pt idx="110">
                  <c:v>31.343</c:v>
                </c:pt>
                <c:pt idx="111">
                  <c:v>32.909999999999997</c:v>
                </c:pt>
                <c:pt idx="112">
                  <c:v>32.402999999999999</c:v>
                </c:pt>
                <c:pt idx="113">
                  <c:v>33.402999999999999</c:v>
                </c:pt>
                <c:pt idx="114">
                  <c:v>35.357999999999997</c:v>
                </c:pt>
                <c:pt idx="115">
                  <c:v>34.835999999999999</c:v>
                </c:pt>
                <c:pt idx="116">
                  <c:v>34.582000000000001</c:v>
                </c:pt>
                <c:pt idx="117">
                  <c:v>33.671999999999997</c:v>
                </c:pt>
                <c:pt idx="118">
                  <c:v>33.820999999999998</c:v>
                </c:pt>
                <c:pt idx="119">
                  <c:v>34.402999999999999</c:v>
                </c:pt>
                <c:pt idx="120">
                  <c:v>32.820999999999998</c:v>
                </c:pt>
                <c:pt idx="121">
                  <c:v>32.090000000000003</c:v>
                </c:pt>
                <c:pt idx="122">
                  <c:v>30.209</c:v>
                </c:pt>
                <c:pt idx="123">
                  <c:v>29.91</c:v>
                </c:pt>
                <c:pt idx="124">
                  <c:v>29.149000000000001</c:v>
                </c:pt>
                <c:pt idx="125">
                  <c:v>27.448</c:v>
                </c:pt>
                <c:pt idx="126">
                  <c:v>28.866</c:v>
                </c:pt>
                <c:pt idx="127">
                  <c:v>28.521999999999998</c:v>
                </c:pt>
                <c:pt idx="128">
                  <c:v>27.536999999999999</c:v>
                </c:pt>
                <c:pt idx="129">
                  <c:v>27.582000000000001</c:v>
                </c:pt>
                <c:pt idx="130">
                  <c:v>27.224</c:v>
                </c:pt>
                <c:pt idx="131">
                  <c:v>27.835999999999999</c:v>
                </c:pt>
                <c:pt idx="132">
                  <c:v>28.417999999999999</c:v>
                </c:pt>
                <c:pt idx="133">
                  <c:v>28.507000000000001</c:v>
                </c:pt>
                <c:pt idx="134">
                  <c:v>27.239000000000001</c:v>
                </c:pt>
                <c:pt idx="135">
                  <c:v>27.672000000000001</c:v>
                </c:pt>
                <c:pt idx="136">
                  <c:v>27.552</c:v>
                </c:pt>
                <c:pt idx="137">
                  <c:v>27.224</c:v>
                </c:pt>
                <c:pt idx="138">
                  <c:v>27.507000000000001</c:v>
                </c:pt>
                <c:pt idx="139">
                  <c:v>27.835999999999999</c:v>
                </c:pt>
                <c:pt idx="140">
                  <c:v>27.866</c:v>
                </c:pt>
                <c:pt idx="141">
                  <c:v>27.567</c:v>
                </c:pt>
                <c:pt idx="142">
                  <c:v>27.402999999999999</c:v>
                </c:pt>
                <c:pt idx="143">
                  <c:v>27.791</c:v>
                </c:pt>
                <c:pt idx="144">
                  <c:v>28.239000000000001</c:v>
                </c:pt>
                <c:pt idx="145">
                  <c:v>28.552</c:v>
                </c:pt>
                <c:pt idx="146">
                  <c:v>28</c:v>
                </c:pt>
                <c:pt idx="147">
                  <c:v>28.448</c:v>
                </c:pt>
                <c:pt idx="148">
                  <c:v>29.478000000000002</c:v>
                </c:pt>
                <c:pt idx="149">
                  <c:v>30.94</c:v>
                </c:pt>
                <c:pt idx="150">
                  <c:v>29.343</c:v>
                </c:pt>
                <c:pt idx="151">
                  <c:v>30.835999999999999</c:v>
                </c:pt>
                <c:pt idx="152">
                  <c:v>30.552</c:v>
                </c:pt>
                <c:pt idx="153">
                  <c:v>29.806000000000001</c:v>
                </c:pt>
                <c:pt idx="154">
                  <c:v>30.373000000000001</c:v>
                </c:pt>
                <c:pt idx="155">
                  <c:v>29.687000000000001</c:v>
                </c:pt>
                <c:pt idx="156">
                  <c:v>30.417999999999999</c:v>
                </c:pt>
                <c:pt idx="157">
                  <c:v>29.478000000000002</c:v>
                </c:pt>
                <c:pt idx="158">
                  <c:v>28.521999999999998</c:v>
                </c:pt>
                <c:pt idx="159">
                  <c:v>27.984999999999999</c:v>
                </c:pt>
                <c:pt idx="160">
                  <c:v>29.343</c:v>
                </c:pt>
                <c:pt idx="161">
                  <c:v>27.358000000000001</c:v>
                </c:pt>
                <c:pt idx="162">
                  <c:v>26.821000000000002</c:v>
                </c:pt>
                <c:pt idx="163">
                  <c:v>26.417999999999999</c:v>
                </c:pt>
                <c:pt idx="164">
                  <c:v>26.641999999999999</c:v>
                </c:pt>
                <c:pt idx="165">
                  <c:v>25.776</c:v>
                </c:pt>
                <c:pt idx="166">
                  <c:v>26.626999999999999</c:v>
                </c:pt>
                <c:pt idx="167">
                  <c:v>25.641999999999999</c:v>
                </c:pt>
                <c:pt idx="168">
                  <c:v>25.268999999999998</c:v>
                </c:pt>
                <c:pt idx="169">
                  <c:v>26.164000000000001</c:v>
                </c:pt>
                <c:pt idx="170">
                  <c:v>26.103999999999999</c:v>
                </c:pt>
                <c:pt idx="171">
                  <c:v>26.521999999999998</c:v>
                </c:pt>
                <c:pt idx="172">
                  <c:v>27.178999999999998</c:v>
                </c:pt>
                <c:pt idx="173">
                  <c:v>26.835999999999999</c:v>
                </c:pt>
                <c:pt idx="174">
                  <c:v>26.507000000000001</c:v>
                </c:pt>
                <c:pt idx="175">
                  <c:v>27.06</c:v>
                </c:pt>
                <c:pt idx="176">
                  <c:v>26.254000000000001</c:v>
                </c:pt>
                <c:pt idx="177">
                  <c:v>26.896000000000001</c:v>
                </c:pt>
                <c:pt idx="178">
                  <c:v>27.119</c:v>
                </c:pt>
                <c:pt idx="179">
                  <c:v>25.521999999999998</c:v>
                </c:pt>
                <c:pt idx="180">
                  <c:v>26.954999999999998</c:v>
                </c:pt>
                <c:pt idx="181">
                  <c:v>26.298999999999999</c:v>
                </c:pt>
                <c:pt idx="182">
                  <c:v>25.97</c:v>
                </c:pt>
                <c:pt idx="183">
                  <c:v>25.283999999999999</c:v>
                </c:pt>
                <c:pt idx="184">
                  <c:v>26.298999999999999</c:v>
                </c:pt>
                <c:pt idx="185">
                  <c:v>25.776</c:v>
                </c:pt>
                <c:pt idx="186">
                  <c:v>24.178999999999998</c:v>
                </c:pt>
                <c:pt idx="187">
                  <c:v>24.119</c:v>
                </c:pt>
                <c:pt idx="188">
                  <c:v>25.09</c:v>
                </c:pt>
                <c:pt idx="189">
                  <c:v>23.448</c:v>
                </c:pt>
                <c:pt idx="190">
                  <c:v>23.358000000000001</c:v>
                </c:pt>
                <c:pt idx="191">
                  <c:v>22.94</c:v>
                </c:pt>
                <c:pt idx="192">
                  <c:v>23.521999999999998</c:v>
                </c:pt>
                <c:pt idx="193">
                  <c:v>24.850999999999999</c:v>
                </c:pt>
                <c:pt idx="194">
                  <c:v>24.193999999999999</c:v>
                </c:pt>
                <c:pt idx="195">
                  <c:v>24.298999999999999</c:v>
                </c:pt>
                <c:pt idx="196">
                  <c:v>24.312999999999999</c:v>
                </c:pt>
                <c:pt idx="197">
                  <c:v>24.716000000000001</c:v>
                </c:pt>
                <c:pt idx="198">
                  <c:v>24.687000000000001</c:v>
                </c:pt>
                <c:pt idx="199">
                  <c:v>25.09</c:v>
                </c:pt>
                <c:pt idx="200">
                  <c:v>24.015000000000001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30.748720338799288</c:v>
                </c:pt>
                <c:pt idx="1">
                  <c:v>30.762116922334055</c:v>
                </c:pt>
                <c:pt idx="2">
                  <c:v>30.775518867089836</c:v>
                </c:pt>
                <c:pt idx="3">
                  <c:v>30.788926582439125</c:v>
                </c:pt>
                <c:pt idx="4">
                  <c:v>30.802340506813646</c:v>
                </c:pt>
                <c:pt idx="5">
                  <c:v>30.81576110949597</c:v>
                </c:pt>
                <c:pt idx="6">
                  <c:v>30.829188892485469</c:v>
                </c:pt>
                <c:pt idx="7">
                  <c:v>30.842624392436178</c:v>
                </c:pt>
                <c:pt idx="8">
                  <c:v>30.856068182662856</c:v>
                </c:pt>
                <c:pt idx="9">
                  <c:v>30.869520875210249</c:v>
                </c:pt>
                <c:pt idx="10">
                  <c:v>30.882983122978867</c:v>
                </c:pt>
                <c:pt idx="11">
                  <c:v>30.896455621898987</c:v>
                </c:pt>
                <c:pt idx="12">
                  <c:v>30.909939113143256</c:v>
                </c:pt>
                <c:pt idx="13">
                  <c:v>30.923434385370175</c:v>
                </c:pt>
                <c:pt idx="14">
                  <c:v>30.93694227700599</c:v>
                </c:pt>
                <c:pt idx="15">
                  <c:v>30.950463678642233</c:v>
                </c:pt>
                <c:pt idx="16">
                  <c:v>30.963999535900822</c:v>
                </c:pt>
                <c:pt idx="17">
                  <c:v>30.977550854123713</c:v>
                </c:pt>
                <c:pt idx="18">
                  <c:v>30.991118709722336</c:v>
                </c:pt>
                <c:pt idx="19">
                  <c:v>31.004704284439288</c:v>
                </c:pt>
                <c:pt idx="20">
                  <c:v>31.01830897434812</c:v>
                </c:pt>
                <c:pt idx="21">
                  <c:v>31.031934730536975</c:v>
                </c:pt>
                <c:pt idx="22">
                  <c:v>31.045585082666872</c:v>
                </c:pt>
                <c:pt idx="23">
                  <c:v>31.059268075485182</c:v>
                </c:pt>
                <c:pt idx="24">
                  <c:v>31.073004294083596</c:v>
                </c:pt>
                <c:pt idx="25">
                  <c:v>31.086847728315885</c:v>
                </c:pt>
                <c:pt idx="26">
                  <c:v>31.10093731455822</c:v>
                </c:pt>
                <c:pt idx="27">
                  <c:v>31.115617758760681</c:v>
                </c:pt>
                <c:pt idx="28">
                  <c:v>31.131707883062411</c:v>
                </c:pt>
                <c:pt idx="29">
                  <c:v>31.151064198236568</c:v>
                </c:pt>
                <c:pt idx="30">
                  <c:v>31.177697318815703</c:v>
                </c:pt>
                <c:pt idx="31">
                  <c:v>31.219851157387147</c:v>
                </c:pt>
                <c:pt idx="32">
                  <c:v>31.293627078515414</c:v>
                </c:pt>
                <c:pt idx="33">
                  <c:v>31.428858376317287</c:v>
                </c:pt>
                <c:pt idx="34">
                  <c:v>31.677878969129473</c:v>
                </c:pt>
                <c:pt idx="35">
                  <c:v>32.127382568007782</c:v>
                </c:pt>
                <c:pt idx="36">
                  <c:v>32.91251612796777</c:v>
                </c:pt>
                <c:pt idx="37">
                  <c:v>34.230578109151729</c:v>
                </c:pt>
                <c:pt idx="38">
                  <c:v>36.349368516582565</c:v>
                </c:pt>
                <c:pt idx="39">
                  <c:v>39.60300441216723</c:v>
                </c:pt>
                <c:pt idx="40">
                  <c:v>44.367034078174356</c:v>
                </c:pt>
                <c:pt idx="41">
                  <c:v>51.006403403154131</c:v>
                </c:pt>
                <c:pt idx="42">
                  <c:v>59.79537691686938</c:v>
                </c:pt>
                <c:pt idx="43">
                  <c:v>70.817842567823774</c:v>
                </c:pt>
                <c:pt idx="44">
                  <c:v>83.867578346751046</c:v>
                </c:pt>
                <c:pt idx="45">
                  <c:v>98.377120625343792</c:v>
                </c:pt>
                <c:pt idx="46">
                  <c:v>113.40603037951639</c:v>
                </c:pt>
                <c:pt idx="47">
                  <c:v>127.71093733455389</c:v>
                </c:pt>
                <c:pt idx="48">
                  <c:v>139.90053801595161</c:v>
                </c:pt>
                <c:pt idx="49">
                  <c:v>148.65325657180856</c:v>
                </c:pt>
                <c:pt idx="50">
                  <c:v>152.95200711299009</c:v>
                </c:pt>
                <c:pt idx="51">
                  <c:v>152.27876874527581</c:v>
                </c:pt>
                <c:pt idx="52">
                  <c:v>146.71758008062602</c:v>
                </c:pt>
                <c:pt idx="53">
                  <c:v>136.93767119999595</c:v>
                </c:pt>
                <c:pt idx="54">
                  <c:v>124.06142002410995</c:v>
                </c:pt>
                <c:pt idx="55">
                  <c:v>109.45314970496992</c:v>
                </c:pt>
                <c:pt idx="56">
                  <c:v>94.483678626399424</c:v>
                </c:pt>
                <c:pt idx="57">
                  <c:v>80.326396349845794</c:v>
                </c:pt>
                <c:pt idx="58">
                  <c:v>67.825031416243192</c:v>
                </c:pt>
                <c:pt idx="59">
                  <c:v>57.448578478427756</c:v>
                </c:pt>
                <c:pt idx="60">
                  <c:v>49.32454399479132</c:v>
                </c:pt>
                <c:pt idx="61">
                  <c:v>43.325273834360182</c:v>
                </c:pt>
                <c:pt idx="62">
                  <c:v>39.176679506986801</c:v>
                </c:pt>
                <c:pt idx="63">
                  <c:v>36.562575647860896</c:v>
                </c:pt>
                <c:pt idx="64">
                  <c:v>35.206624906210529</c:v>
                </c:pt>
                <c:pt idx="65">
                  <c:v>34.922827781597569</c:v>
                </c:pt>
                <c:pt idx="66">
                  <c:v>35.631716596230426</c:v>
                </c:pt>
                <c:pt idx="67">
                  <c:v>37.342786121157182</c:v>
                </c:pt>
                <c:pt idx="68">
                  <c:v>40.106293182678698</c:v>
                </c:pt>
                <c:pt idx="69">
                  <c:v>43.941963610669468</c:v>
                </c:pt>
                <c:pt idx="70">
                  <c:v>48.759319643767363</c:v>
                </c:pt>
                <c:pt idx="71">
                  <c:v>54.292168254813504</c:v>
                </c:pt>
                <c:pt idx="72">
                  <c:v>60.073378821707813</c:v>
                </c:pt>
                <c:pt idx="73">
                  <c:v>65.470249718249647</c:v>
                </c:pt>
                <c:pt idx="74">
                  <c:v>69.783784101011548</c:v>
                </c:pt>
                <c:pt idx="75">
                  <c:v>72.391476031306837</c:v>
                </c:pt>
                <c:pt idx="76">
                  <c:v>72.892631733594527</c:v>
                </c:pt>
                <c:pt idx="77">
                  <c:v>71.208571873980603</c:v>
                </c:pt>
                <c:pt idx="78">
                  <c:v>67.60262541554296</c:v>
                </c:pt>
                <c:pt idx="79">
                  <c:v>62.612609682420583</c:v>
                </c:pt>
                <c:pt idx="80">
                  <c:v>56.919461051531343</c:v>
                </c:pt>
                <c:pt idx="81">
                  <c:v>51.196069349336604</c:v>
                </c:pt>
                <c:pt idx="82">
                  <c:v>45.982049794116719</c:v>
                </c:pt>
                <c:pt idx="83">
                  <c:v>41.614546616084631</c:v>
                </c:pt>
                <c:pt idx="84">
                  <c:v>38.221352539886823</c:v>
                </c:pt>
                <c:pt idx="85">
                  <c:v>35.761832407831861</c:v>
                </c:pt>
                <c:pt idx="86">
                  <c:v>34.090777498127729</c:v>
                </c:pt>
                <c:pt idx="87">
                  <c:v>33.021446847580798</c:v>
                </c:pt>
                <c:pt idx="88">
                  <c:v>32.372637741821819</c:v>
                </c:pt>
                <c:pt idx="89">
                  <c:v>31.994941949646993</c:v>
                </c:pt>
                <c:pt idx="90">
                  <c:v>31.779062827133373</c:v>
                </c:pt>
                <c:pt idx="91">
                  <c:v>31.652586840724783</c:v>
                </c:pt>
                <c:pt idx="92">
                  <c:v>31.571590400361366</c:v>
                </c:pt>
                <c:pt idx="93">
                  <c:v>31.511587600786807</c:v>
                </c:pt>
                <c:pt idx="94">
                  <c:v>31.460120776199556</c:v>
                </c:pt>
                <c:pt idx="95">
                  <c:v>31.411631861987253</c:v>
                </c:pt>
                <c:pt idx="96">
                  <c:v>31.364346078689923</c:v>
                </c:pt>
                <c:pt idx="97">
                  <c:v>31.318590468114913</c:v>
                </c:pt>
                <c:pt idx="98">
                  <c:v>31.275993333713885</c:v>
                </c:pt>
                <c:pt idx="99">
                  <c:v>31.23915328972334</c:v>
                </c:pt>
                <c:pt idx="100">
                  <c:v>31.211510243168568</c:v>
                </c:pt>
                <c:pt idx="101">
                  <c:v>31.197253658331139</c:v>
                </c:pt>
                <c:pt idx="102">
                  <c:v>31.201166349788849</c:v>
                </c:pt>
                <c:pt idx="103">
                  <c:v>31.228340271048861</c:v>
                </c:pt>
                <c:pt idx="104">
                  <c:v>31.28373016044436</c:v>
                </c:pt>
                <c:pt idx="105">
                  <c:v>31.371542092881867</c:v>
                </c:pt>
                <c:pt idx="106">
                  <c:v>31.494491138536233</c:v>
                </c:pt>
                <c:pt idx="107">
                  <c:v>31.653003597530169</c:v>
                </c:pt>
                <c:pt idx="108">
                  <c:v>31.844477907044848</c:v>
                </c:pt>
                <c:pt idx="109">
                  <c:v>32.062744466182657</c:v>
                </c:pt>
                <c:pt idx="110">
                  <c:v>32.297868030460876</c:v>
                </c:pt>
                <c:pt idx="111">
                  <c:v>32.536409557654679</c:v>
                </c:pt>
                <c:pt idx="112">
                  <c:v>32.762205980841756</c:v>
                </c:pt>
                <c:pt idx="113">
                  <c:v>32.957642889936743</c:v>
                </c:pt>
                <c:pt idx="114">
                  <c:v>33.105301050677951</c:v>
                </c:pt>
                <c:pt idx="115">
                  <c:v>33.189773072558509</c:v>
                </c:pt>
                <c:pt idx="116">
                  <c:v>33.199392131677151</c:v>
                </c:pt>
                <c:pt idx="117">
                  <c:v>33.127606362753703</c:v>
                </c:pt>
                <c:pt idx="118">
                  <c:v>32.973776443023944</c:v>
                </c:pt>
                <c:pt idx="119">
                  <c:v>32.743263724507294</c:v>
                </c:pt>
                <c:pt idx="120">
                  <c:v>32.446794270120556</c:v>
                </c:pt>
                <c:pt idx="121">
                  <c:v>32.099205314437647</c:v>
                </c:pt>
                <c:pt idx="122">
                  <c:v>31.71777919851105</c:v>
                </c:pt>
                <c:pt idx="123">
                  <c:v>31.32042579707517</c:v>
                </c:pt>
                <c:pt idx="124">
                  <c:v>30.923978729840641</c:v>
                </c:pt>
                <c:pt idx="125">
                  <c:v>30.542826593784081</c:v>
                </c:pt>
                <c:pt idx="126">
                  <c:v>30.188022125475126</c:v>
                </c:pt>
                <c:pt idx="127">
                  <c:v>29.866919784392433</c:v>
                </c:pt>
                <c:pt idx="128">
                  <c:v>29.58330630738935</c:v>
                </c:pt>
                <c:pt idx="129">
                  <c:v>29.337925097763613</c:v>
                </c:pt>
                <c:pt idx="130">
                  <c:v>29.129261620825883</c:v>
                </c:pt>
                <c:pt idx="131">
                  <c:v>28.954452294145579</c:v>
                </c:pt>
                <c:pt idx="132">
                  <c:v>28.810195668817212</c:v>
                </c:pt>
                <c:pt idx="133">
                  <c:v>28.693570318127083</c:v>
                </c:pt>
                <c:pt idx="134">
                  <c:v>28.602687485976741</c:v>
                </c:pt>
                <c:pt idx="135">
                  <c:v>28.537121032938956</c:v>
                </c:pt>
                <c:pt idx="136">
                  <c:v>28.498062075721329</c:v>
                </c:pt>
                <c:pt idx="137">
                  <c:v>28.488147770686489</c:v>
                </c:pt>
                <c:pt idx="138">
                  <c:v>28.510925169733966</c:v>
                </c:pt>
                <c:pt idx="139">
                  <c:v>28.569945074676912</c:v>
                </c:pt>
                <c:pt idx="140">
                  <c:v>28.667544883196335</c:v>
                </c:pt>
                <c:pt idx="141">
                  <c:v>28.803469142718328</c:v>
                </c:pt>
                <c:pt idx="142">
                  <c:v>28.973571995787239</c:v>
                </c:pt>
                <c:pt idx="143">
                  <c:v>29.168913727183874</c:v>
                </c:pt>
                <c:pt idx="144">
                  <c:v>29.375567084631882</c:v>
                </c:pt>
                <c:pt idx="145">
                  <c:v>29.575361613078016</c:v>
                </c:pt>
                <c:pt idx="146">
                  <c:v>29.747615399205475</c:v>
                </c:pt>
                <c:pt idx="147">
                  <c:v>29.871666877479555</c:v>
                </c:pt>
                <c:pt idx="148">
                  <c:v>29.929787794860616</c:v>
                </c:pt>
                <c:pt idx="149">
                  <c:v>29.909906482869758</c:v>
                </c:pt>
                <c:pt idx="150">
                  <c:v>29.807557263504361</c:v>
                </c:pt>
                <c:pt idx="151">
                  <c:v>29.626616095033512</c:v>
                </c:pt>
                <c:pt idx="152">
                  <c:v>29.378651992263208</c:v>
                </c:pt>
                <c:pt idx="153">
                  <c:v>29.081042682689514</c:v>
                </c:pt>
                <c:pt idx="154">
                  <c:v>28.754278216642813</c:v>
                </c:pt>
                <c:pt idx="155">
                  <c:v>28.419030082175304</c:v>
                </c:pt>
                <c:pt idx="156">
                  <c:v>28.093560012416031</c:v>
                </c:pt>
                <c:pt idx="157">
                  <c:v>27.791897917533294</c:v>
                </c:pt>
                <c:pt idx="158">
                  <c:v>27.52298944732917</c:v>
                </c:pt>
                <c:pt idx="159">
                  <c:v>27.290775170908301</c:v>
                </c:pt>
                <c:pt idx="160">
                  <c:v>27.094980235757824</c:v>
                </c:pt>
                <c:pt idx="161">
                  <c:v>26.932301923703957</c:v>
                </c:pt>
                <c:pt idx="162">
                  <c:v>26.797684814247376</c:v>
                </c:pt>
                <c:pt idx="163">
                  <c:v>26.685444450420757</c:v>
                </c:pt>
                <c:pt idx="164">
                  <c:v>26.59010325640946</c:v>
                </c:pt>
                <c:pt idx="165">
                  <c:v>26.506902074492739</c:v>
                </c:pt>
                <c:pt idx="166">
                  <c:v>26.432024119303527</c:v>
                </c:pt>
                <c:pt idx="167">
                  <c:v>26.362607166336232</c:v>
                </c:pt>
                <c:pt idx="168">
                  <c:v>26.296628111187836</c:v>
                </c:pt>
                <c:pt idx="169">
                  <c:v>26.232731822484507</c:v>
                </c:pt>
                <c:pt idx="170">
                  <c:v>26.170054723698396</c:v>
                </c:pt>
                <c:pt idx="171">
                  <c:v>26.108071588840836</c:v>
                </c:pt>
                <c:pt idx="172">
                  <c:v>26.046476661362188</c:v>
                </c:pt>
                <c:pt idx="173">
                  <c:v>25.985099022263988</c:v>
                </c:pt>
                <c:pt idx="174">
                  <c:v>25.92384651510012</c:v>
                </c:pt>
                <c:pt idx="175">
                  <c:v>25.862670860718197</c:v>
                </c:pt>
                <c:pt idx="176">
                  <c:v>25.801547159553628</c:v>
                </c:pt>
                <c:pt idx="177">
                  <c:v>25.740462468428902</c:v>
                </c:pt>
                <c:pt idx="178">
                  <c:v>25.679409742966435</c:v>
                </c:pt>
                <c:pt idx="179">
                  <c:v>25.618384772442759</c:v>
                </c:pt>
                <c:pt idx="180">
                  <c:v>25.557384695608857</c:v>
                </c:pt>
                <c:pt idx="181">
                  <c:v>25.496407310345141</c:v>
                </c:pt>
                <c:pt idx="182">
                  <c:v>25.435450763163558</c:v>
                </c:pt>
                <c:pt idx="183">
                  <c:v>25.374513412349486</c:v>
                </c:pt>
                <c:pt idx="184">
                  <c:v>25.313593767162889</c:v>
                </c:pt>
                <c:pt idx="185">
                  <c:v>25.252690459119076</c:v>
                </c:pt>
                <c:pt idx="186">
                  <c:v>25.191802226427811</c:v>
                </c:pt>
                <c:pt idx="187">
                  <c:v>25.13092790380146</c:v>
                </c:pt>
                <c:pt idx="188">
                  <c:v>25.070066414552521</c:v>
                </c:pt>
                <c:pt idx="189">
                  <c:v>25.009216763802407</c:v>
                </c:pt>
                <c:pt idx="190">
                  <c:v>24.948378032357358</c:v>
                </c:pt>
                <c:pt idx="191">
                  <c:v>24.887549371079238</c:v>
                </c:pt>
                <c:pt idx="192">
                  <c:v>24.826729995675791</c:v>
                </c:pt>
                <c:pt idx="193">
                  <c:v>24.765919181868945</c:v>
                </c:pt>
                <c:pt idx="194">
                  <c:v>24.705116260911538</c:v>
                </c:pt>
                <c:pt idx="195">
                  <c:v>24.644320615427826</c:v>
                </c:pt>
                <c:pt idx="196">
                  <c:v>24.583531675555257</c:v>
                </c:pt>
                <c:pt idx="197">
                  <c:v>24.522748915366826</c:v>
                </c:pt>
                <c:pt idx="198">
                  <c:v>24.461971849554526</c:v>
                </c:pt>
                <c:pt idx="199">
                  <c:v>24.40120003035581</c:v>
                </c:pt>
                <c:pt idx="200">
                  <c:v>24.340433044706021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30.748720338799288</c:v>
                </c:pt>
                <c:pt idx="1">
                  <c:v>30.762116922334055</c:v>
                </c:pt>
                <c:pt idx="2">
                  <c:v>30.775518867089836</c:v>
                </c:pt>
                <c:pt idx="3">
                  <c:v>30.788926582439125</c:v>
                </c:pt>
                <c:pt idx="4">
                  <c:v>30.802340506813646</c:v>
                </c:pt>
                <c:pt idx="5">
                  <c:v>30.81576110949597</c:v>
                </c:pt>
                <c:pt idx="6">
                  <c:v>30.829188892485469</c:v>
                </c:pt>
                <c:pt idx="7">
                  <c:v>30.842624392436178</c:v>
                </c:pt>
                <c:pt idx="8">
                  <c:v>30.856068182662849</c:v>
                </c:pt>
                <c:pt idx="9">
                  <c:v>30.869520875210206</c:v>
                </c:pt>
                <c:pt idx="10">
                  <c:v>30.882983122978629</c:v>
                </c:pt>
                <c:pt idx="11">
                  <c:v>30.896455621897733</c:v>
                </c:pt>
                <c:pt idx="12">
                  <c:v>30.909939113136947</c:v>
                </c:pt>
                <c:pt idx="13">
                  <c:v>30.923434385339718</c:v>
                </c:pt>
                <c:pt idx="14">
                  <c:v>30.936942276864986</c:v>
                </c:pt>
                <c:pt idx="15">
                  <c:v>30.950463678016025</c:v>
                </c:pt>
                <c:pt idx="16">
                  <c:v>30.963999533233025</c:v>
                </c:pt>
                <c:pt idx="17">
                  <c:v>30.977550843221042</c:v>
                </c:pt>
                <c:pt idx="18">
                  <c:v>30.991118666979943</c:v>
                </c:pt>
                <c:pt idx="19">
                  <c:v>31.004704123696893</c:v>
                </c:pt>
                <c:pt idx="20">
                  <c:v>31.018308394455339</c:v>
                </c:pt>
                <c:pt idx="21">
                  <c:v>31.031932723706653</c:v>
                </c:pt>
                <c:pt idx="22">
                  <c:v>31.045578420441931</c:v>
                </c:pt>
                <c:pt idx="23">
                  <c:v>31.05924685899145</c:v>
                </c:pt>
                <c:pt idx="24">
                  <c:v>31.072939479368113</c:v>
                </c:pt>
                <c:pt idx="25">
                  <c:v>31.086657787058513</c:v>
                </c:pt>
                <c:pt idx="26">
                  <c:v>31.100403352150884</c:v>
                </c:pt>
                <c:pt idx="27">
                  <c:v>31.114177807672874</c:v>
                </c:pt>
                <c:pt idx="28">
                  <c:v>31.127982846994222</c:v>
                </c:pt>
                <c:pt idx="29">
                  <c:v>31.141820220128473</c:v>
                </c:pt>
                <c:pt idx="30">
                  <c:v>31.155691728745275</c:v>
                </c:pt>
                <c:pt idx="31">
                  <c:v>31.169599219678872</c:v>
                </c:pt>
                <c:pt idx="32">
                  <c:v>31.183544576689741</c:v>
                </c:pt>
                <c:pt idx="33">
                  <c:v>31.197529710204194</c:v>
                </c:pt>
                <c:pt idx="34">
                  <c:v>31.211556544721233</c:v>
                </c:pt>
                <c:pt idx="35">
                  <c:v>31.225627003536157</c:v>
                </c:pt>
                <c:pt idx="36">
                  <c:v>31.239742990386777</c:v>
                </c:pt>
                <c:pt idx="37">
                  <c:v>31.253906367579784</c:v>
                </c:pt>
                <c:pt idx="38">
                  <c:v>31.268118930101412</c:v>
                </c:pt>
                <c:pt idx="39">
                  <c:v>31.282382375158541</c:v>
                </c:pt>
                <c:pt idx="40">
                  <c:v>31.2966982665329</c:v>
                </c:pt>
                <c:pt idx="41">
                  <c:v>31.311067993061801</c:v>
                </c:pt>
                <c:pt idx="42">
                  <c:v>31.32549272048475</c:v>
                </c:pt>
                <c:pt idx="43">
                  <c:v>31.339973335815461</c:v>
                </c:pt>
                <c:pt idx="44">
                  <c:v>31.354510383313809</c:v>
                </c:pt>
                <c:pt idx="45">
                  <c:v>31.369103991043175</c:v>
                </c:pt>
                <c:pt idx="46">
                  <c:v>31.383753786905441</c:v>
                </c:pt>
                <c:pt idx="47">
                  <c:v>31.398458802950362</c:v>
                </c:pt>
                <c:pt idx="48">
                  <c:v>31.413217366659904</c:v>
                </c:pt>
                <c:pt idx="49">
                  <c:v>31.428026977813314</c:v>
                </c:pt>
                <c:pt idx="50">
                  <c:v>31.442884169448902</c:v>
                </c:pt>
                <c:pt idx="51">
                  <c:v>31.457784351357045</c:v>
                </c:pt>
                <c:pt idx="52">
                  <c:v>31.472721634471451</c:v>
                </c:pt>
                <c:pt idx="53">
                  <c:v>31.487688634478445</c:v>
                </c:pt>
                <c:pt idx="54">
                  <c:v>31.50267625294444</c:v>
                </c:pt>
                <c:pt idx="55">
                  <c:v>31.517673434280564</c:v>
                </c:pt>
                <c:pt idx="56">
                  <c:v>31.532666896930689</c:v>
                </c:pt>
                <c:pt idx="57">
                  <c:v>31.547640837300555</c:v>
                </c:pt>
                <c:pt idx="58">
                  <c:v>31.562576605155858</c:v>
                </c:pt>
                <c:pt idx="59">
                  <c:v>31.577452349526382</c:v>
                </c:pt>
                <c:pt idx="60">
                  <c:v>31.592242634582021</c:v>
                </c:pt>
                <c:pt idx="61">
                  <c:v>31.606918025519231</c:v>
                </c:pt>
                <c:pt idx="62">
                  <c:v>31.62144464523946</c:v>
                </c:pt>
                <c:pt idx="63">
                  <c:v>31.635783703541566</c:v>
                </c:pt>
                <c:pt idx="64">
                  <c:v>31.649891001717048</c:v>
                </c:pt>
                <c:pt idx="65">
                  <c:v>31.663716416857188</c:v>
                </c:pt>
                <c:pt idx="66">
                  <c:v>31.677203371878942</c:v>
                </c:pt>
                <c:pt idx="67">
                  <c:v>31.69028829927014</c:v>
                </c:pt>
                <c:pt idx="68">
                  <c:v>31.702900108852784</c:v>
                </c:pt>
                <c:pt idx="69">
                  <c:v>31.714959672459649</c:v>
                </c:pt>
                <c:pt idx="70">
                  <c:v>31.726379341288599</c:v>
                </c:pt>
                <c:pt idx="71">
                  <c:v>31.737062514788196</c:v>
                </c:pt>
                <c:pt idx="72">
                  <c:v>31.746903283152196</c:v>
                </c:pt>
                <c:pt idx="73">
                  <c:v>31.755786168732303</c:v>
                </c:pt>
                <c:pt idx="74">
                  <c:v>31.763585994745789</c:v>
                </c:pt>
                <c:pt idx="75">
                  <c:v>31.770167912331701</c:v>
                </c:pt>
                <c:pt idx="76">
                  <c:v>31.775387619017714</c:v>
                </c:pt>
                <c:pt idx="77">
                  <c:v>31.779091802670489</c:v>
                </c:pt>
                <c:pt idx="78">
                  <c:v>31.781118844644233</c:v>
                </c:pt>
                <c:pt idx="79">
                  <c:v>31.781299813721571</c:v>
                </c:pt>
                <c:pt idx="80">
                  <c:v>31.77945977816724</c:v>
                </c:pt>
                <c:pt idx="81">
                  <c:v>31.775419456441835</c:v>
                </c:pt>
                <c:pt idx="82">
                  <c:v>31.768997217593373</c:v>
                </c:pt>
                <c:pt idx="83">
                  <c:v>31.760011429951764</c:v>
                </c:pt>
                <c:pt idx="84">
                  <c:v>31.748283141595316</c:v>
                </c:pt>
                <c:pt idx="85">
                  <c:v>31.733639058505062</c:v>
                </c:pt>
                <c:pt idx="86">
                  <c:v>31.715914767043898</c:v>
                </c:pt>
                <c:pt idx="87">
                  <c:v>31.694958127392908</c:v>
                </c:pt>
                <c:pt idx="88">
                  <c:v>31.670632745154826</c:v>
                </c:pt>
                <c:pt idx="89">
                  <c:v>31.642821411049418</c:v>
                </c:pt>
                <c:pt idx="90">
                  <c:v>31.6114293851711</c:v>
                </c:pt>
                <c:pt idx="91">
                  <c:v>31.576387394326346</c:v>
                </c:pt>
                <c:pt idx="92">
                  <c:v>31.537654209979813</c:v>
                </c:pt>
                <c:pt idx="93">
                  <c:v>31.495218681358196</c:v>
                </c:pt>
                <c:pt idx="94">
                  <c:v>31.449101113733242</c:v>
                </c:pt>
                <c:pt idx="95">
                  <c:v>31.399353905530628</c:v>
                </c:pt>
                <c:pt idx="96">
                  <c:v>31.346061388586122</c:v>
                </c:pt>
                <c:pt idx="97">
                  <c:v>31.289338851729994</c:v>
                </c:pt>
                <c:pt idx="98">
                  <c:v>31.229330766440349</c:v>
                </c:pt>
                <c:pt idx="99">
                  <c:v>31.166208271704118</c:v>
                </c:pt>
                <c:pt idx="100">
                  <c:v>31.100166010524909</c:v>
                </c:pt>
                <c:pt idx="101">
                  <c:v>31.031418440033875</c:v>
                </c:pt>
                <c:pt idx="102">
                  <c:v>30.960195758755265</c:v>
                </c:pt>
                <c:pt idx="103">
                  <c:v>30.886739606885918</c:v>
                </c:pt>
                <c:pt idx="104">
                  <c:v>30.811298697992555</c:v>
                </c:pt>
                <c:pt idx="105">
                  <c:v>30.734124533730494</c:v>
                </c:pt>
                <c:pt idx="106">
                  <c:v>30.655467338244197</c:v>
                </c:pt>
                <c:pt idx="107">
                  <c:v>30.575572327616051</c:v>
                </c:pt>
                <c:pt idx="108">
                  <c:v>30.494676404220286</c:v>
                </c:pt>
                <c:pt idx="109">
                  <c:v>30.413005338340483</c:v>
                </c:pt>
                <c:pt idx="110">
                  <c:v>30.330771472007623</c:v>
                </c:pt>
                <c:pt idx="111">
                  <c:v>30.248171954480565</c:v>
                </c:pt>
                <c:pt idx="112">
                  <c:v>30.165387496461058</c:v>
                </c:pt>
                <c:pt idx="113">
                  <c:v>30.082581611876549</c:v>
                </c:pt>
                <c:pt idx="114">
                  <c:v>29.999900302280263</c:v>
                </c:pt>
                <c:pt idx="115">
                  <c:v>29.917472129610687</c:v>
                </c:pt>
                <c:pt idx="116">
                  <c:v>29.83540861790766</c:v>
                </c:pt>
                <c:pt idx="117">
                  <c:v>29.753804923064003</c:v>
                </c:pt>
                <c:pt idx="118">
                  <c:v>29.672740711139223</c:v>
                </c:pt>
                <c:pt idx="119">
                  <c:v>29.592281189469883</c:v>
                </c:pt>
                <c:pt idx="120">
                  <c:v>29.512478240095561</c:v>
                </c:pt>
                <c:pt idx="121">
                  <c:v>29.43337161126086</c:v>
                </c:pt>
                <c:pt idx="122">
                  <c:v>29.354990129428185</c:v>
                </c:pt>
                <c:pt idx="123">
                  <c:v>29.277352900923677</c:v>
                </c:pt>
                <c:pt idx="124">
                  <c:v>29.200470478725382</c:v>
                </c:pt>
                <c:pt idx="125">
                  <c:v>29.124345975772627</c:v>
                </c:pt>
                <c:pt idx="126">
                  <c:v>29.048976111395721</c:v>
                </c:pt>
                <c:pt idx="127">
                  <c:v>28.974352181972208</c:v>
                </c:pt>
                <c:pt idx="128">
                  <c:v>28.900460950699063</c:v>
                </c:pt>
                <c:pt idx="129">
                  <c:v>28.82728545445719</c:v>
                </c:pt>
                <c:pt idx="130">
                  <c:v>28.754805728189012</c:v>
                </c:pt>
                <c:pt idx="131">
                  <c:v>28.682999449079958</c:v>
                </c:pt>
                <c:pt idx="132">
                  <c:v>28.611842504206567</c:v>
                </c:pt>
                <c:pt idx="133">
                  <c:v>28.541309486264485</c:v>
                </c:pt>
                <c:pt idx="134">
                  <c:v>28.471374122591534</c:v>
                </c:pt>
                <c:pt idx="135">
                  <c:v>28.402009643023984</c:v>
                </c:pt>
                <c:pt idx="136">
                  <c:v>28.333189092225915</c:v>
                </c:pt>
                <c:pt idx="137">
                  <c:v>28.264885592066992</c:v>
                </c:pt>
                <c:pt idx="138">
                  <c:v>28.197072559435508</c:v>
                </c:pt>
                <c:pt idx="139">
                  <c:v>28.129723884598953</c:v>
                </c:pt>
                <c:pt idx="140">
                  <c:v>28.06281407489282</c:v>
                </c:pt>
                <c:pt idx="141">
                  <c:v>27.996318368153975</c:v>
                </c:pt>
                <c:pt idx="142">
                  <c:v>27.93021281993526</c:v>
                </c:pt>
                <c:pt idx="143">
                  <c:v>27.864474368158138</c:v>
                </c:pt>
                <c:pt idx="144">
                  <c:v>27.799080878488542</c:v>
                </c:pt>
                <c:pt idx="145">
                  <c:v>27.734011173366724</c:v>
                </c:pt>
                <c:pt idx="146">
                  <c:v>27.669245047287902</c:v>
                </c:pt>
                <c:pt idx="147">
                  <c:v>27.60476327062085</c:v>
                </c:pt>
                <c:pt idx="148">
                  <c:v>27.540547583967069</c:v>
                </c:pt>
                <c:pt idx="149">
                  <c:v>27.476580684804503</c:v>
                </c:pt>
                <c:pt idx="150">
                  <c:v>27.412846207926222</c:v>
                </c:pt>
                <c:pt idx="151">
                  <c:v>27.349328700975434</c:v>
                </c:pt>
                <c:pt idx="152">
                  <c:v>27.286013596191879</c:v>
                </c:pt>
                <c:pt idx="153">
                  <c:v>27.22288717931966</c:v>
                </c:pt>
                <c:pt idx="154">
                  <c:v>27.159936556481611</c:v>
                </c:pt>
                <c:pt idx="155">
                  <c:v>27.097149619697607</c:v>
                </c:pt>
                <c:pt idx="156">
                  <c:v>27.034515011613372</c:v>
                </c:pt>
                <c:pt idx="157">
                  <c:v>26.972022089909782</c:v>
                </c:pt>
                <c:pt idx="158">
                  <c:v>26.909660891778831</c:v>
                </c:pt>
                <c:pt idx="159">
                  <c:v>26.847422098780882</c:v>
                </c:pt>
                <c:pt idx="160">
                  <c:v>26.785297002335607</c:v>
                </c:pt>
                <c:pt idx="161">
                  <c:v>26.723277470046405</c:v>
                </c:pt>
                <c:pt idx="162">
                  <c:v>26.661355913013153</c:v>
                </c:pt>
                <c:pt idx="163">
                  <c:v>26.599525254250022</c:v>
                </c:pt>
                <c:pt idx="164">
                  <c:v>26.53777889829297</c:v>
                </c:pt>
                <c:pt idx="165">
                  <c:v>26.476110702054765</c:v>
                </c:pt>
                <c:pt idx="166">
                  <c:v>26.414514946962761</c:v>
                </c:pt>
                <c:pt idx="167">
                  <c:v>26.352986312396418</c:v>
                </c:pt>
                <c:pt idx="168">
                  <c:v>26.291519850425981</c:v>
                </c:pt>
                <c:pt idx="169">
                  <c:v>26.230110961841682</c:v>
                </c:pt>
                <c:pt idx="170">
                  <c:v>26.168755373452655</c:v>
                </c:pt>
                <c:pt idx="171">
                  <c:v>26.107449116627066</c:v>
                </c:pt>
                <c:pt idx="172">
                  <c:v>26.046188507038629</c:v>
                </c:pt>
                <c:pt idx="173">
                  <c:v>25.984970125580276</c:v>
                </c:pt>
                <c:pt idx="174">
                  <c:v>25.923790800402127</c:v>
                </c:pt>
                <c:pt idx="175">
                  <c:v>25.862647590028729</c:v>
                </c:pt>
                <c:pt idx="176">
                  <c:v>25.801537767508854</c:v>
                </c:pt>
                <c:pt idx="177">
                  <c:v>25.740458805550588</c:v>
                </c:pt>
                <c:pt idx="178">
                  <c:v>25.679408362594053</c:v>
                </c:pt>
                <c:pt idx="179">
                  <c:v>25.618384269774499</c:v>
                </c:pt>
                <c:pt idx="180">
                  <c:v>25.557384518729112</c:v>
                </c:pt>
                <c:pt idx="181">
                  <c:v>25.49640725020199</c:v>
                </c:pt>
                <c:pt idx="182">
                  <c:v>25.435450743402708</c:v>
                </c:pt>
                <c:pt idx="183">
                  <c:v>25.3745134060756</c:v>
                </c:pt>
                <c:pt idx="184">
                  <c:v>25.313593765238117</c:v>
                </c:pt>
                <c:pt idx="185">
                  <c:v>25.252690458548475</c:v>
                </c:pt>
                <c:pt idx="186">
                  <c:v>25.191802226264358</c:v>
                </c:pt>
                <c:pt idx="187">
                  <c:v>25.130927903756216</c:v>
                </c:pt>
                <c:pt idx="188">
                  <c:v>25.07006641454042</c:v>
                </c:pt>
                <c:pt idx="189">
                  <c:v>25.00921676379928</c:v>
                </c:pt>
                <c:pt idx="190">
                  <c:v>24.948378032356576</c:v>
                </c:pt>
                <c:pt idx="191">
                  <c:v>24.88754937107905</c:v>
                </c:pt>
                <c:pt idx="192">
                  <c:v>24.826729995675748</c:v>
                </c:pt>
                <c:pt idx="193">
                  <c:v>24.765919181868934</c:v>
                </c:pt>
                <c:pt idx="194">
                  <c:v>24.705116260911534</c:v>
                </c:pt>
                <c:pt idx="195">
                  <c:v>24.644320615427826</c:v>
                </c:pt>
                <c:pt idx="196">
                  <c:v>24.583531675555257</c:v>
                </c:pt>
                <c:pt idx="197">
                  <c:v>24.522748915366826</c:v>
                </c:pt>
                <c:pt idx="198">
                  <c:v>24.461971849554526</c:v>
                </c:pt>
                <c:pt idx="199">
                  <c:v>24.40120003035581</c:v>
                </c:pt>
                <c:pt idx="200">
                  <c:v>24.340433044706021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37928"/>
        <c:axId val="279038320"/>
      </c:scatterChart>
      <c:valAx>
        <c:axId val="279037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9038320"/>
        <c:crosses val="autoZero"/>
        <c:crossBetween val="midCat"/>
      </c:valAx>
      <c:valAx>
        <c:axId val="279038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9037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32.984999999999999</c:v>
                </c:pt>
                <c:pt idx="1">
                  <c:v>34.313000000000002</c:v>
                </c:pt>
                <c:pt idx="2">
                  <c:v>34.567</c:v>
                </c:pt>
                <c:pt idx="3">
                  <c:v>34.776000000000003</c:v>
                </c:pt>
                <c:pt idx="4">
                  <c:v>34.493000000000002</c:v>
                </c:pt>
                <c:pt idx="5">
                  <c:v>35.223999999999997</c:v>
                </c:pt>
                <c:pt idx="6">
                  <c:v>33.850999999999999</c:v>
                </c:pt>
                <c:pt idx="7">
                  <c:v>35.03</c:v>
                </c:pt>
                <c:pt idx="8">
                  <c:v>34.984999999999999</c:v>
                </c:pt>
                <c:pt idx="9">
                  <c:v>34.521999999999998</c:v>
                </c:pt>
                <c:pt idx="10">
                  <c:v>34.642000000000003</c:v>
                </c:pt>
                <c:pt idx="11">
                  <c:v>35.253999999999998</c:v>
                </c:pt>
                <c:pt idx="12">
                  <c:v>35.701000000000001</c:v>
                </c:pt>
                <c:pt idx="13">
                  <c:v>34.701000000000001</c:v>
                </c:pt>
                <c:pt idx="14">
                  <c:v>35.954999999999998</c:v>
                </c:pt>
                <c:pt idx="15">
                  <c:v>35.372999999999998</c:v>
                </c:pt>
                <c:pt idx="16">
                  <c:v>36.924999999999997</c:v>
                </c:pt>
                <c:pt idx="17">
                  <c:v>36.612000000000002</c:v>
                </c:pt>
                <c:pt idx="18">
                  <c:v>35.372999999999998</c:v>
                </c:pt>
                <c:pt idx="19">
                  <c:v>36.149000000000001</c:v>
                </c:pt>
                <c:pt idx="20">
                  <c:v>36.417999999999999</c:v>
                </c:pt>
                <c:pt idx="21">
                  <c:v>36.686999999999998</c:v>
                </c:pt>
                <c:pt idx="22">
                  <c:v>37.313000000000002</c:v>
                </c:pt>
                <c:pt idx="23">
                  <c:v>37.283999999999999</c:v>
                </c:pt>
                <c:pt idx="24">
                  <c:v>37.506999999999998</c:v>
                </c:pt>
                <c:pt idx="25">
                  <c:v>38.866</c:v>
                </c:pt>
                <c:pt idx="26">
                  <c:v>38.820999999999998</c:v>
                </c:pt>
                <c:pt idx="27">
                  <c:v>38.612000000000002</c:v>
                </c:pt>
                <c:pt idx="28">
                  <c:v>39.313000000000002</c:v>
                </c:pt>
                <c:pt idx="29">
                  <c:v>39</c:v>
                </c:pt>
                <c:pt idx="30">
                  <c:v>38.433</c:v>
                </c:pt>
                <c:pt idx="31">
                  <c:v>38.850999999999999</c:v>
                </c:pt>
                <c:pt idx="32">
                  <c:v>39.298999999999999</c:v>
                </c:pt>
                <c:pt idx="33">
                  <c:v>38.866</c:v>
                </c:pt>
                <c:pt idx="34">
                  <c:v>39.357999999999997</c:v>
                </c:pt>
                <c:pt idx="35">
                  <c:v>40.896000000000001</c:v>
                </c:pt>
                <c:pt idx="36">
                  <c:v>42.850999999999999</c:v>
                </c:pt>
                <c:pt idx="37">
                  <c:v>43.701000000000001</c:v>
                </c:pt>
                <c:pt idx="38">
                  <c:v>45.521999999999998</c:v>
                </c:pt>
                <c:pt idx="39">
                  <c:v>48.701000000000001</c:v>
                </c:pt>
                <c:pt idx="40">
                  <c:v>52.149000000000001</c:v>
                </c:pt>
                <c:pt idx="41">
                  <c:v>58.09</c:v>
                </c:pt>
                <c:pt idx="42">
                  <c:v>64.596999999999994</c:v>
                </c:pt>
                <c:pt idx="43">
                  <c:v>72.552000000000007</c:v>
                </c:pt>
                <c:pt idx="44">
                  <c:v>82.492999999999995</c:v>
                </c:pt>
                <c:pt idx="45">
                  <c:v>92.433000000000007</c:v>
                </c:pt>
                <c:pt idx="46">
                  <c:v>102.43300000000001</c:v>
                </c:pt>
                <c:pt idx="47">
                  <c:v>112.28400000000001</c:v>
                </c:pt>
                <c:pt idx="48">
                  <c:v>120.94</c:v>
                </c:pt>
                <c:pt idx="49">
                  <c:v>128.28399999999999</c:v>
                </c:pt>
                <c:pt idx="50">
                  <c:v>135.55199999999999</c:v>
                </c:pt>
                <c:pt idx="51">
                  <c:v>140.358</c:v>
                </c:pt>
                <c:pt idx="52">
                  <c:v>143.43299999999999</c:v>
                </c:pt>
                <c:pt idx="53">
                  <c:v>144.119</c:v>
                </c:pt>
                <c:pt idx="54">
                  <c:v>141.672</c:v>
                </c:pt>
                <c:pt idx="55">
                  <c:v>132.62700000000001</c:v>
                </c:pt>
                <c:pt idx="56">
                  <c:v>116.657</c:v>
                </c:pt>
                <c:pt idx="57">
                  <c:v>89.179000000000002</c:v>
                </c:pt>
                <c:pt idx="58">
                  <c:v>58.820999999999998</c:v>
                </c:pt>
                <c:pt idx="59">
                  <c:v>41.805999999999997</c:v>
                </c:pt>
                <c:pt idx="60">
                  <c:v>35.97</c:v>
                </c:pt>
                <c:pt idx="61">
                  <c:v>35.716000000000001</c:v>
                </c:pt>
                <c:pt idx="62">
                  <c:v>35.478000000000002</c:v>
                </c:pt>
                <c:pt idx="63">
                  <c:v>36.209000000000003</c:v>
                </c:pt>
                <c:pt idx="64">
                  <c:v>37.909999999999997</c:v>
                </c:pt>
                <c:pt idx="65">
                  <c:v>37.671999999999997</c:v>
                </c:pt>
                <c:pt idx="66">
                  <c:v>39.134</c:v>
                </c:pt>
                <c:pt idx="67">
                  <c:v>41.701000000000001</c:v>
                </c:pt>
                <c:pt idx="68">
                  <c:v>45.134</c:v>
                </c:pt>
                <c:pt idx="69">
                  <c:v>47.223999999999997</c:v>
                </c:pt>
                <c:pt idx="70">
                  <c:v>50.896000000000001</c:v>
                </c:pt>
                <c:pt idx="71">
                  <c:v>54.671999999999997</c:v>
                </c:pt>
                <c:pt idx="72">
                  <c:v>58.567</c:v>
                </c:pt>
                <c:pt idx="73">
                  <c:v>61.790999999999997</c:v>
                </c:pt>
                <c:pt idx="74">
                  <c:v>65.984999999999999</c:v>
                </c:pt>
                <c:pt idx="75">
                  <c:v>69.179000000000002</c:v>
                </c:pt>
                <c:pt idx="76">
                  <c:v>72.06</c:v>
                </c:pt>
                <c:pt idx="77">
                  <c:v>72.671999999999997</c:v>
                </c:pt>
                <c:pt idx="78">
                  <c:v>72.924999999999997</c:v>
                </c:pt>
                <c:pt idx="79">
                  <c:v>70.284000000000006</c:v>
                </c:pt>
                <c:pt idx="80">
                  <c:v>65.06</c:v>
                </c:pt>
                <c:pt idx="81">
                  <c:v>57.045000000000002</c:v>
                </c:pt>
                <c:pt idx="82">
                  <c:v>49.506999999999998</c:v>
                </c:pt>
                <c:pt idx="83">
                  <c:v>43.119</c:v>
                </c:pt>
                <c:pt idx="84">
                  <c:v>39.179000000000002</c:v>
                </c:pt>
                <c:pt idx="85">
                  <c:v>37.671999999999997</c:v>
                </c:pt>
                <c:pt idx="86">
                  <c:v>36.283999999999999</c:v>
                </c:pt>
                <c:pt idx="87">
                  <c:v>36.209000000000003</c:v>
                </c:pt>
                <c:pt idx="88">
                  <c:v>34.372999999999998</c:v>
                </c:pt>
                <c:pt idx="89">
                  <c:v>35.03</c:v>
                </c:pt>
                <c:pt idx="90">
                  <c:v>35.149000000000001</c:v>
                </c:pt>
                <c:pt idx="91">
                  <c:v>35</c:v>
                </c:pt>
                <c:pt idx="92">
                  <c:v>35.328000000000003</c:v>
                </c:pt>
                <c:pt idx="93">
                  <c:v>34</c:v>
                </c:pt>
                <c:pt idx="94">
                  <c:v>33.493000000000002</c:v>
                </c:pt>
                <c:pt idx="95">
                  <c:v>33.372999999999998</c:v>
                </c:pt>
                <c:pt idx="96">
                  <c:v>32.896000000000001</c:v>
                </c:pt>
                <c:pt idx="97">
                  <c:v>34.567</c:v>
                </c:pt>
                <c:pt idx="98">
                  <c:v>32.866</c:v>
                </c:pt>
                <c:pt idx="99">
                  <c:v>33.343000000000004</c:v>
                </c:pt>
                <c:pt idx="100">
                  <c:v>32.313000000000002</c:v>
                </c:pt>
                <c:pt idx="101">
                  <c:v>32.478000000000002</c:v>
                </c:pt>
                <c:pt idx="102">
                  <c:v>32.149000000000001</c:v>
                </c:pt>
                <c:pt idx="103">
                  <c:v>32.686999999999998</c:v>
                </c:pt>
                <c:pt idx="104">
                  <c:v>33.149000000000001</c:v>
                </c:pt>
                <c:pt idx="105">
                  <c:v>33.478000000000002</c:v>
                </c:pt>
                <c:pt idx="106">
                  <c:v>33.94</c:v>
                </c:pt>
                <c:pt idx="107">
                  <c:v>34.924999999999997</c:v>
                </c:pt>
                <c:pt idx="108">
                  <c:v>33.97</c:v>
                </c:pt>
                <c:pt idx="109">
                  <c:v>33.478000000000002</c:v>
                </c:pt>
                <c:pt idx="110">
                  <c:v>33.238999999999997</c:v>
                </c:pt>
                <c:pt idx="111">
                  <c:v>33.954999999999998</c:v>
                </c:pt>
                <c:pt idx="112">
                  <c:v>35.045000000000002</c:v>
                </c:pt>
                <c:pt idx="113">
                  <c:v>35</c:v>
                </c:pt>
                <c:pt idx="114">
                  <c:v>36.850999999999999</c:v>
                </c:pt>
                <c:pt idx="115">
                  <c:v>35.656999999999996</c:v>
                </c:pt>
                <c:pt idx="116">
                  <c:v>37.820999999999998</c:v>
                </c:pt>
                <c:pt idx="117">
                  <c:v>36.835999999999999</c:v>
                </c:pt>
                <c:pt idx="118">
                  <c:v>37.463000000000001</c:v>
                </c:pt>
                <c:pt idx="119">
                  <c:v>38.478000000000002</c:v>
                </c:pt>
                <c:pt idx="120">
                  <c:v>36.909999999999997</c:v>
                </c:pt>
                <c:pt idx="121">
                  <c:v>36.850999999999999</c:v>
                </c:pt>
                <c:pt idx="122">
                  <c:v>37</c:v>
                </c:pt>
                <c:pt idx="123">
                  <c:v>35.103999999999999</c:v>
                </c:pt>
                <c:pt idx="124">
                  <c:v>33.984999999999999</c:v>
                </c:pt>
                <c:pt idx="125">
                  <c:v>33.642000000000003</c:v>
                </c:pt>
                <c:pt idx="126">
                  <c:v>33.119</c:v>
                </c:pt>
                <c:pt idx="127">
                  <c:v>32.761000000000003</c:v>
                </c:pt>
                <c:pt idx="128">
                  <c:v>32.478000000000002</c:v>
                </c:pt>
                <c:pt idx="129">
                  <c:v>32.716000000000001</c:v>
                </c:pt>
                <c:pt idx="130">
                  <c:v>32.805999999999997</c:v>
                </c:pt>
                <c:pt idx="131">
                  <c:v>32.656999999999996</c:v>
                </c:pt>
                <c:pt idx="132">
                  <c:v>32.493000000000002</c:v>
                </c:pt>
                <c:pt idx="133">
                  <c:v>31.327999999999999</c:v>
                </c:pt>
                <c:pt idx="134">
                  <c:v>31.672000000000001</c:v>
                </c:pt>
                <c:pt idx="135">
                  <c:v>30.552</c:v>
                </c:pt>
                <c:pt idx="136">
                  <c:v>31.806000000000001</c:v>
                </c:pt>
                <c:pt idx="137">
                  <c:v>31.776</c:v>
                </c:pt>
                <c:pt idx="138">
                  <c:v>30.507000000000001</c:v>
                </c:pt>
                <c:pt idx="139">
                  <c:v>31.239000000000001</c:v>
                </c:pt>
                <c:pt idx="140">
                  <c:v>29.791</c:v>
                </c:pt>
                <c:pt idx="141">
                  <c:v>30.298999999999999</c:v>
                </c:pt>
                <c:pt idx="142">
                  <c:v>29.478000000000002</c:v>
                </c:pt>
                <c:pt idx="143">
                  <c:v>29.731000000000002</c:v>
                </c:pt>
                <c:pt idx="144">
                  <c:v>30.06</c:v>
                </c:pt>
                <c:pt idx="145">
                  <c:v>29.791</c:v>
                </c:pt>
                <c:pt idx="146">
                  <c:v>31.507000000000001</c:v>
                </c:pt>
                <c:pt idx="147">
                  <c:v>31.641999999999999</c:v>
                </c:pt>
                <c:pt idx="148">
                  <c:v>31.298999999999999</c:v>
                </c:pt>
                <c:pt idx="149">
                  <c:v>32.03</c:v>
                </c:pt>
                <c:pt idx="150">
                  <c:v>32.671999999999997</c:v>
                </c:pt>
                <c:pt idx="151">
                  <c:v>33.313000000000002</c:v>
                </c:pt>
                <c:pt idx="152">
                  <c:v>33.253999999999998</c:v>
                </c:pt>
                <c:pt idx="153">
                  <c:v>33.357999999999997</c:v>
                </c:pt>
                <c:pt idx="154">
                  <c:v>33.433</c:v>
                </c:pt>
                <c:pt idx="155">
                  <c:v>32.984999999999999</c:v>
                </c:pt>
                <c:pt idx="156">
                  <c:v>33.149000000000001</c:v>
                </c:pt>
                <c:pt idx="157">
                  <c:v>32</c:v>
                </c:pt>
                <c:pt idx="158">
                  <c:v>32.283999999999999</c:v>
                </c:pt>
                <c:pt idx="159">
                  <c:v>31.193999999999999</c:v>
                </c:pt>
                <c:pt idx="160">
                  <c:v>30.358000000000001</c:v>
                </c:pt>
                <c:pt idx="161">
                  <c:v>30.448</c:v>
                </c:pt>
                <c:pt idx="162">
                  <c:v>30.134</c:v>
                </c:pt>
                <c:pt idx="163">
                  <c:v>29.388000000000002</c:v>
                </c:pt>
                <c:pt idx="164">
                  <c:v>28.433</c:v>
                </c:pt>
                <c:pt idx="165">
                  <c:v>27.896000000000001</c:v>
                </c:pt>
                <c:pt idx="166">
                  <c:v>29.657</c:v>
                </c:pt>
                <c:pt idx="167">
                  <c:v>29.178999999999998</c:v>
                </c:pt>
                <c:pt idx="168">
                  <c:v>29.06</c:v>
                </c:pt>
                <c:pt idx="169">
                  <c:v>28.611999999999998</c:v>
                </c:pt>
                <c:pt idx="170">
                  <c:v>30.701000000000001</c:v>
                </c:pt>
                <c:pt idx="171">
                  <c:v>29.536999999999999</c:v>
                </c:pt>
                <c:pt idx="172">
                  <c:v>29.626999999999999</c:v>
                </c:pt>
                <c:pt idx="173">
                  <c:v>29.731000000000002</c:v>
                </c:pt>
                <c:pt idx="174">
                  <c:v>30.193999999999999</c:v>
                </c:pt>
                <c:pt idx="175">
                  <c:v>30.626999999999999</c:v>
                </c:pt>
                <c:pt idx="176">
                  <c:v>28.954999999999998</c:v>
                </c:pt>
                <c:pt idx="177">
                  <c:v>29.492999999999999</c:v>
                </c:pt>
                <c:pt idx="178">
                  <c:v>29.388000000000002</c:v>
                </c:pt>
                <c:pt idx="179">
                  <c:v>30.045000000000002</c:v>
                </c:pt>
                <c:pt idx="180">
                  <c:v>29.552</c:v>
                </c:pt>
                <c:pt idx="181">
                  <c:v>29.611999999999998</c:v>
                </c:pt>
                <c:pt idx="182">
                  <c:v>29.417999999999999</c:v>
                </c:pt>
                <c:pt idx="183">
                  <c:v>28.567</c:v>
                </c:pt>
                <c:pt idx="184">
                  <c:v>27.536999999999999</c:v>
                </c:pt>
                <c:pt idx="185">
                  <c:v>28.358000000000001</c:v>
                </c:pt>
                <c:pt idx="186">
                  <c:v>28.611999999999998</c:v>
                </c:pt>
                <c:pt idx="187">
                  <c:v>28.119</c:v>
                </c:pt>
                <c:pt idx="188">
                  <c:v>27.97</c:v>
                </c:pt>
                <c:pt idx="189">
                  <c:v>29.745999999999999</c:v>
                </c:pt>
                <c:pt idx="190">
                  <c:v>28.119</c:v>
                </c:pt>
                <c:pt idx="191">
                  <c:v>28.358000000000001</c:v>
                </c:pt>
                <c:pt idx="192">
                  <c:v>29.074999999999999</c:v>
                </c:pt>
                <c:pt idx="193">
                  <c:v>29.402999999999999</c:v>
                </c:pt>
                <c:pt idx="194">
                  <c:v>28.791</c:v>
                </c:pt>
                <c:pt idx="195">
                  <c:v>28.701000000000001</c:v>
                </c:pt>
                <c:pt idx="196">
                  <c:v>28.896000000000001</c:v>
                </c:pt>
                <c:pt idx="197">
                  <c:v>28.866</c:v>
                </c:pt>
                <c:pt idx="198">
                  <c:v>29.925000000000001</c:v>
                </c:pt>
                <c:pt idx="199">
                  <c:v>28.821000000000002</c:v>
                </c:pt>
                <c:pt idx="200">
                  <c:v>28.776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36.711326870058365</c:v>
                </c:pt>
                <c:pt idx="1">
                  <c:v>36.69665013339975</c:v>
                </c:pt>
                <c:pt idx="2">
                  <c:v>36.681975216162115</c:v>
                </c:pt>
                <c:pt idx="3">
                  <c:v>36.667302239821147</c:v>
                </c:pt>
                <c:pt idx="4">
                  <c:v>36.652631332348655</c:v>
                </c:pt>
                <c:pt idx="5">
                  <c:v>36.637962628334066</c:v>
                </c:pt>
                <c:pt idx="6">
                  <c:v>36.623296269068767</c:v>
                </c:pt>
                <c:pt idx="7">
                  <c:v>36.608632402584881</c:v>
                </c:pt>
                <c:pt idx="8">
                  <c:v>36.593971183638985</c:v>
                </c:pt>
                <c:pt idx="9">
                  <c:v>36.579312773629653</c:v>
                </c:pt>
                <c:pt idx="10">
                  <c:v>36.564657340436291</c:v>
                </c:pt>
                <c:pt idx="11">
                  <c:v>36.550005058164963</c:v>
                </c:pt>
                <c:pt idx="12">
                  <c:v>36.535356106785166</c:v>
                </c:pt>
                <c:pt idx="13">
                  <c:v>36.520710671641091</c:v>
                </c:pt>
                <c:pt idx="14">
                  <c:v>36.506068942826687</c:v>
                </c:pt>
                <c:pt idx="15">
                  <c:v>36.491431114443138</c:v>
                </c:pt>
                <c:pt idx="16">
                  <c:v>36.476797383883202</c:v>
                </c:pt>
                <c:pt idx="17">
                  <c:v>36.46216795175809</c:v>
                </c:pt>
                <c:pt idx="18">
                  <c:v>36.447543024761544</c:v>
                </c:pt>
                <c:pt idx="19">
                  <c:v>36.432922829413918</c:v>
                </c:pt>
                <c:pt idx="20">
                  <c:v>36.418307662685102</c:v>
                </c:pt>
                <c:pt idx="21">
                  <c:v>36.403698060256879</c:v>
                </c:pt>
                <c:pt idx="22">
                  <c:v>36.38909532064514</c:v>
                </c:pt>
                <c:pt idx="23">
                  <c:v>36.374503051985478</c:v>
                </c:pt>
                <c:pt idx="24">
                  <c:v>36.359931510519829</c:v>
                </c:pt>
                <c:pt idx="25">
                  <c:v>36.345409172020069</c:v>
                </c:pt>
                <c:pt idx="26">
                  <c:v>36.331012065838955</c:v>
                </c:pt>
                <c:pt idx="27">
                  <c:v>36.3169343864935</c:v>
                </c:pt>
                <c:pt idx="28">
                  <c:v>36.303649678316781</c:v>
                </c:pt>
                <c:pt idx="29">
                  <c:v>36.292259154698414</c:v>
                </c:pt>
                <c:pt idx="30">
                  <c:v>36.28520273801233</c:v>
                </c:pt>
                <c:pt idx="31">
                  <c:v>36.287626302210143</c:v>
                </c:pt>
                <c:pt idx="32">
                  <c:v>36.309848774376441</c:v>
                </c:pt>
                <c:pt idx="33">
                  <c:v>36.371517646468597</c:v>
                </c:pt>
                <c:pt idx="34">
                  <c:v>36.508092136884194</c:v>
                </c:pt>
                <c:pt idx="35">
                  <c:v>36.780097619867981</c:v>
                </c:pt>
                <c:pt idx="36">
                  <c:v>37.284955709923715</c:v>
                </c:pt>
                <c:pt idx="37">
                  <c:v>38.16994152019862</c:v>
                </c:pt>
                <c:pt idx="38">
                  <c:v>39.642948458197914</c:v>
                </c:pt>
                <c:pt idx="39">
                  <c:v>41.975587914299837</c:v>
                </c:pt>
                <c:pt idx="40">
                  <c:v>45.491519928719278</c:v>
                </c:pt>
                <c:pt idx="41">
                  <c:v>50.533012586503631</c:v>
                </c:pt>
                <c:pt idx="42">
                  <c:v>57.401813716683918</c:v>
                </c:pt>
                <c:pt idx="43">
                  <c:v>66.277102683577311</c:v>
                </c:pt>
                <c:pt idx="44">
                  <c:v>77.122780673080271</c:v>
                </c:pt>
                <c:pt idx="45">
                  <c:v>89.606028647621699</c:v>
                </c:pt>
                <c:pt idx="46">
                  <c:v>103.05484117895672</c:v>
                </c:pt>
                <c:pt idx="47">
                  <c:v>116.48002202401503</c:v>
                </c:pt>
                <c:pt idx="48">
                  <c:v>128.67482445876274</c:v>
                </c:pt>
                <c:pt idx="49">
                  <c:v>138.38477391860377</c:v>
                </c:pt>
                <c:pt idx="50">
                  <c:v>144.51714464342342</c:v>
                </c:pt>
                <c:pt idx="51">
                  <c:v>146.34247513624928</c:v>
                </c:pt>
                <c:pt idx="52">
                  <c:v>143.63689390318143</c:v>
                </c:pt>
                <c:pt idx="53">
                  <c:v>136.72689956946297</c:v>
                </c:pt>
                <c:pt idx="54">
                  <c:v>126.42422852874454</c:v>
                </c:pt>
                <c:pt idx="55">
                  <c:v>113.86877206600136</c:v>
                </c:pt>
                <c:pt idx="56">
                  <c:v>100.32156622555752</c:v>
                </c:pt>
                <c:pt idx="57">
                  <c:v>86.959714412065409</c:v>
                </c:pt>
                <c:pt idx="58">
                  <c:v>74.718585326608363</c:v>
                </c:pt>
                <c:pt idx="59">
                  <c:v>64.207851362734488</c:v>
                </c:pt>
                <c:pt idx="60">
                  <c:v>55.704854724038867</c:v>
                </c:pt>
                <c:pt idx="61">
                  <c:v>49.209525191233404</c:v>
                </c:pt>
                <c:pt idx="62">
                  <c:v>44.534712804374408</c:v>
                </c:pt>
                <c:pt idx="63">
                  <c:v>41.405076539631168</c:v>
                </c:pt>
                <c:pt idx="64">
                  <c:v>39.543718770077618</c:v>
                </c:pt>
                <c:pt idx="65">
                  <c:v>38.734173214205327</c:v>
                </c:pt>
                <c:pt idx="66">
                  <c:v>38.852451712464394</c:v>
                </c:pt>
                <c:pt idx="67">
                  <c:v>39.868128443036156</c:v>
                </c:pt>
                <c:pt idx="68">
                  <c:v>41.815799567170941</c:v>
                </c:pt>
                <c:pt idx="69">
                  <c:v>44.741027332977282</c:v>
                </c:pt>
                <c:pt idx="70">
                  <c:v>48.630002471843625</c:v>
                </c:pt>
                <c:pt idx="71">
                  <c:v>53.339402261732964</c:v>
                </c:pt>
                <c:pt idx="72">
                  <c:v>58.549123928889678</c:v>
                </c:pt>
                <c:pt idx="73">
                  <c:v>63.760777135633425</c:v>
                </c:pt>
                <c:pt idx="74">
                  <c:v>68.355193334445758</c:v>
                </c:pt>
                <c:pt idx="75">
                  <c:v>71.703338643569353</c:v>
                </c:pt>
                <c:pt idx="76">
                  <c:v>73.303284552037709</c:v>
                </c:pt>
                <c:pt idx="77">
                  <c:v>72.901304609675634</c:v>
                </c:pt>
                <c:pt idx="78">
                  <c:v>70.556155112825508</c:v>
                </c:pt>
                <c:pt idx="79">
                  <c:v>66.623718682986407</c:v>
                </c:pt>
                <c:pt idx="80">
                  <c:v>61.66732405115831</c:v>
                </c:pt>
                <c:pt idx="81">
                  <c:v>56.324739755475193</c:v>
                </c:pt>
                <c:pt idx="82">
                  <c:v>51.174915714532133</c:v>
                </c:pt>
                <c:pt idx="83">
                  <c:v>46.642003090772256</c:v>
                </c:pt>
                <c:pt idx="84">
                  <c:v>42.95562790171175</c:v>
                </c:pt>
                <c:pt idx="85">
                  <c:v>40.164638171389335</c:v>
                </c:pt>
                <c:pt idx="86">
                  <c:v>38.185908550513567</c:v>
                </c:pt>
                <c:pt idx="87">
                  <c:v>36.864759939126031</c:v>
                </c:pt>
                <c:pt idx="88">
                  <c:v>36.027927110539302</c:v>
                </c:pt>
                <c:pt idx="89">
                  <c:v>35.519084193473581</c:v>
                </c:pt>
                <c:pt idx="90">
                  <c:v>35.215746896757956</c:v>
                </c:pt>
                <c:pt idx="91">
                  <c:v>35.031922646421734</c:v>
                </c:pt>
                <c:pt idx="92">
                  <c:v>34.912655058925168</c:v>
                </c:pt>
                <c:pt idx="93">
                  <c:v>34.825728050497368</c:v>
                </c:pt>
                <c:pt idx="94">
                  <c:v>34.753825808767949</c:v>
                </c:pt>
                <c:pt idx="95">
                  <c:v>34.688570515666768</c:v>
                </c:pt>
                <c:pt idx="96">
                  <c:v>34.626615367030617</c:v>
                </c:pt>
                <c:pt idx="97">
                  <c:v>34.567384789685732</c:v>
                </c:pt>
                <c:pt idx="98">
                  <c:v>34.511918563174888</c:v>
                </c:pt>
                <c:pt idx="99">
                  <c:v>34.462358281625228</c:v>
                </c:pt>
                <c:pt idx="100">
                  <c:v>34.421752387180852</c:v>
                </c:pt>
                <c:pt idx="101">
                  <c:v>34.393973188970214</c:v>
                </c:pt>
                <c:pt idx="102">
                  <c:v>34.383616806521353</c:v>
                </c:pt>
                <c:pt idx="103">
                  <c:v>34.395803241433477</c:v>
                </c:pt>
                <c:pt idx="104">
                  <c:v>34.435824472361112</c:v>
                </c:pt>
                <c:pt idx="105">
                  <c:v>34.508616880143094</c:v>
                </c:pt>
                <c:pt idx="106">
                  <c:v>34.618068056957156</c:v>
                </c:pt>
                <c:pt idx="107">
                  <c:v>34.766208578292677</c:v>
                </c:pt>
                <c:pt idx="108">
                  <c:v>34.952382440897367</c:v>
                </c:pt>
                <c:pt idx="109">
                  <c:v>35.172527035240392</c:v>
                </c:pt>
                <c:pt idx="110">
                  <c:v>35.418713890048757</c:v>
                </c:pt>
                <c:pt idx="111">
                  <c:v>35.67909487023185</c:v>
                </c:pt>
                <c:pt idx="112">
                  <c:v>35.938359045988214</c:v>
                </c:pt>
                <c:pt idx="113">
                  <c:v>36.178734244133345</c:v>
                </c:pt>
                <c:pt idx="114">
                  <c:v>36.381474133272846</c:v>
                </c:pt>
                <c:pt idx="115">
                  <c:v>36.528674108588163</c:v>
                </c:pt>
                <c:pt idx="116">
                  <c:v>36.605179017349386</c:v>
                </c:pt>
                <c:pt idx="117">
                  <c:v>36.600303556783636</c:v>
                </c:pt>
                <c:pt idx="118">
                  <c:v>36.509095642365246</c:v>
                </c:pt>
                <c:pt idx="119">
                  <c:v>36.332936365386594</c:v>
                </c:pt>
                <c:pt idx="120">
                  <c:v>36.079376496017943</c:v>
                </c:pt>
                <c:pt idx="121">
                  <c:v>35.76123713713806</c:v>
                </c:pt>
                <c:pt idx="122">
                  <c:v>35.395123893089654</c:v>
                </c:pt>
                <c:pt idx="123">
                  <c:v>34.999594123517348</c:v>
                </c:pt>
                <c:pt idx="124">
                  <c:v>34.593257952739471</c:v>
                </c:pt>
                <c:pt idx="125">
                  <c:v>34.193080390534639</c:v>
                </c:pt>
                <c:pt idx="126">
                  <c:v>33.813091688037218</c:v>
                </c:pt>
                <c:pt idx="127">
                  <c:v>33.463623251089352</c:v>
                </c:pt>
                <c:pt idx="128">
                  <c:v>33.151088936500429</c:v>
                </c:pt>
                <c:pt idx="129">
                  <c:v>32.878246833067898</c:v>
                </c:pt>
                <c:pt idx="130">
                  <c:v>32.644818954214358</c:v>
                </c:pt>
                <c:pt idx="131">
                  <c:v>32.448321246943344</c:v>
                </c:pt>
                <c:pt idx="132">
                  <c:v>32.284961042023106</c:v>
                </c:pt>
                <c:pt idx="133">
                  <c:v>32.150484431044212</c:v>
                </c:pt>
                <c:pt idx="134">
                  <c:v>32.040890299297182</c:v>
                </c:pt>
                <c:pt idx="135">
                  <c:v>31.952960131290158</c:v>
                </c:pt>
                <c:pt idx="136">
                  <c:v>31.884576436648381</c:v>
                </c:pt>
                <c:pt idx="137">
                  <c:v>31.834816404415985</c:v>
                </c:pt>
                <c:pt idx="138">
                  <c:v>31.803815232224576</c:v>
                </c:pt>
                <c:pt idx="139">
                  <c:v>31.792403064645185</c:v>
                </c:pt>
                <c:pt idx="140">
                  <c:v>31.801538440126723</c:v>
                </c:pt>
                <c:pt idx="141">
                  <c:v>31.831593719131501</c:v>
                </c:pt>
                <c:pt idx="142">
                  <c:v>31.881591185480669</c:v>
                </c:pt>
                <c:pt idx="143">
                  <c:v>31.948531037976036</c:v>
                </c:pt>
                <c:pt idx="144">
                  <c:v>32.026976720419796</c:v>
                </c:pt>
                <c:pt idx="145">
                  <c:v>32.109050884361125</c:v>
                </c:pt>
                <c:pt idx="146">
                  <c:v>32.184936145277604</c:v>
                </c:pt>
                <c:pt idx="147">
                  <c:v>32.243872747248112</c:v>
                </c:pt>
                <c:pt idx="148">
                  <c:v>32.275521744969197</c:v>
                </c:pt>
                <c:pt idx="149">
                  <c:v>32.271451975520392</c:v>
                </c:pt>
                <c:pt idx="150">
                  <c:v>32.22644889983065</c:v>
                </c:pt>
                <c:pt idx="151">
                  <c:v>32.139358788797551</c:v>
                </c:pt>
                <c:pt idx="152">
                  <c:v>32.013275418267128</c:v>
                </c:pt>
                <c:pt idx="153">
                  <c:v>31.85502513600197</c:v>
                </c:pt>
                <c:pt idx="154">
                  <c:v>31.674067453450409</c:v>
                </c:pt>
                <c:pt idx="155">
                  <c:v>31.481055296054485</c:v>
                </c:pt>
                <c:pt idx="156">
                  <c:v>31.286356856747869</c:v>
                </c:pt>
                <c:pt idx="157">
                  <c:v>31.098818390175861</c:v>
                </c:pt>
                <c:pt idx="158">
                  <c:v>30.924958770177913</c:v>
                </c:pt>
                <c:pt idx="159">
                  <c:v>30.768665008173556</c:v>
                </c:pt>
                <c:pt idx="160">
                  <c:v>30.631341090390002</c:v>
                </c:pt>
                <c:pt idx="161">
                  <c:v>30.512380342858759</c:v>
                </c:pt>
                <c:pt idx="162">
                  <c:v>30.409797950153816</c:v>
                </c:pt>
                <c:pt idx="163">
                  <c:v>30.320872148793104</c:v>
                </c:pt>
                <c:pt idx="164">
                  <c:v>30.242684945557688</c:v>
                </c:pt>
                <c:pt idx="165">
                  <c:v>30.172506703388315</c:v>
                </c:pt>
                <c:pt idx="166">
                  <c:v>30.10801707857377</c:v>
                </c:pt>
                <c:pt idx="167">
                  <c:v>30.04738783388775</c:v>
                </c:pt>
                <c:pt idx="168">
                  <c:v>29.989268582069347</c:v>
                </c:pt>
                <c:pt idx="169">
                  <c:v>29.932717541210941</c:v>
                </c:pt>
                <c:pt idx="170">
                  <c:v>29.877111450596914</c:v>
                </c:pt>
                <c:pt idx="171">
                  <c:v>29.822057437528105</c:v>
                </c:pt>
                <c:pt idx="172">
                  <c:v>29.767318862775181</c:v>
                </c:pt>
                <c:pt idx="173">
                  <c:v>29.712759088204351</c:v>
                </c:pt>
                <c:pt idx="174">
                  <c:v>29.658302178851475</c:v>
                </c:pt>
                <c:pt idx="175">
                  <c:v>29.603907273123731</c:v>
                </c:pt>
                <c:pt idx="176">
                  <c:v>29.549552859425372</c:v>
                </c:pt>
                <c:pt idx="177">
                  <c:v>29.495227653642001</c:v>
                </c:pt>
                <c:pt idx="178">
                  <c:v>29.44092557368516</c:v>
                </c:pt>
                <c:pt idx="179">
                  <c:v>29.386643102441621</c:v>
                </c:pt>
                <c:pt idx="180">
                  <c:v>29.332377965739347</c:v>
                </c:pt>
                <c:pt idx="181">
                  <c:v>29.278128496907172</c:v>
                </c:pt>
                <c:pt idx="182">
                  <c:v>29.223893342358139</c:v>
                </c:pt>
                <c:pt idx="183">
                  <c:v>29.169671328750891</c:v>
                </c:pt>
                <c:pt idx="184">
                  <c:v>29.11546140339409</c:v>
                </c:pt>
                <c:pt idx="185">
                  <c:v>29.061262606547288</c:v>
                </c:pt>
                <c:pt idx="186">
                  <c:v>29.007074057170172</c:v>
                </c:pt>
                <c:pt idx="187">
                  <c:v>28.952894944253764</c:v>
                </c:pt>
                <c:pt idx="188">
                  <c:v>28.898724520517654</c:v>
                </c:pt>
                <c:pt idx="189">
                  <c:v>28.844562097204747</c:v>
                </c:pt>
                <c:pt idx="190">
                  <c:v>28.790407039484311</c:v>
                </c:pt>
                <c:pt idx="191">
                  <c:v>28.736258762272843</c:v>
                </c:pt>
                <c:pt idx="192">
                  <c:v>28.682116726392096</c:v>
                </c:pt>
                <c:pt idx="193">
                  <c:v>28.62798043502352</c:v>
                </c:pt>
                <c:pt idx="194">
                  <c:v>28.57384943043218</c:v>
                </c:pt>
                <c:pt idx="195">
                  <c:v>28.519723290939115</c:v>
                </c:pt>
                <c:pt idx="196">
                  <c:v>28.465601628123377</c:v>
                </c:pt>
                <c:pt idx="197">
                  <c:v>28.411484084236832</c:v>
                </c:pt>
                <c:pt idx="198">
                  <c:v>28.357370329815975</c:v>
                </c:pt>
                <c:pt idx="199">
                  <c:v>28.303260061476141</c:v>
                </c:pt>
                <c:pt idx="200">
                  <c:v>28.249152999874624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36.711326870058365</c:v>
                </c:pt>
                <c:pt idx="1">
                  <c:v>36.69665013339975</c:v>
                </c:pt>
                <c:pt idx="2">
                  <c:v>36.681975216162115</c:v>
                </c:pt>
                <c:pt idx="3">
                  <c:v>36.667302239821147</c:v>
                </c:pt>
                <c:pt idx="4">
                  <c:v>36.652631332348655</c:v>
                </c:pt>
                <c:pt idx="5">
                  <c:v>36.637962628334066</c:v>
                </c:pt>
                <c:pt idx="6">
                  <c:v>36.623296269068767</c:v>
                </c:pt>
                <c:pt idx="7">
                  <c:v>36.608632402584881</c:v>
                </c:pt>
                <c:pt idx="8">
                  <c:v>36.593971183638985</c:v>
                </c:pt>
                <c:pt idx="9">
                  <c:v>36.579312773629638</c:v>
                </c:pt>
                <c:pt idx="10">
                  <c:v>36.564657340436199</c:v>
                </c:pt>
                <c:pt idx="11">
                  <c:v>36.550005058164466</c:v>
                </c:pt>
                <c:pt idx="12">
                  <c:v>36.535356106782622</c:v>
                </c:pt>
                <c:pt idx="13">
                  <c:v>36.520710671628571</c:v>
                </c:pt>
                <c:pt idx="14">
                  <c:v>36.506068942767577</c:v>
                </c:pt>
                <c:pt idx="15">
                  <c:v>36.491431114175434</c:v>
                </c:pt>
                <c:pt idx="16">
                  <c:v>36.476797382720015</c:v>
                </c:pt>
                <c:pt idx="17">
                  <c:v>36.462167946909481</c:v>
                </c:pt>
                <c:pt idx="18">
                  <c:v>36.447543005372047</c:v>
                </c:pt>
                <c:pt idx="19">
                  <c:v>36.432922755027079</c:v>
                </c:pt>
                <c:pt idx="20">
                  <c:v>36.418307388902399</c:v>
                </c:pt>
                <c:pt idx="21">
                  <c:v>36.403697093546683</c:v>
                </c:pt>
                <c:pt idx="22">
                  <c:v>36.389092045979581</c:v>
                </c:pt>
                <c:pt idx="23">
                  <c:v>36.37449241011489</c:v>
                </c:pt>
                <c:pt idx="24">
                  <c:v>36.359898332584109</c:v>
                </c:pt>
                <c:pt idx="25">
                  <c:v>36.345309937878653</c:v>
                </c:pt>
                <c:pt idx="26">
                  <c:v>36.330727322719433</c:v>
                </c:pt>
                <c:pt idx="27">
                  <c:v>36.316150549551168</c:v>
                </c:pt>
                <c:pt idx="28">
                  <c:v>36.301579639046672</c:v>
                </c:pt>
                <c:pt idx="29">
                  <c:v>36.28701456149318</c:v>
                </c:pt>
                <c:pt idx="30">
                  <c:v>36.272455226917486</c:v>
                </c:pt>
                <c:pt idx="31">
                  <c:v>36.257901473790668</c:v>
                </c:pt>
                <c:pt idx="32">
                  <c:v>36.243353056134907</c:v>
                </c:pt>
                <c:pt idx="33">
                  <c:v>36.228809628835336</c:v>
                </c:pt>
                <c:pt idx="34">
                  <c:v>36.214270730938196</c:v>
                </c:pt>
                <c:pt idx="35">
                  <c:v>36.199735766693159</c:v>
                </c:pt>
                <c:pt idx="36">
                  <c:v>36.185203984072167</c:v>
                </c:pt>
                <c:pt idx="37">
                  <c:v>36.170674450469157</c:v>
                </c:pt>
                <c:pt idx="38">
                  <c:v>36.156146025256049</c:v>
                </c:pt>
                <c:pt idx="39">
                  <c:v>36.141617328837846</c:v>
                </c:pt>
                <c:pt idx="40">
                  <c:v>36.127086707816197</c:v>
                </c:pt>
                <c:pt idx="41">
                  <c:v>36.1125521958351</c:v>
                </c:pt>
                <c:pt idx="42">
                  <c:v>36.098011469644746</c:v>
                </c:pt>
                <c:pt idx="43">
                  <c:v>36.083461799881199</c:v>
                </c:pt>
                <c:pt idx="44">
                  <c:v>36.068899996019816</c:v>
                </c:pt>
                <c:pt idx="45">
                  <c:v>36.054322344921196</c:v>
                </c:pt>
                <c:pt idx="46">
                  <c:v>36.039724542349127</c:v>
                </c:pt>
                <c:pt idx="47">
                  <c:v>36.025101616804264</c:v>
                </c:pt>
                <c:pt idx="48">
                  <c:v>36.010447844983432</c:v>
                </c:pt>
                <c:pt idx="49">
                  <c:v>35.995756658147741</c:v>
                </c:pt>
                <c:pt idx="50">
                  <c:v>35.981020538662897</c:v>
                </c:pt>
                <c:pt idx="51">
                  <c:v>35.966230905967393</c:v>
                </c:pt>
                <c:pt idx="52">
                  <c:v>35.951377991230522</c:v>
                </c:pt>
                <c:pt idx="53">
                  <c:v>35.936450699988285</c:v>
                </c:pt>
                <c:pt idx="54">
                  <c:v>35.921436462096167</c:v>
                </c:pt>
                <c:pt idx="55">
                  <c:v>35.906321068419345</c:v>
                </c:pt>
                <c:pt idx="56">
                  <c:v>35.891088493801384</c:v>
                </c:pt>
                <c:pt idx="57">
                  <c:v>35.875720706019933</c:v>
                </c:pt>
                <c:pt idx="58">
                  <c:v>35.860197460662675</c:v>
                </c:pt>
                <c:pt idx="59">
                  <c:v>35.844496082148829</c:v>
                </c:pt>
                <c:pt idx="60">
                  <c:v>35.828591231494485</c:v>
                </c:pt>
                <c:pt idx="61">
                  <c:v>35.812454661885305</c:v>
                </c:pt>
                <c:pt idx="62">
                  <c:v>35.7960549636921</c:v>
                </c:pt>
                <c:pt idx="63">
                  <c:v>35.779357301257072</c:v>
                </c:pt>
                <c:pt idx="64">
                  <c:v>35.762323144602853</c:v>
                </c:pt>
                <c:pt idx="65">
                  <c:v>35.744910000184639</c:v>
                </c:pt>
                <c:pt idx="66">
                  <c:v>35.727071145924036</c:v>
                </c:pt>
                <c:pt idx="67">
                  <c:v>35.708755377034642</c:v>
                </c:pt>
                <c:pt idx="68">
                  <c:v>35.689906770567021</c:v>
                </c:pt>
                <c:pt idx="69">
                  <c:v>35.67046447814954</c:v>
                </c:pt>
                <c:pt idx="70">
                  <c:v>35.65036255805061</c:v>
                </c:pt>
                <c:pt idx="71">
                  <c:v>35.629529859390281</c:v>
                </c:pt>
                <c:pt idx="72">
                  <c:v>35.607889973016555</c:v>
                </c:pt>
                <c:pt idx="73">
                  <c:v>35.585361265141159</c:v>
                </c:pt>
                <c:pt idx="74">
                  <c:v>35.561857011180656</c:v>
                </c:pt>
                <c:pt idx="75">
                  <c:v>35.537285648222664</c:v>
                </c:pt>
                <c:pt idx="76">
                  <c:v>35.511551164957332</c:v>
                </c:pt>
                <c:pt idx="77">
                  <c:v>35.484553647578821</c:v>
                </c:pt>
                <c:pt idx="78">
                  <c:v>35.456189998854363</c:v>
                </c:pt>
                <c:pt idx="79">
                  <c:v>35.426354845059016</c:v>
                </c:pt>
                <c:pt idx="80">
                  <c:v>35.394941641578249</c:v>
                </c:pt>
                <c:pt idx="81">
                  <c:v>35.361843982525357</c:v>
                </c:pt>
                <c:pt idx="82">
                  <c:v>35.326957112614636</c:v>
                </c:pt>
                <c:pt idx="83">
                  <c:v>35.290179630788145</c:v>
                </c:pt>
                <c:pt idx="84">
                  <c:v>35.251415364867619</c:v>
                </c:pt>
                <c:pt idx="85">
                  <c:v>35.210575385117401</c:v>
                </c:pt>
                <c:pt idx="86">
                  <c:v>35.16758011257344</c:v>
                </c:pt>
                <c:pt idx="87">
                  <c:v>35.122361466025836</c:v>
                </c:pt>
                <c:pt idx="88">
                  <c:v>35.074864980520125</c:v>
                </c:pt>
                <c:pt idx="89">
                  <c:v>35.02505182117288</c:v>
                </c:pt>
                <c:pt idx="90">
                  <c:v>34.97290061003762</c:v>
                </c:pt>
                <c:pt idx="91">
                  <c:v>34.918408981704296</c:v>
                </c:pt>
                <c:pt idx="92">
                  <c:v>34.861594786089789</c:v>
                </c:pt>
                <c:pt idx="93">
                  <c:v>34.8024968649854</c:v>
                </c:pt>
                <c:pt idx="94">
                  <c:v>34.741175342459726</c:v>
                </c:pt>
                <c:pt idx="95">
                  <c:v>34.677711387758769</c:v>
                </c:pt>
                <c:pt idx="96">
                  <c:v>34.612206431966669</c:v>
                </c:pt>
                <c:pt idx="97">
                  <c:v>34.544780844976628</c:v>
                </c:pt>
                <c:pt idx="98">
                  <c:v>34.475572105492546</c:v>
                </c:pt>
                <c:pt idx="99">
                  <c:v>34.404732521864744</c:v>
                </c:pt>
                <c:pt idx="100">
                  <c:v>34.332426583601283</c:v>
                </c:pt>
                <c:pt idx="101">
                  <c:v>34.258828040668476</c:v>
                </c:pt>
                <c:pt idx="102">
                  <c:v>34.184116818911981</c:v>
                </c:pt>
                <c:pt idx="103">
                  <c:v>34.108475884372936</c:v>
                </c:pt>
                <c:pt idx="104">
                  <c:v>34.032088166859481</c:v>
                </c:pt>
                <c:pt idx="105">
                  <c:v>33.955133644394373</c:v>
                </c:pt>
                <c:pt idx="106">
                  <c:v>33.877786676152077</c:v>
                </c:pt>
                <c:pt idx="107">
                  <c:v>33.800213653648726</c:v>
                </c:pt>
                <c:pt idx="108">
                  <c:v>33.722571019873136</c:v>
                </c:pt>
                <c:pt idx="109">
                  <c:v>33.645003685367286</c:v>
                </c:pt>
                <c:pt idx="110">
                  <c:v>33.567643850445677</c:v>
                </c:pt>
                <c:pt idx="111">
                  <c:v>33.490610224975754</c:v>
                </c:pt>
                <c:pt idx="112">
                  <c:v>33.414007622272671</c:v>
                </c:pt>
                <c:pt idx="113">
                  <c:v>33.337926892174281</c:v>
                </c:pt>
                <c:pt idx="114">
                  <c:v>33.262445150399699</c:v>
                </c:pt>
                <c:pt idx="115">
                  <c:v>33.187626256713365</c:v>
                </c:pt>
                <c:pt idx="116">
                  <c:v>33.113521492859782</c:v>
                </c:pt>
                <c:pt idx="117">
                  <c:v>33.040170392204615</c:v>
                </c:pt>
                <c:pt idx="118">
                  <c:v>32.96760167595496</c:v>
                </c:pt>
                <c:pt idx="119">
                  <c:v>32.895834255166598</c:v>
                </c:pt>
                <c:pt idx="120">
                  <c:v>32.8248782629503</c:v>
                </c:pt>
                <c:pt idx="121">
                  <c:v>32.754736086905254</c:v>
                </c:pt>
                <c:pt idx="122">
                  <c:v>32.68540337746002</c:v>
                </c:pt>
                <c:pt idx="123">
                  <c:v>32.616870013208448</c:v>
                </c:pt>
                <c:pt idx="124">
                  <c:v>32.549121009289827</c:v>
                </c:pt>
                <c:pt idx="125">
                  <c:v>32.482137359257365</c:v>
                </c:pt>
                <c:pt idx="126">
                  <c:v>32.41589680464638</c:v>
                </c:pt>
                <c:pt idx="127">
                  <c:v>32.350374529582119</c:v>
                </c:pt>
                <c:pt idx="128">
                  <c:v>32.285543780282502</c:v>
                </c:pt>
                <c:pt idx="129">
                  <c:v>32.221376411260515</c:v>
                </c:pt>
                <c:pt idx="130">
                  <c:v>32.1578433614795</c:v>
                </c:pt>
                <c:pt idx="131">
                  <c:v>32.094915064730102</c:v>
                </c:pt>
                <c:pt idx="132">
                  <c:v>32.032561799152091</c:v>
                </c:pt>
                <c:pt idx="133">
                  <c:v>31.970753981184046</c:v>
                </c:pt>
                <c:pt idx="134">
                  <c:v>31.909462409351267</c:v>
                </c:pt>
                <c:pt idx="135">
                  <c:v>31.848658463251304</c:v>
                </c:pt>
                <c:pt idx="136">
                  <c:v>31.78831426291438</c:v>
                </c:pt>
                <c:pt idx="137">
                  <c:v>31.728402793441276</c:v>
                </c:pt>
                <c:pt idx="138">
                  <c:v>31.668897999486749</c:v>
                </c:pt>
                <c:pt idx="139">
                  <c:v>31.609774853786671</c:v>
                </c:pt>
                <c:pt idx="140">
                  <c:v>31.551009403542672</c:v>
                </c:pt>
                <c:pt idx="141">
                  <c:v>31.492578798092957</c:v>
                </c:pt>
                <c:pt idx="142">
                  <c:v>31.434461300923836</c:v>
                </c:pt>
                <c:pt idx="143">
                  <c:v>31.376636288720412</c:v>
                </c:pt>
                <c:pt idx="144">
                  <c:v>31.319084239822011</c:v>
                </c:pt>
                <c:pt idx="145">
                  <c:v>31.261786714140797</c:v>
                </c:pt>
                <c:pt idx="146">
                  <c:v>31.204726326322525</c:v>
                </c:pt>
                <c:pt idx="147">
                  <c:v>31.147886713676108</c:v>
                </c:pt>
                <c:pt idx="148">
                  <c:v>31.09125250017291</c:v>
                </c:pt>
                <c:pt idx="149">
                  <c:v>31.034809257617027</c:v>
                </c:pt>
                <c:pt idx="150">
                  <c:v>30.978543464911233</c:v>
                </c:pt>
                <c:pt idx="151">
                  <c:v>30.922442466189249</c:v>
                </c:pt>
                <c:pt idx="152">
                  <c:v>30.866494428450835</c:v>
                </c:pt>
                <c:pt idx="153">
                  <c:v>30.810688299220043</c:v>
                </c:pt>
                <c:pt idx="154">
                  <c:v>30.755013764647238</c:v>
                </c:pt>
                <c:pt idx="155">
                  <c:v>30.699461208390016</c:v>
                </c:pt>
                <c:pt idx="156">
                  <c:v>30.644021671535437</c:v>
                </c:pt>
                <c:pt idx="157">
                  <c:v>30.588686813764465</c:v>
                </c:pt>
                <c:pt idx="158">
                  <c:v>30.533448875907652</c:v>
                </c:pt>
                <c:pt idx="159">
                  <c:v>30.478300643997883</c:v>
                </c:pt>
                <c:pt idx="160">
                  <c:v>30.423235414889824</c:v>
                </c:pt>
                <c:pt idx="161">
                  <c:v>30.368246963486143</c:v>
                </c:pt>
                <c:pt idx="162">
                  <c:v>30.313329511586204</c:v>
                </c:pt>
                <c:pt idx="163">
                  <c:v>30.258477698353246</c:v>
                </c:pt>
                <c:pt idx="164">
                  <c:v>30.20368655238028</c:v>
                </c:pt>
                <c:pt idx="165">
                  <c:v>30.148951465322568</c:v>
                </c:pt>
                <c:pt idx="166">
                  <c:v>30.094268167054761</c:v>
                </c:pt>
                <c:pt idx="167">
                  <c:v>30.03963270230356</c:v>
                </c:pt>
                <c:pt idx="168">
                  <c:v>29.985041408701463</c:v>
                </c:pt>
                <c:pt idx="169">
                  <c:v>29.930490896203288</c:v>
                </c:pt>
                <c:pt idx="170">
                  <c:v>29.875978027804987</c:v>
                </c:pt>
                <c:pt idx="171">
                  <c:v>29.821499901502811</c:v>
                </c:pt>
                <c:pt idx="172">
                  <c:v>29.767053833430651</c:v>
                </c:pt>
                <c:pt idx="173">
                  <c:v>29.712637342113577</c:v>
                </c:pt>
                <c:pt idx="174">
                  <c:v>29.658248133776656</c:v>
                </c:pt>
                <c:pt idx="175">
                  <c:v>29.603884088649341</c:v>
                </c:pt>
                <c:pt idx="176">
                  <c:v>29.549543248207517</c:v>
                </c:pt>
                <c:pt idx="177">
                  <c:v>29.495223803297197</c:v>
                </c:pt>
                <c:pt idx="178">
                  <c:v>29.440924083086042</c:v>
                </c:pt>
                <c:pt idx="179">
                  <c:v>29.386642544791076</c:v>
                </c:pt>
                <c:pt idx="180">
                  <c:v>29.332377764133355</c:v>
                </c:pt>
                <c:pt idx="181">
                  <c:v>29.278128426472779</c:v>
                </c:pt>
                <c:pt idx="182">
                  <c:v>29.223893318578451</c:v>
                </c:pt>
                <c:pt idx="183">
                  <c:v>29.169671320992574</c:v>
                </c:pt>
                <c:pt idx="184">
                  <c:v>29.115461400948018</c:v>
                </c:pt>
                <c:pt idx="185">
                  <c:v>29.061262605802025</c:v>
                </c:pt>
                <c:pt idx="186">
                  <c:v>29.007074056950746</c:v>
                </c:pt>
                <c:pt idx="187">
                  <c:v>28.952894944191332</c:v>
                </c:pt>
                <c:pt idx="188">
                  <c:v>28.898724520500487</c:v>
                </c:pt>
                <c:pt idx="189">
                  <c:v>28.844562097200185</c:v>
                </c:pt>
                <c:pt idx="190">
                  <c:v>28.790407039483139</c:v>
                </c:pt>
                <c:pt idx="191">
                  <c:v>28.736258762272552</c:v>
                </c:pt>
                <c:pt idx="192">
                  <c:v>28.682116726392024</c:v>
                </c:pt>
                <c:pt idx="193">
                  <c:v>28.627980435023503</c:v>
                </c:pt>
                <c:pt idx="194">
                  <c:v>28.573849430432176</c:v>
                </c:pt>
                <c:pt idx="195">
                  <c:v>28.519723290939115</c:v>
                </c:pt>
                <c:pt idx="196">
                  <c:v>28.465601628123377</c:v>
                </c:pt>
                <c:pt idx="197">
                  <c:v>28.411484084236832</c:v>
                </c:pt>
                <c:pt idx="198">
                  <c:v>28.357370329815975</c:v>
                </c:pt>
                <c:pt idx="199">
                  <c:v>28.303260061476141</c:v>
                </c:pt>
                <c:pt idx="200">
                  <c:v>28.249152999874624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39104"/>
        <c:axId val="279039496"/>
      </c:scatterChart>
      <c:valAx>
        <c:axId val="27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9039496"/>
        <c:crosses val="autoZero"/>
        <c:crossBetween val="midCat"/>
      </c:valAx>
      <c:valAx>
        <c:axId val="279039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903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39.328000000000003</c:v>
                </c:pt>
                <c:pt idx="1">
                  <c:v>38.835999999999999</c:v>
                </c:pt>
                <c:pt idx="2">
                  <c:v>40.179000000000002</c:v>
                </c:pt>
                <c:pt idx="3">
                  <c:v>40.283999999999999</c:v>
                </c:pt>
                <c:pt idx="4">
                  <c:v>39.268999999999998</c:v>
                </c:pt>
                <c:pt idx="5">
                  <c:v>40.268999999999998</c:v>
                </c:pt>
                <c:pt idx="6">
                  <c:v>40.119</c:v>
                </c:pt>
                <c:pt idx="7">
                  <c:v>39.417999999999999</c:v>
                </c:pt>
                <c:pt idx="8">
                  <c:v>39.761000000000003</c:v>
                </c:pt>
                <c:pt idx="9">
                  <c:v>40.090000000000003</c:v>
                </c:pt>
                <c:pt idx="10">
                  <c:v>39.716000000000001</c:v>
                </c:pt>
                <c:pt idx="11">
                  <c:v>40.223999999999997</c:v>
                </c:pt>
                <c:pt idx="12">
                  <c:v>38.909999999999997</c:v>
                </c:pt>
                <c:pt idx="13">
                  <c:v>39.179000000000002</c:v>
                </c:pt>
                <c:pt idx="14">
                  <c:v>39.701000000000001</c:v>
                </c:pt>
                <c:pt idx="15">
                  <c:v>39.866</c:v>
                </c:pt>
                <c:pt idx="16">
                  <c:v>39.506999999999998</c:v>
                </c:pt>
                <c:pt idx="17">
                  <c:v>39.506999999999998</c:v>
                </c:pt>
                <c:pt idx="18">
                  <c:v>40.283999999999999</c:v>
                </c:pt>
                <c:pt idx="19">
                  <c:v>39.343000000000004</c:v>
                </c:pt>
                <c:pt idx="20">
                  <c:v>40.642000000000003</c:v>
                </c:pt>
                <c:pt idx="21">
                  <c:v>40.627000000000002</c:v>
                </c:pt>
                <c:pt idx="22">
                  <c:v>40.582000000000001</c:v>
                </c:pt>
                <c:pt idx="23">
                  <c:v>41.716000000000001</c:v>
                </c:pt>
                <c:pt idx="24">
                  <c:v>42.164000000000001</c:v>
                </c:pt>
                <c:pt idx="25">
                  <c:v>42.03</c:v>
                </c:pt>
                <c:pt idx="26">
                  <c:v>41.790999999999997</c:v>
                </c:pt>
                <c:pt idx="27">
                  <c:v>41.924999999999997</c:v>
                </c:pt>
                <c:pt idx="28">
                  <c:v>42.209000000000003</c:v>
                </c:pt>
                <c:pt idx="29">
                  <c:v>42.09</c:v>
                </c:pt>
                <c:pt idx="30">
                  <c:v>42.387999999999998</c:v>
                </c:pt>
                <c:pt idx="31">
                  <c:v>41.881</c:v>
                </c:pt>
                <c:pt idx="32">
                  <c:v>42.94</c:v>
                </c:pt>
                <c:pt idx="33">
                  <c:v>44.03</c:v>
                </c:pt>
                <c:pt idx="34">
                  <c:v>44.597000000000001</c:v>
                </c:pt>
                <c:pt idx="35">
                  <c:v>45.506999999999998</c:v>
                </c:pt>
                <c:pt idx="36">
                  <c:v>45.701000000000001</c:v>
                </c:pt>
                <c:pt idx="37">
                  <c:v>48.954999999999998</c:v>
                </c:pt>
                <c:pt idx="38">
                  <c:v>50.612000000000002</c:v>
                </c:pt>
                <c:pt idx="39">
                  <c:v>54.552</c:v>
                </c:pt>
                <c:pt idx="40">
                  <c:v>58.567</c:v>
                </c:pt>
                <c:pt idx="41">
                  <c:v>65.984999999999999</c:v>
                </c:pt>
                <c:pt idx="42">
                  <c:v>72.507000000000005</c:v>
                </c:pt>
                <c:pt idx="43">
                  <c:v>79.94</c:v>
                </c:pt>
                <c:pt idx="44">
                  <c:v>87.537000000000006</c:v>
                </c:pt>
                <c:pt idx="45">
                  <c:v>96.581999999999994</c:v>
                </c:pt>
                <c:pt idx="46">
                  <c:v>104.94</c:v>
                </c:pt>
                <c:pt idx="47">
                  <c:v>113.373</c:v>
                </c:pt>
                <c:pt idx="48">
                  <c:v>120.328</c:v>
                </c:pt>
                <c:pt idx="49">
                  <c:v>127.29900000000001</c:v>
                </c:pt>
                <c:pt idx="50">
                  <c:v>131.68700000000001</c:v>
                </c:pt>
                <c:pt idx="51">
                  <c:v>136.791</c:v>
                </c:pt>
                <c:pt idx="52">
                  <c:v>138.74600000000001</c:v>
                </c:pt>
                <c:pt idx="53">
                  <c:v>138.70099999999999</c:v>
                </c:pt>
                <c:pt idx="54">
                  <c:v>134.04499999999999</c:v>
                </c:pt>
                <c:pt idx="55">
                  <c:v>123.73099999999999</c:v>
                </c:pt>
                <c:pt idx="56">
                  <c:v>103.55200000000001</c:v>
                </c:pt>
                <c:pt idx="57">
                  <c:v>71.358000000000004</c:v>
                </c:pt>
                <c:pt idx="58">
                  <c:v>50.134</c:v>
                </c:pt>
                <c:pt idx="59">
                  <c:v>43.149000000000001</c:v>
                </c:pt>
                <c:pt idx="60">
                  <c:v>40.776000000000003</c:v>
                </c:pt>
                <c:pt idx="61">
                  <c:v>41.119</c:v>
                </c:pt>
                <c:pt idx="62">
                  <c:v>41.194000000000003</c:v>
                </c:pt>
                <c:pt idx="63">
                  <c:v>42.372999999999998</c:v>
                </c:pt>
                <c:pt idx="64">
                  <c:v>43.253999999999998</c:v>
                </c:pt>
                <c:pt idx="65">
                  <c:v>44.357999999999997</c:v>
                </c:pt>
                <c:pt idx="66">
                  <c:v>45.298999999999999</c:v>
                </c:pt>
                <c:pt idx="67">
                  <c:v>46.881</c:v>
                </c:pt>
                <c:pt idx="68">
                  <c:v>48.536999999999999</c:v>
                </c:pt>
                <c:pt idx="69">
                  <c:v>53.805999999999997</c:v>
                </c:pt>
                <c:pt idx="70">
                  <c:v>54.881</c:v>
                </c:pt>
                <c:pt idx="71">
                  <c:v>59.493000000000002</c:v>
                </c:pt>
                <c:pt idx="72">
                  <c:v>61.954999999999998</c:v>
                </c:pt>
                <c:pt idx="73">
                  <c:v>65.343000000000004</c:v>
                </c:pt>
                <c:pt idx="74">
                  <c:v>68.149000000000001</c:v>
                </c:pt>
                <c:pt idx="75">
                  <c:v>70.209000000000003</c:v>
                </c:pt>
                <c:pt idx="76">
                  <c:v>71.91</c:v>
                </c:pt>
                <c:pt idx="77">
                  <c:v>74.284000000000006</c:v>
                </c:pt>
                <c:pt idx="78">
                  <c:v>73.866</c:v>
                </c:pt>
                <c:pt idx="79">
                  <c:v>71.984999999999999</c:v>
                </c:pt>
                <c:pt idx="80">
                  <c:v>67.641999999999996</c:v>
                </c:pt>
                <c:pt idx="81">
                  <c:v>60.552</c:v>
                </c:pt>
                <c:pt idx="82">
                  <c:v>51.94</c:v>
                </c:pt>
                <c:pt idx="83">
                  <c:v>46.805999999999997</c:v>
                </c:pt>
                <c:pt idx="84">
                  <c:v>43.761000000000003</c:v>
                </c:pt>
                <c:pt idx="85">
                  <c:v>42.866</c:v>
                </c:pt>
                <c:pt idx="86">
                  <c:v>42.372999999999998</c:v>
                </c:pt>
                <c:pt idx="87">
                  <c:v>41.179000000000002</c:v>
                </c:pt>
                <c:pt idx="88">
                  <c:v>41.671999999999997</c:v>
                </c:pt>
                <c:pt idx="89">
                  <c:v>41.746000000000002</c:v>
                </c:pt>
                <c:pt idx="90">
                  <c:v>41.357999999999997</c:v>
                </c:pt>
                <c:pt idx="91">
                  <c:v>40.194000000000003</c:v>
                </c:pt>
                <c:pt idx="92">
                  <c:v>40.253999999999998</c:v>
                </c:pt>
                <c:pt idx="93">
                  <c:v>39.552</c:v>
                </c:pt>
                <c:pt idx="94">
                  <c:v>39.984999999999999</c:v>
                </c:pt>
                <c:pt idx="95">
                  <c:v>39.223999999999997</c:v>
                </c:pt>
                <c:pt idx="96">
                  <c:v>39.776000000000003</c:v>
                </c:pt>
                <c:pt idx="97">
                  <c:v>39.238999999999997</c:v>
                </c:pt>
                <c:pt idx="98">
                  <c:v>38.536999999999999</c:v>
                </c:pt>
                <c:pt idx="99">
                  <c:v>40.119</c:v>
                </c:pt>
                <c:pt idx="100">
                  <c:v>39.97</c:v>
                </c:pt>
                <c:pt idx="101">
                  <c:v>39.850999999999999</c:v>
                </c:pt>
                <c:pt idx="102">
                  <c:v>39.671999999999997</c:v>
                </c:pt>
                <c:pt idx="103">
                  <c:v>39.746000000000002</c:v>
                </c:pt>
                <c:pt idx="104">
                  <c:v>40.627000000000002</c:v>
                </c:pt>
                <c:pt idx="105">
                  <c:v>40.119</c:v>
                </c:pt>
                <c:pt idx="106">
                  <c:v>39.612000000000002</c:v>
                </c:pt>
                <c:pt idx="107">
                  <c:v>41.06</c:v>
                </c:pt>
                <c:pt idx="108">
                  <c:v>40.03</c:v>
                </c:pt>
                <c:pt idx="109">
                  <c:v>40.194000000000003</c:v>
                </c:pt>
                <c:pt idx="110">
                  <c:v>39.357999999999997</c:v>
                </c:pt>
                <c:pt idx="111">
                  <c:v>40.612000000000002</c:v>
                </c:pt>
                <c:pt idx="112">
                  <c:v>40.746000000000002</c:v>
                </c:pt>
                <c:pt idx="113">
                  <c:v>40.850999999999999</c:v>
                </c:pt>
                <c:pt idx="114">
                  <c:v>40.328000000000003</c:v>
                </c:pt>
                <c:pt idx="115">
                  <c:v>41.149000000000001</c:v>
                </c:pt>
                <c:pt idx="116">
                  <c:v>41.627000000000002</c:v>
                </c:pt>
                <c:pt idx="117">
                  <c:v>42.536999999999999</c:v>
                </c:pt>
                <c:pt idx="118">
                  <c:v>42.627000000000002</c:v>
                </c:pt>
                <c:pt idx="119">
                  <c:v>41.463000000000001</c:v>
                </c:pt>
                <c:pt idx="120">
                  <c:v>41.433</c:v>
                </c:pt>
                <c:pt idx="121">
                  <c:v>41.820999999999998</c:v>
                </c:pt>
                <c:pt idx="122">
                  <c:v>41.283999999999999</c:v>
                </c:pt>
                <c:pt idx="123">
                  <c:v>40.328000000000003</c:v>
                </c:pt>
                <c:pt idx="124">
                  <c:v>39.090000000000003</c:v>
                </c:pt>
                <c:pt idx="125">
                  <c:v>38.090000000000003</c:v>
                </c:pt>
                <c:pt idx="126">
                  <c:v>37.909999999999997</c:v>
                </c:pt>
                <c:pt idx="127">
                  <c:v>37.372999999999998</c:v>
                </c:pt>
                <c:pt idx="128">
                  <c:v>38.015000000000001</c:v>
                </c:pt>
                <c:pt idx="129">
                  <c:v>36.656999999999996</c:v>
                </c:pt>
                <c:pt idx="130">
                  <c:v>37.463000000000001</c:v>
                </c:pt>
                <c:pt idx="131">
                  <c:v>36.090000000000003</c:v>
                </c:pt>
                <c:pt idx="132">
                  <c:v>37.119</c:v>
                </c:pt>
                <c:pt idx="133">
                  <c:v>37.402999999999999</c:v>
                </c:pt>
                <c:pt idx="134">
                  <c:v>37.283999999999999</c:v>
                </c:pt>
                <c:pt idx="135">
                  <c:v>36.731000000000002</c:v>
                </c:pt>
                <c:pt idx="136">
                  <c:v>37.343000000000004</c:v>
                </c:pt>
                <c:pt idx="137">
                  <c:v>38.06</c:v>
                </c:pt>
                <c:pt idx="138">
                  <c:v>39.119</c:v>
                </c:pt>
                <c:pt idx="139">
                  <c:v>39.179000000000002</c:v>
                </c:pt>
                <c:pt idx="140">
                  <c:v>39.463000000000001</c:v>
                </c:pt>
                <c:pt idx="141">
                  <c:v>37.552</c:v>
                </c:pt>
                <c:pt idx="142">
                  <c:v>36.417999999999999</c:v>
                </c:pt>
                <c:pt idx="143">
                  <c:v>37.164000000000001</c:v>
                </c:pt>
                <c:pt idx="144">
                  <c:v>37.387999999999998</c:v>
                </c:pt>
                <c:pt idx="145">
                  <c:v>37.924999999999997</c:v>
                </c:pt>
                <c:pt idx="146">
                  <c:v>37.627000000000002</c:v>
                </c:pt>
                <c:pt idx="147">
                  <c:v>37.790999999999997</c:v>
                </c:pt>
                <c:pt idx="148">
                  <c:v>39.103999999999999</c:v>
                </c:pt>
                <c:pt idx="149">
                  <c:v>39.761000000000003</c:v>
                </c:pt>
                <c:pt idx="150">
                  <c:v>38.671999999999997</c:v>
                </c:pt>
                <c:pt idx="151">
                  <c:v>40.119</c:v>
                </c:pt>
                <c:pt idx="152">
                  <c:v>39.179000000000002</c:v>
                </c:pt>
                <c:pt idx="153">
                  <c:v>40</c:v>
                </c:pt>
                <c:pt idx="154">
                  <c:v>39.313000000000002</c:v>
                </c:pt>
                <c:pt idx="155">
                  <c:v>40.149000000000001</c:v>
                </c:pt>
                <c:pt idx="156">
                  <c:v>39.164000000000001</c:v>
                </c:pt>
                <c:pt idx="157">
                  <c:v>38.372999999999998</c:v>
                </c:pt>
                <c:pt idx="158">
                  <c:v>38.238999999999997</c:v>
                </c:pt>
                <c:pt idx="159">
                  <c:v>37</c:v>
                </c:pt>
                <c:pt idx="160">
                  <c:v>36.582000000000001</c:v>
                </c:pt>
                <c:pt idx="161">
                  <c:v>35.984999999999999</c:v>
                </c:pt>
                <c:pt idx="162">
                  <c:v>35.642000000000003</c:v>
                </c:pt>
                <c:pt idx="163">
                  <c:v>36.164000000000001</c:v>
                </c:pt>
                <c:pt idx="164">
                  <c:v>35.820999999999998</c:v>
                </c:pt>
                <c:pt idx="165">
                  <c:v>35.015000000000001</c:v>
                </c:pt>
                <c:pt idx="166">
                  <c:v>34.493000000000002</c:v>
                </c:pt>
                <c:pt idx="167">
                  <c:v>34.463000000000001</c:v>
                </c:pt>
                <c:pt idx="168">
                  <c:v>34.776000000000003</c:v>
                </c:pt>
                <c:pt idx="169">
                  <c:v>35.149000000000001</c:v>
                </c:pt>
                <c:pt idx="170">
                  <c:v>35.567</c:v>
                </c:pt>
                <c:pt idx="171">
                  <c:v>35.015000000000001</c:v>
                </c:pt>
                <c:pt idx="172">
                  <c:v>34.119</c:v>
                </c:pt>
                <c:pt idx="173">
                  <c:v>34.731000000000002</c:v>
                </c:pt>
                <c:pt idx="174">
                  <c:v>34.805999999999997</c:v>
                </c:pt>
                <c:pt idx="175">
                  <c:v>35.372999999999998</c:v>
                </c:pt>
                <c:pt idx="176">
                  <c:v>35.119</c:v>
                </c:pt>
                <c:pt idx="177">
                  <c:v>34.924999999999997</c:v>
                </c:pt>
                <c:pt idx="178">
                  <c:v>33.686999999999998</c:v>
                </c:pt>
                <c:pt idx="179">
                  <c:v>33.716000000000001</c:v>
                </c:pt>
                <c:pt idx="180">
                  <c:v>34.493000000000002</c:v>
                </c:pt>
                <c:pt idx="181">
                  <c:v>33.357999999999997</c:v>
                </c:pt>
                <c:pt idx="182">
                  <c:v>33.343000000000004</c:v>
                </c:pt>
                <c:pt idx="183">
                  <c:v>34.268999999999998</c:v>
                </c:pt>
                <c:pt idx="184">
                  <c:v>34.134</c:v>
                </c:pt>
                <c:pt idx="185">
                  <c:v>33.716000000000001</c:v>
                </c:pt>
                <c:pt idx="186">
                  <c:v>34.552</c:v>
                </c:pt>
                <c:pt idx="187">
                  <c:v>33.776000000000003</c:v>
                </c:pt>
                <c:pt idx="188">
                  <c:v>34.103999999999999</c:v>
                </c:pt>
                <c:pt idx="189">
                  <c:v>33.343000000000004</c:v>
                </c:pt>
                <c:pt idx="190">
                  <c:v>34.283999999999999</c:v>
                </c:pt>
                <c:pt idx="191">
                  <c:v>34.387999999999998</c:v>
                </c:pt>
                <c:pt idx="192">
                  <c:v>34.090000000000003</c:v>
                </c:pt>
                <c:pt idx="193">
                  <c:v>33.776000000000003</c:v>
                </c:pt>
                <c:pt idx="194">
                  <c:v>34.463000000000001</c:v>
                </c:pt>
                <c:pt idx="195">
                  <c:v>34.448</c:v>
                </c:pt>
                <c:pt idx="196">
                  <c:v>33.686999999999998</c:v>
                </c:pt>
                <c:pt idx="197">
                  <c:v>34.881</c:v>
                </c:pt>
                <c:pt idx="198">
                  <c:v>34.506999999999998</c:v>
                </c:pt>
                <c:pt idx="199">
                  <c:v>34.164000000000001</c:v>
                </c:pt>
                <c:pt idx="200">
                  <c:v>33.790999999999997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40.714208655968719</c:v>
                </c:pt>
                <c:pt idx="1">
                  <c:v>40.712168746070894</c:v>
                </c:pt>
                <c:pt idx="2">
                  <c:v>40.710132832765034</c:v>
                </c:pt>
                <c:pt idx="3">
                  <c:v>40.708101224157446</c:v>
                </c:pt>
                <c:pt idx="4">
                  <c:v>40.706074250584486</c:v>
                </c:pt>
                <c:pt idx="5">
                  <c:v>40.704052266030651</c:v>
                </c:pt>
                <c:pt idx="6">
                  <c:v>40.702035649612554</c:v>
                </c:pt>
                <c:pt idx="7">
                  <c:v>40.700024807128528</c:v>
                </c:pt>
                <c:pt idx="8">
                  <c:v>40.698020172672443</c:v>
                </c:pt>
                <c:pt idx="9">
                  <c:v>40.696022210309586</c:v>
                </c:pt>
                <c:pt idx="10">
                  <c:v>40.694031415811587</c:v>
                </c:pt>
                <c:pt idx="11">
                  <c:v>40.692048318446126</c:v>
                </c:pt>
                <c:pt idx="12">
                  <c:v>40.690073482817468</c:v>
                </c:pt>
                <c:pt idx="13">
                  <c:v>40.688107510757064</c:v>
                </c:pt>
                <c:pt idx="14">
                  <c:v>40.68615104328417</c:v>
                </c:pt>
                <c:pt idx="15">
                  <c:v>40.684204762739675</c:v>
                </c:pt>
                <c:pt idx="16">
                  <c:v>40.682269395512918</c:v>
                </c:pt>
                <c:pt idx="17">
                  <c:v>40.680345716904561</c:v>
                </c:pt>
                <c:pt idx="18">
                  <c:v>40.6784345634562</c:v>
                </c:pt>
                <c:pt idx="19">
                  <c:v>40.676536870204515</c:v>
                </c:pt>
                <c:pt idx="20">
                  <c:v>40.674653787207426</c:v>
                </c:pt>
                <c:pt idx="21">
                  <c:v>40.672787036178391</c:v>
                </c:pt>
                <c:pt idx="22">
                  <c:v>40.670939959396215</c:v>
                </c:pt>
                <c:pt idx="23">
                  <c:v>40.669120467116386</c:v>
                </c:pt>
                <c:pt idx="24">
                  <c:v>40.667348932242476</c:v>
                </c:pt>
                <c:pt idx="25">
                  <c:v>40.665678319533463</c:v>
                </c:pt>
                <c:pt idx="26">
                  <c:v>40.664242982381488</c:v>
                </c:pt>
                <c:pt idx="27">
                  <c:v>40.663370979765965</c:v>
                </c:pt>
                <c:pt idx="28">
                  <c:v>40.663829146947343</c:v>
                </c:pt>
                <c:pt idx="29">
                  <c:v>40.66732899039728</c:v>
                </c:pt>
                <c:pt idx="30">
                  <c:v>40.677512146393028</c:v>
                </c:pt>
                <c:pt idx="31">
                  <c:v>40.701755698509267</c:v>
                </c:pt>
                <c:pt idx="32">
                  <c:v>40.754268075243573</c:v>
                </c:pt>
                <c:pt idx="33">
                  <c:v>40.861025682536187</c:v>
                </c:pt>
                <c:pt idx="34">
                  <c:v>41.067017683107537</c:v>
                </c:pt>
                <c:pt idx="35">
                  <c:v>41.445863829857053</c:v>
                </c:pt>
                <c:pt idx="36">
                  <c:v>42.110987630997919</c:v>
                </c:pt>
                <c:pt idx="37">
                  <c:v>43.226098295521645</c:v>
                </c:pt>
                <c:pt idx="38">
                  <c:v>45.01092859392238</c:v>
                </c:pt>
                <c:pt idx="39">
                  <c:v>47.736525142860337</c:v>
                </c:pt>
                <c:pt idx="40">
                  <c:v>51.70380836175822</c:v>
                </c:pt>
                <c:pt idx="41">
                  <c:v>57.200703630857348</c:v>
                </c:pt>
                <c:pt idx="42">
                  <c:v>64.437684179177808</c:v>
                </c:pt>
                <c:pt idx="43">
                  <c:v>73.468907738682404</c:v>
                </c:pt>
                <c:pt idx="44">
                  <c:v>84.114666969862327</c:v>
                </c:pt>
                <c:pt idx="45">
                  <c:v>95.907570803968056</c:v>
                </c:pt>
                <c:pt idx="46">
                  <c:v>108.0861020196059</c:v>
                </c:pt>
                <c:pt idx="47">
                  <c:v>119.65230032770488</c:v>
                </c:pt>
                <c:pt idx="48">
                  <c:v>129.49530728491035</c:v>
                </c:pt>
                <c:pt idx="49">
                  <c:v>136.56294251039151</c:v>
                </c:pt>
                <c:pt idx="50">
                  <c:v>140.04580624843015</c:v>
                </c:pt>
                <c:pt idx="51">
                  <c:v>139.52964079637766</c:v>
                </c:pt>
                <c:pt idx="52">
                  <c:v>135.07634359468872</c:v>
                </c:pt>
                <c:pt idx="53">
                  <c:v>127.2117454533841</c:v>
                </c:pt>
                <c:pt idx="54">
                  <c:v>116.82349433945484</c:v>
                </c:pt>
                <c:pt idx="55">
                  <c:v>104.99646162141971</c:v>
                </c:pt>
                <c:pt idx="56">
                  <c:v>92.827841502049623</c:v>
                </c:pt>
                <c:pt idx="57">
                  <c:v>81.265210110676776</c:v>
                </c:pt>
                <c:pt idx="58">
                  <c:v>70.999262831818484</c:v>
                </c:pt>
                <c:pt idx="59">
                  <c:v>62.424193604962312</c:v>
                </c:pt>
                <c:pt idx="60">
                  <c:v>55.659868634869277</c:v>
                </c:pt>
                <c:pt idx="61">
                  <c:v>50.616907936618055</c:v>
                </c:pt>
                <c:pt idx="62">
                  <c:v>47.081063857967699</c:v>
                </c:pt>
                <c:pt idx="63">
                  <c:v>44.795894505786059</c:v>
                </c:pt>
                <c:pt idx="64">
                  <c:v>43.529401849453222</c:v>
                </c:pt>
                <c:pt idx="65">
                  <c:v>43.117360579682909</c:v>
                </c:pt>
                <c:pt idx="66">
                  <c:v>43.481051009523284</c:v>
                </c:pt>
                <c:pt idx="67">
                  <c:v>44.619602536107898</c:v>
                </c:pt>
                <c:pt idx="68">
                  <c:v>46.578545598973406</c:v>
                </c:pt>
                <c:pt idx="69">
                  <c:v>49.398585677924459</c:v>
                </c:pt>
                <c:pt idx="70">
                  <c:v>53.053374776018231</c:v>
                </c:pt>
                <c:pt idx="71">
                  <c:v>57.391370050980719</c:v>
                </c:pt>
                <c:pt idx="72">
                  <c:v>62.101555110687634</c:v>
                </c:pt>
                <c:pt idx="73">
                  <c:v>66.721605707794964</c:v>
                </c:pt>
                <c:pt idx="74">
                  <c:v>70.69730165798326</c:v>
                </c:pt>
                <c:pt idx="75">
                  <c:v>73.485016431171999</c:v>
                </c:pt>
                <c:pt idx="76">
                  <c:v>74.671092480797938</c:v>
                </c:pt>
                <c:pt idx="77">
                  <c:v>74.071353949822509</c:v>
                </c:pt>
                <c:pt idx="78">
                  <c:v>71.777287975603258</c:v>
                </c:pt>
                <c:pt idx="79">
                  <c:v>68.132675583872313</c:v>
                </c:pt>
                <c:pt idx="80">
                  <c:v>63.648744801240731</c:v>
                </c:pt>
                <c:pt idx="81">
                  <c:v>58.886597912953299</c:v>
                </c:pt>
                <c:pt idx="82">
                  <c:v>54.343982637685926</c:v>
                </c:pt>
                <c:pt idx="83">
                  <c:v>50.377049207841097</c:v>
                </c:pt>
                <c:pt idx="84">
                  <c:v>47.17118804024409</c:v>
                </c:pt>
                <c:pt idx="85">
                  <c:v>44.756797046359615</c:v>
                </c:pt>
                <c:pt idx="86">
                  <c:v>43.053379467407673</c:v>
                </c:pt>
                <c:pt idx="87">
                  <c:v>41.921973376493582</c:v>
                </c:pt>
                <c:pt idx="88">
                  <c:v>41.210163217638019</c:v>
                </c:pt>
                <c:pt idx="89">
                  <c:v>40.781758042816378</c:v>
                </c:pt>
                <c:pt idx="90">
                  <c:v>40.5305608154938</c:v>
                </c:pt>
                <c:pt idx="91">
                  <c:v>40.382150840546132</c:v>
                </c:pt>
                <c:pt idx="92">
                  <c:v>40.288942201647423</c:v>
                </c:pt>
                <c:pt idx="93">
                  <c:v>40.222953242282557</c:v>
                </c:pt>
                <c:pt idx="94">
                  <c:v>40.169035809956824</c:v>
                </c:pt>
                <c:pt idx="95">
                  <c:v>40.119735958609184</c:v>
                </c:pt>
                <c:pt idx="96">
                  <c:v>40.071918987641453</c:v>
                </c:pt>
                <c:pt idx="97">
                  <c:v>40.024805748024072</c:v>
                </c:pt>
                <c:pt idx="98">
                  <c:v>39.978957466669314</c:v>
                </c:pt>
                <c:pt idx="99">
                  <c:v>39.935817799119235</c:v>
                </c:pt>
                <c:pt idx="100">
                  <c:v>39.897539123164833</c:v>
                </c:pt>
                <c:pt idx="101">
                  <c:v>39.86692074925471</c:v>
                </c:pt>
                <c:pt idx="102">
                  <c:v>39.847353137154244</c:v>
                </c:pt>
                <c:pt idx="103">
                  <c:v>39.842700752971261</c:v>
                </c:pt>
                <c:pt idx="104">
                  <c:v>39.857079636873237</c:v>
                </c:pt>
                <c:pt idx="105">
                  <c:v>39.894505275038973</c:v>
                </c:pt>
                <c:pt idx="106">
                  <c:v>39.958408972397535</c:v>
                </c:pt>
                <c:pt idx="107">
                  <c:v>40.051049025415033</c:v>
                </c:pt>
                <c:pt idx="108">
                  <c:v>40.172874795476623</c:v>
                </c:pt>
                <c:pt idx="109">
                  <c:v>40.321931976895925</c:v>
                </c:pt>
                <c:pt idx="110">
                  <c:v>40.493418365528946</c:v>
                </c:pt>
                <c:pt idx="111">
                  <c:v>40.679503323691463</c:v>
                </c:pt>
                <c:pt idx="112">
                  <c:v>40.869504997002942</c:v>
                </c:pt>
                <c:pt idx="113">
                  <c:v>41.050475671903001</c:v>
                </c:pt>
                <c:pt idx="114">
                  <c:v>41.208181987309757</c:v>
                </c:pt>
                <c:pt idx="115">
                  <c:v>41.328393682093221</c:v>
                </c:pt>
                <c:pt idx="116">
                  <c:v>41.398327216121274</c:v>
                </c:pt>
                <c:pt idx="117">
                  <c:v>41.408044983830344</c:v>
                </c:pt>
                <c:pt idx="118">
                  <c:v>41.351599733848147</c:v>
                </c:pt>
                <c:pt idx="119">
                  <c:v>41.227742909403872</c:v>
                </c:pt>
                <c:pt idx="120">
                  <c:v>41.040081346481344</c:v>
                </c:pt>
                <c:pt idx="121">
                  <c:v>40.7966565631653</c:v>
                </c:pt>
                <c:pt idx="122">
                  <c:v>40.509016127980644</c:v>
                </c:pt>
                <c:pt idx="123">
                  <c:v>40.190927313614829</c:v>
                </c:pt>
                <c:pt idx="124">
                  <c:v>39.856933164913578</c:v>
                </c:pt>
                <c:pt idx="125">
                  <c:v>39.520961710452355</c:v>
                </c:pt>
                <c:pt idx="126">
                  <c:v>39.195171274343679</c:v>
                </c:pt>
                <c:pt idx="127">
                  <c:v>38.88915820389775</c:v>
                </c:pt>
                <c:pt idx="128">
                  <c:v>38.609582742543267</c:v>
                </c:pt>
                <c:pt idx="129">
                  <c:v>38.360200307636134</c:v>
                </c:pt>
                <c:pt idx="130">
                  <c:v>38.142232155411705</c:v>
                </c:pt>
                <c:pt idx="131">
                  <c:v>37.954978546783572</c:v>
                </c:pt>
                <c:pt idx="132">
                  <c:v>37.796569399072212</c:v>
                </c:pt>
                <c:pt idx="133">
                  <c:v>37.664756323048437</c:v>
                </c:pt>
                <c:pt idx="134">
                  <c:v>37.557666516286268</c:v>
                </c:pt>
                <c:pt idx="135">
                  <c:v>37.474453335907008</c:v>
                </c:pt>
                <c:pt idx="136">
                  <c:v>37.415783507841503</c:v>
                </c:pt>
                <c:pt idx="137">
                  <c:v>37.384095561036766</c:v>
                </c:pt>
                <c:pt idx="138">
                  <c:v>37.38355416381102</c:v>
                </c:pt>
                <c:pt idx="139">
                  <c:v>37.419623195797129</c:v>
                </c:pt>
                <c:pt idx="140">
                  <c:v>37.498202505412408</c:v>
                </c:pt>
                <c:pt idx="141">
                  <c:v>37.624332435639701</c:v>
                </c:pt>
                <c:pt idx="142">
                  <c:v>37.800568942931086</c:v>
                </c:pt>
                <c:pt idx="143">
                  <c:v>38.025256178218044</c:v>
                </c:pt>
                <c:pt idx="144">
                  <c:v>38.291039880543934</c:v>
                </c:pt>
                <c:pt idx="145">
                  <c:v>38.584028540260711</c:v>
                </c:pt>
                <c:pt idx="146">
                  <c:v>38.883976549446466</c:v>
                </c:pt>
                <c:pt idx="147">
                  <c:v>39.165711718758381</c:v>
                </c:pt>
                <c:pt idx="148">
                  <c:v>39.40177272795416</c:v>
                </c:pt>
                <c:pt idx="149">
                  <c:v>39.565916313980182</c:v>
                </c:pt>
                <c:pt idx="150">
                  <c:v>39.636885637845964</c:v>
                </c:pt>
                <c:pt idx="151">
                  <c:v>39.601690093478553</c:v>
                </c:pt>
                <c:pt idx="152">
                  <c:v>39.457692733643924</c:v>
                </c:pt>
                <c:pt idx="153">
                  <c:v>39.213038389643458</c:v>
                </c:pt>
                <c:pt idx="154">
                  <c:v>38.885324636195982</c:v>
                </c:pt>
                <c:pt idx="155">
                  <c:v>38.498814831695583</c:v>
                </c:pt>
                <c:pt idx="156">
                  <c:v>38.08080359226269</c:v>
                </c:pt>
                <c:pt idx="157">
                  <c:v>37.657886058902648</c:v>
                </c:pt>
                <c:pt idx="158">
                  <c:v>37.252826288009508</c:v>
                </c:pt>
                <c:pt idx="159">
                  <c:v>36.882502359006494</c:v>
                </c:pt>
                <c:pt idx="160">
                  <c:v>36.557105955652069</c:v>
                </c:pt>
                <c:pt idx="161">
                  <c:v>36.280484521580327</c:v>
                </c:pt>
                <c:pt idx="162">
                  <c:v>36.051308072654216</c:v>
                </c:pt>
                <c:pt idx="163">
                  <c:v>35.864655368832601</c:v>
                </c:pt>
                <c:pt idx="164">
                  <c:v>35.713639230640901</c:v>
                </c:pt>
                <c:pt idx="165">
                  <c:v>35.590792602069861</c:v>
                </c:pt>
                <c:pt idx="166">
                  <c:v>35.489068676421319</c:v>
                </c:pt>
                <c:pt idx="167">
                  <c:v>35.40242908099362</c:v>
                </c:pt>
                <c:pt idx="168">
                  <c:v>35.326078830563382</c:v>
                </c:pt>
                <c:pt idx="169">
                  <c:v>35.256448447033243</c:v>
                </c:pt>
                <c:pt idx="170">
                  <c:v>35.191028821350109</c:v>
                </c:pt>
                <c:pt idx="171">
                  <c:v>35.128146289655589</c:v>
                </c:pt>
                <c:pt idx="172">
                  <c:v>35.066737683835598</c:v>
                </c:pt>
                <c:pt idx="173">
                  <c:v>35.006158044540307</c:v>
                </c:pt>
                <c:pt idx="174">
                  <c:v>34.946032823782282</c:v>
                </c:pt>
                <c:pt idx="175">
                  <c:v>34.886153290992901</c:v>
                </c:pt>
                <c:pt idx="176">
                  <c:v>34.826407480579796</c:v>
                </c:pt>
                <c:pt idx="177">
                  <c:v>34.766737313912238</c:v>
                </c:pt>
                <c:pt idx="178">
                  <c:v>34.707113418906829</c:v>
                </c:pt>
                <c:pt idx="179">
                  <c:v>34.647521089741929</c:v>
                </c:pt>
                <c:pt idx="180">
                  <c:v>34.587952831350911</c:v>
                </c:pt>
                <c:pt idx="181">
                  <c:v>34.52840457987751</c:v>
                </c:pt>
                <c:pt idx="182">
                  <c:v>34.468873869219948</c:v>
                </c:pt>
                <c:pt idx="183">
                  <c:v>34.409358977640409</c:v>
                </c:pt>
                <c:pt idx="184">
                  <c:v>34.349858545044832</c:v>
                </c:pt>
                <c:pt idx="185">
                  <c:v>34.290371406278929</c:v>
                </c:pt>
                <c:pt idx="186">
                  <c:v>34.230896519387407</c:v>
                </c:pt>
                <c:pt idx="187">
                  <c:v>34.171432933987703</c:v>
                </c:pt>
                <c:pt idx="188">
                  <c:v>34.111979776023745</c:v>
                </c:pt>
                <c:pt idx="189">
                  <c:v>34.052536239070768</c:v>
                </c:pt>
                <c:pt idx="190">
                  <c:v>33.993101578286819</c:v>
                </c:pt>
                <c:pt idx="191">
                  <c:v>33.933675105515796</c:v>
                </c:pt>
                <c:pt idx="192">
                  <c:v>33.87425618498493</c:v>
                </c:pt>
                <c:pt idx="193">
                  <c:v>33.814844229389095</c:v>
                </c:pt>
                <c:pt idx="194">
                  <c:v>33.755438696279818</c:v>
                </c:pt>
                <c:pt idx="195">
                  <c:v>33.696039084720354</c:v>
                </c:pt>
                <c:pt idx="196">
                  <c:v>33.636644932183493</c:v>
                </c:pt>
                <c:pt idx="197">
                  <c:v>33.577255811673744</c:v>
                </c:pt>
                <c:pt idx="198">
                  <c:v>33.517871329058188</c:v>
                </c:pt>
                <c:pt idx="199">
                  <c:v>33.458491120591646</c:v>
                </c:pt>
                <c:pt idx="200">
                  <c:v>33.39911485062251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40.714208655968719</c:v>
                </c:pt>
                <c:pt idx="1">
                  <c:v>40.712168746070894</c:v>
                </c:pt>
                <c:pt idx="2">
                  <c:v>40.710132832765034</c:v>
                </c:pt>
                <c:pt idx="3">
                  <c:v>40.708101224157446</c:v>
                </c:pt>
                <c:pt idx="4">
                  <c:v>40.706074250584486</c:v>
                </c:pt>
                <c:pt idx="5">
                  <c:v>40.704052266030651</c:v>
                </c:pt>
                <c:pt idx="6">
                  <c:v>40.702035649612554</c:v>
                </c:pt>
                <c:pt idx="7">
                  <c:v>40.700024807128528</c:v>
                </c:pt>
                <c:pt idx="8">
                  <c:v>40.698020172672429</c:v>
                </c:pt>
                <c:pt idx="9">
                  <c:v>40.696022210309522</c:v>
                </c:pt>
                <c:pt idx="10">
                  <c:v>40.694031415811246</c:v>
                </c:pt>
                <c:pt idx="11">
                  <c:v>40.692048318444385</c:v>
                </c:pt>
                <c:pt idx="12">
                  <c:v>40.690073482808934</c:v>
                </c:pt>
                <c:pt idx="13">
                  <c:v>40.688107510716932</c:v>
                </c:pt>
                <c:pt idx="14">
                  <c:v>40.686151043103067</c:v>
                </c:pt>
                <c:pt idx="15">
                  <c:v>40.684204761955108</c:v>
                </c:pt>
                <c:pt idx="16">
                  <c:v>40.682269392250149</c:v>
                </c:pt>
                <c:pt idx="17">
                  <c:v>40.680345703879119</c:v>
                </c:pt>
                <c:pt idx="18">
                  <c:v>40.678434513539052</c:v>
                </c:pt>
                <c:pt idx="19">
                  <c:v>40.676536686568419</c:v>
                </c:pt>
                <c:pt idx="20">
                  <c:v>40.6746531386963</c:v>
                </c:pt>
                <c:pt idx="21">
                  <c:v>40.672784837671166</c:v>
                </c:pt>
                <c:pt idx="22">
                  <c:v>40.670932804728956</c:v>
                </c:pt>
                <c:pt idx="23">
                  <c:v>40.669098115853714</c:v>
                </c:pt>
                <c:pt idx="24">
                  <c:v>40.667281902776111</c:v>
                </c:pt>
                <c:pt idx="25">
                  <c:v>40.665485353646744</c:v>
                </c:pt>
                <c:pt idx="26">
                  <c:v>40.663709713311334</c:v>
                </c:pt>
                <c:pt idx="27">
                  <c:v>40.661956283103734</c:v>
                </c:pt>
                <c:pt idx="28">
                  <c:v>40.660226420060233</c:v>
                </c:pt>
                <c:pt idx="29">
                  <c:v>40.658521535444578</c:v>
                </c:pt>
                <c:pt idx="30">
                  <c:v>40.656843092457208</c:v>
                </c:pt>
                <c:pt idx="31">
                  <c:v>40.655192602984471</c:v>
                </c:pt>
                <c:pt idx="32">
                  <c:v>40.653571623223506</c:v>
                </c:pt>
                <c:pt idx="33">
                  <c:v>40.65198174799626</c:v>
                </c:pt>
                <c:pt idx="34">
                  <c:v>40.650424603541019</c:v>
                </c:pt>
                <c:pt idx="35">
                  <c:v>40.648901838542244</c:v>
                </c:pt>
                <c:pt idx="36">
                  <c:v>40.647415113128382</c:v>
                </c:pt>
                <c:pt idx="37">
                  <c:v>40.645966085533345</c:v>
                </c:pt>
                <c:pt idx="38">
                  <c:v>40.644556396079373</c:v>
                </c:pt>
                <c:pt idx="39">
                  <c:v>40.643187648097488</c:v>
                </c:pt>
                <c:pt idx="40">
                  <c:v>40.641861385356172</c:v>
                </c:pt>
                <c:pt idx="41">
                  <c:v>40.640579065518821</c:v>
                </c:pt>
                <c:pt idx="42">
                  <c:v>40.639342029096738</c:v>
                </c:pt>
                <c:pt idx="43">
                  <c:v>40.638151463305448</c:v>
                </c:pt>
                <c:pt idx="44">
                  <c:v>40.637008360169759</c:v>
                </c:pt>
                <c:pt idx="45">
                  <c:v>40.635913468155749</c:v>
                </c:pt>
                <c:pt idx="46">
                  <c:v>40.63486723653731</c:v>
                </c:pt>
                <c:pt idx="47">
                  <c:v>40.633869751631266</c:v>
                </c:pt>
                <c:pt idx="48">
                  <c:v>40.632920663959226</c:v>
                </c:pt>
                <c:pt idx="49">
                  <c:v>40.632019105317752</c:v>
                </c:pt>
                <c:pt idx="50">
                  <c:v>40.631163594662702</c:v>
                </c:pt>
                <c:pt idx="51">
                  <c:v>40.630351931641798</c:v>
                </c:pt>
                <c:pt idx="52">
                  <c:v>40.629581076543268</c:v>
                </c:pt>
                <c:pt idx="53">
                  <c:v>40.628847015373857</c:v>
                </c:pt>
                <c:pt idx="54">
                  <c:v>40.628144608739376</c:v>
                </c:pt>
                <c:pt idx="55">
                  <c:v>40.627467423183148</c:v>
                </c:pt>
                <c:pt idx="56">
                  <c:v>40.626807543649143</c:v>
                </c:pt>
                <c:pt idx="57">
                  <c:v>40.626155365785785</c:v>
                </c:pt>
                <c:pt idx="58">
                  <c:v>40.625499366905771</c:v>
                </c:pt>
                <c:pt idx="59">
                  <c:v>40.624825854578113</c:v>
                </c:pt>
                <c:pt idx="60">
                  <c:v>40.624118692066489</c:v>
                </c:pt>
                <c:pt idx="61">
                  <c:v>40.623359000159837</c:v>
                </c:pt>
                <c:pt idx="62">
                  <c:v>40.622524835385832</c:v>
                </c:pt>
                <c:pt idx="63">
                  <c:v>40.621590845175234</c:v>
                </c:pt>
                <c:pt idx="64">
                  <c:v>40.620527901278699</c:v>
                </c:pt>
                <c:pt idx="65">
                  <c:v>40.619302713647073</c:v>
                </c:pt>
                <c:pt idx="66">
                  <c:v>40.617877428096065</c:v>
                </c:pt>
                <c:pt idx="67">
                  <c:v>40.616209212402126</c:v>
                </c:pt>
                <c:pt idx="68">
                  <c:v>40.614249837035402</c:v>
                </c:pt>
                <c:pt idx="69">
                  <c:v>40.611945258532323</c:v>
                </c:pt>
                <c:pt idx="70">
                  <c:v>40.609235215539684</c:v>
                </c:pt>
                <c:pt idx="71">
                  <c:v>40.606052849804819</c:v>
                </c:pt>
                <c:pt idx="72">
                  <c:v>40.602324366798214</c:v>
                </c:pt>
                <c:pt idx="73">
                  <c:v>40.597968753169134</c:v>
                </c:pt>
                <c:pt idx="74">
                  <c:v>40.592897570751241</c:v>
                </c:pt>
                <c:pt idx="75">
                  <c:v>40.587014849215549</c:v>
                </c:pt>
                <c:pt idx="76">
                  <c:v>40.580217101536142</c:v>
                </c:pt>
                <c:pt idx="77">
                  <c:v>40.57239348796945</c:v>
                </c:pt>
                <c:pt idx="78">
                  <c:v>40.563426154993387</c:v>
                </c:pt>
                <c:pt idx="79">
                  <c:v>40.55319077531712</c:v>
                </c:pt>
                <c:pt idx="80">
                  <c:v>40.541557313351454</c:v>
                </c:pt>
                <c:pt idx="81">
                  <c:v>40.528391037120969</c:v>
                </c:pt>
                <c:pt idx="82">
                  <c:v>40.513553792238966</c:v>
                </c:pt>
                <c:pt idx="83">
                  <c:v>40.496905546064298</c:v>
                </c:pt>
                <c:pt idx="84">
                  <c:v>40.478306200444599</c:v>
                </c:pt>
                <c:pt idx="85">
                  <c:v>40.457617659617483</c:v>
                </c:pt>
                <c:pt idx="86">
                  <c:v>40.434706126192353</c:v>
                </c:pt>
                <c:pt idx="87">
                  <c:v>40.409444583213677</c:v>
                </c:pt>
                <c:pt idx="88">
                  <c:v>40.381715404904526</c:v>
                </c:pt>
                <c:pt idx="89">
                  <c:v>40.351413023836017</c:v>
                </c:pt>
                <c:pt idx="90">
                  <c:v>40.318446569175592</c:v>
                </c:pt>
                <c:pt idx="91">
                  <c:v>40.282742380638787</c:v>
                </c:pt>
                <c:pt idx="92">
                  <c:v>40.244246297080807</c:v>
                </c:pt>
                <c:pt idx="93">
                  <c:v>40.202925618408784</c:v>
                </c:pt>
                <c:pt idx="94">
                  <c:v>40.158770645432824</c:v>
                </c:pt>
                <c:pt idx="95">
                  <c:v>40.111795714684881</c:v>
                </c:pt>
                <c:pt idx="96">
                  <c:v>40.062039663824194</c:v>
                </c:pt>
                <c:pt idx="97">
                  <c:v>40.00956568710653</c:v>
                </c:pt>
                <c:pt idx="98">
                  <c:v>39.954460568036964</c:v>
                </c:pt>
                <c:pt idx="99">
                  <c:v>39.89683330581498</c:v>
                </c:pt>
                <c:pt idx="100">
                  <c:v>39.836813181314241</c:v>
                </c:pt>
                <c:pt idx="101">
                  <c:v>39.774547334891125</c:v>
                </c:pt>
                <c:pt idx="102">
                  <c:v>39.710197950274754</c:v>
                </c:pt>
                <c:pt idx="103">
                  <c:v>39.643939154592232</c:v>
                </c:pt>
                <c:pt idx="104">
                  <c:v>39.575953753256655</c:v>
                </c:pt>
                <c:pt idx="105">
                  <c:v>39.506429919711536</c:v>
                </c:pt>
                <c:pt idx="106">
                  <c:v>39.435557954270045</c:v>
                </c:pt>
                <c:pt idx="107">
                  <c:v>39.363527214480442</c:v>
                </c:pt>
                <c:pt idx="108">
                  <c:v>39.290523302985704</c:v>
                </c:pt>
                <c:pt idx="109">
                  <c:v>39.216725579358275</c:v>
                </c:pt>
                <c:pt idx="110">
                  <c:v>39.142305041560029</c:v>
                </c:pt>
                <c:pt idx="111">
                  <c:v>39.067422602060553</c:v>
                </c:pt>
                <c:pt idx="112">
                  <c:v>38.992227764546833</c:v>
                </c:pt>
                <c:pt idx="113">
                  <c:v>38.916857690550508</c:v>
                </c:pt>
                <c:pt idx="114">
                  <c:v>38.841436631819761</c:v>
                </c:pt>
                <c:pt idx="115">
                  <c:v>38.766075694143929</c:v>
                </c:pt>
                <c:pt idx="116">
                  <c:v>38.690872891575239</c:v>
                </c:pt>
                <c:pt idx="117">
                  <c:v>38.615913446328001</c:v>
                </c:pt>
                <c:pt idx="118">
                  <c:v>38.541270288657707</c:v>
                </c:pt>
                <c:pt idx="119">
                  <c:v>38.467004712228871</c:v>
                </c:pt>
                <c:pt idx="120">
                  <c:v>38.393167143342296</c:v>
                </c:pt>
                <c:pt idx="121">
                  <c:v>38.319797986399152</c:v>
                </c:pt>
                <c:pt idx="122">
                  <c:v>38.246928512673989</c:v>
                </c:pt>
                <c:pt idx="123">
                  <c:v>38.174581764463952</c:v>
                </c:pt>
                <c:pt idx="124">
                  <c:v>38.102773451669655</c:v>
                </c:pt>
                <c:pt idx="125">
                  <c:v>38.031512822616513</c:v>
                </c:pt>
                <c:pt idx="126">
                  <c:v>37.960803495285802</c:v>
                </c:pt>
                <c:pt idx="127">
                  <c:v>37.890644238997659</c:v>
                </c:pt>
                <c:pt idx="128">
                  <c:v>37.821029699929461</c:v>
                </c:pt>
                <c:pt idx="129">
                  <c:v>37.751951066655515</c:v>
                </c:pt>
                <c:pt idx="130">
                  <c:v>37.683396674180671</c:v>
                </c:pt>
                <c:pt idx="131">
                  <c:v>37.615352546750877</c:v>
                </c:pt>
                <c:pt idx="132">
                  <c:v>37.547802881109561</c:v>
                </c:pt>
                <c:pt idx="133">
                  <c:v>37.480730472886414</c:v>
                </c:pt>
                <c:pt idx="134">
                  <c:v>37.414117089510995</c:v>
                </c:pt>
                <c:pt idx="135">
                  <c:v>37.347943793493286</c:v>
                </c:pt>
                <c:pt idx="136">
                  <c:v>37.282191220154573</c:v>
                </c:pt>
                <c:pt idx="137">
                  <c:v>37.216839813972555</c:v>
                </c:pt>
                <c:pt idx="138">
                  <c:v>37.151870027659484</c:v>
                </c:pt>
                <c:pt idx="139">
                  <c:v>37.08726248795687</c:v>
                </c:pt>
                <c:pt idx="140">
                  <c:v>37.022998131930422</c:v>
                </c:pt>
                <c:pt idx="141">
                  <c:v>36.959058317306457</c:v>
                </c:pt>
                <c:pt idx="142">
                  <c:v>36.895424910124163</c:v>
                </c:pt>
                <c:pt idx="143">
                  <c:v>36.832080352699599</c:v>
                </c:pt>
                <c:pt idx="144">
                  <c:v>36.769007714617672</c:v>
                </c:pt>
                <c:pt idx="145">
                  <c:v>36.706190729195349</c:v>
                </c:pt>
                <c:pt idx="146">
                  <c:v>36.64361381759776</c:v>
                </c:pt>
                <c:pt idx="147">
                  <c:v>36.581262102542794</c:v>
                </c:pt>
                <c:pt idx="148">
                  <c:v>36.519121413300773</c:v>
                </c:pt>
                <c:pt idx="149">
                  <c:v>36.457178283485966</c:v>
                </c:pt>
                <c:pt idx="150">
                  <c:v>36.395419942944621</c:v>
                </c:pt>
                <c:pt idx="151">
                  <c:v>36.333834304871615</c:v>
                </c:pt>
                <c:pt idx="152">
                  <c:v>36.272409949132701</c:v>
                </c:pt>
                <c:pt idx="153">
                  <c:v>36.211136102630633</c:v>
                </c:pt>
                <c:pt idx="154">
                  <c:v>36.150002617431383</c:v>
                </c:pt>
                <c:pt idx="155">
                  <c:v>36.088999947257953</c:v>
                </c:pt>
                <c:pt idx="156">
                  <c:v>36.028119122864965</c:v>
                </c:pt>
                <c:pt idx="157">
                  <c:v>35.967351726723798</c:v>
                </c:pt>
                <c:pt idx="158">
                  <c:v>35.906689867376166</c:v>
                </c:pt>
                <c:pt idx="159">
                  <c:v>35.846126153751364</c:v>
                </c:pt>
                <c:pt idx="160">
                  <c:v>35.785653669688486</c:v>
                </c:pt>
                <c:pt idx="161">
                  <c:v>35.725265948858372</c:v>
                </c:pt>
                <c:pt idx="162">
                  <c:v>35.664956950240601</c:v>
                </c:pt>
                <c:pt idx="163">
                  <c:v>35.60472103427653</c:v>
                </c:pt>
                <c:pt idx="164">
                  <c:v>35.544552939791068</c:v>
                </c:pt>
                <c:pt idx="165">
                  <c:v>35.484447761751177</c:v>
                </c:pt>
                <c:pt idx="166">
                  <c:v>35.424400929909105</c:v>
                </c:pt>
                <c:pt idx="167">
                  <c:v>35.364408188360741</c:v>
                </c:pt>
                <c:pt idx="168">
                  <c:v>35.304465576035881</c:v>
                </c:pt>
                <c:pt idx="169">
                  <c:v>35.24456940812513</c:v>
                </c:pt>
                <c:pt idx="170">
                  <c:v>35.184716258438776</c:v>
                </c:pt>
                <c:pt idx="171">
                  <c:v>35.124902942685338</c:v>
                </c:pt>
                <c:pt idx="172">
                  <c:v>35.065126502651175</c:v>
                </c:pt>
                <c:pt idx="173">
                  <c:v>35.005384191257832</c:v>
                </c:pt>
                <c:pt idx="174">
                  <c:v>34.945673458470139</c:v>
                </c:pt>
                <c:pt idx="175">
                  <c:v>34.885991938025306</c:v>
                </c:pt>
                <c:pt idx="176">
                  <c:v>34.82633743495105</c:v>
                </c:pt>
                <c:pt idx="177">
                  <c:v>34.766707913840079</c:v>
                </c:pt>
                <c:pt idx="178">
                  <c:v>34.707101487846757</c:v>
                </c:pt>
                <c:pt idx="179">
                  <c:v>34.647516408372162</c:v>
                </c:pt>
                <c:pt idx="180">
                  <c:v>34.587951055403352</c:v>
                </c:pt>
                <c:pt idx="181">
                  <c:v>34.528403928473232</c:v>
                </c:pt>
                <c:pt idx="182">
                  <c:v>34.468873638208045</c:v>
                </c:pt>
                <c:pt idx="183">
                  <c:v>34.409358898430163</c:v>
                </c:pt>
                <c:pt idx="184">
                  <c:v>34.349858518785013</c:v>
                </c:pt>
                <c:pt idx="185">
                  <c:v>34.290371397861776</c:v>
                </c:pt>
                <c:pt idx="186">
                  <c:v>34.230896516778841</c:v>
                </c:pt>
                <c:pt idx="187">
                  <c:v>34.17143293320607</c:v>
                </c:pt>
                <c:pt idx="188">
                  <c:v>34.111979775797295</c:v>
                </c:pt>
                <c:pt idx="189">
                  <c:v>34.052536239007338</c:v>
                </c:pt>
                <c:pt idx="190">
                  <c:v>33.993101578269638</c:v>
                </c:pt>
                <c:pt idx="191">
                  <c:v>33.933675105511298</c:v>
                </c:pt>
                <c:pt idx="192">
                  <c:v>33.874256184983793</c:v>
                </c:pt>
                <c:pt idx="193">
                  <c:v>33.814844229388818</c:v>
                </c:pt>
                <c:pt idx="194">
                  <c:v>33.755438696279754</c:v>
                </c:pt>
                <c:pt idx="195">
                  <c:v>33.69603908472034</c:v>
                </c:pt>
                <c:pt idx="196">
                  <c:v>33.636644932183493</c:v>
                </c:pt>
                <c:pt idx="197">
                  <c:v>33.577255811673744</c:v>
                </c:pt>
                <c:pt idx="198">
                  <c:v>33.517871329058188</c:v>
                </c:pt>
                <c:pt idx="199">
                  <c:v>33.458491120591646</c:v>
                </c:pt>
                <c:pt idx="200">
                  <c:v>33.39911485062251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40280"/>
        <c:axId val="279040672"/>
      </c:scatterChart>
      <c:valAx>
        <c:axId val="279040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9040672"/>
        <c:crosses val="autoZero"/>
        <c:crossBetween val="midCat"/>
      </c:valAx>
      <c:valAx>
        <c:axId val="279040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9040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52.164200000000001</c:v>
                </c:pt>
                <c:pt idx="1">
                  <c:v>52.880600000000001</c:v>
                </c:pt>
                <c:pt idx="2">
                  <c:v>52.074599999999997</c:v>
                </c:pt>
                <c:pt idx="3">
                  <c:v>53.238799999999998</c:v>
                </c:pt>
                <c:pt idx="4">
                  <c:v>53.537300000000002</c:v>
                </c:pt>
                <c:pt idx="5">
                  <c:v>52.850700000000003</c:v>
                </c:pt>
                <c:pt idx="6">
                  <c:v>53.014899999999997</c:v>
                </c:pt>
                <c:pt idx="7">
                  <c:v>52.940300000000001</c:v>
                </c:pt>
                <c:pt idx="8">
                  <c:v>52.4328</c:v>
                </c:pt>
                <c:pt idx="9">
                  <c:v>51.880600000000001</c:v>
                </c:pt>
                <c:pt idx="10">
                  <c:v>51.895499999999998</c:v>
                </c:pt>
                <c:pt idx="11">
                  <c:v>52.059699999999999</c:v>
                </c:pt>
                <c:pt idx="12">
                  <c:v>51.298499999999997</c:v>
                </c:pt>
                <c:pt idx="13">
                  <c:v>51.402999999999999</c:v>
                </c:pt>
                <c:pt idx="14">
                  <c:v>52.626899999999999</c:v>
                </c:pt>
                <c:pt idx="15">
                  <c:v>51.522399999999998</c:v>
                </c:pt>
                <c:pt idx="16">
                  <c:v>52.5075</c:v>
                </c:pt>
                <c:pt idx="17">
                  <c:v>51.656700000000001</c:v>
                </c:pt>
                <c:pt idx="18">
                  <c:v>52.238799999999998</c:v>
                </c:pt>
                <c:pt idx="19">
                  <c:v>52.029899999999998</c:v>
                </c:pt>
                <c:pt idx="20">
                  <c:v>52.552199999999999</c:v>
                </c:pt>
                <c:pt idx="21">
                  <c:v>52.059699999999999</c:v>
                </c:pt>
                <c:pt idx="22">
                  <c:v>52.790999999999997</c:v>
                </c:pt>
                <c:pt idx="23">
                  <c:v>51.970100000000002</c:v>
                </c:pt>
                <c:pt idx="24">
                  <c:v>51.268700000000003</c:v>
                </c:pt>
                <c:pt idx="25">
                  <c:v>51.940300000000001</c:v>
                </c:pt>
                <c:pt idx="26">
                  <c:v>51.7164</c:v>
                </c:pt>
                <c:pt idx="27">
                  <c:v>52.209000000000003</c:v>
                </c:pt>
                <c:pt idx="28">
                  <c:v>51.313400000000001</c:v>
                </c:pt>
                <c:pt idx="29">
                  <c:v>52.417900000000003</c:v>
                </c:pt>
                <c:pt idx="30">
                  <c:v>51.701500000000003</c:v>
                </c:pt>
                <c:pt idx="31">
                  <c:v>52.014899999999997</c:v>
                </c:pt>
                <c:pt idx="32">
                  <c:v>52.805999999999997</c:v>
                </c:pt>
                <c:pt idx="33">
                  <c:v>53.402999999999999</c:v>
                </c:pt>
                <c:pt idx="34">
                  <c:v>53.641800000000003</c:v>
                </c:pt>
                <c:pt idx="35">
                  <c:v>55.7761</c:v>
                </c:pt>
                <c:pt idx="36">
                  <c:v>58.044800000000002</c:v>
                </c:pt>
                <c:pt idx="37">
                  <c:v>61.268700000000003</c:v>
                </c:pt>
                <c:pt idx="38">
                  <c:v>65.029899999999998</c:v>
                </c:pt>
                <c:pt idx="39">
                  <c:v>68.850700000000003</c:v>
                </c:pt>
                <c:pt idx="40">
                  <c:v>74.403000000000006</c:v>
                </c:pt>
                <c:pt idx="41">
                  <c:v>80.029899999999998</c:v>
                </c:pt>
                <c:pt idx="42">
                  <c:v>88.104500000000002</c:v>
                </c:pt>
                <c:pt idx="43">
                  <c:v>94.298500000000004</c:v>
                </c:pt>
                <c:pt idx="44">
                  <c:v>102.0448</c:v>
                </c:pt>
                <c:pt idx="45">
                  <c:v>108.8955</c:v>
                </c:pt>
                <c:pt idx="46">
                  <c:v>115.0149</c:v>
                </c:pt>
                <c:pt idx="47">
                  <c:v>121.209</c:v>
                </c:pt>
                <c:pt idx="48">
                  <c:v>125.8806</c:v>
                </c:pt>
                <c:pt idx="49">
                  <c:v>129.3433</c:v>
                </c:pt>
                <c:pt idx="50">
                  <c:v>131.46270000000001</c:v>
                </c:pt>
                <c:pt idx="51">
                  <c:v>132.37309999999999</c:v>
                </c:pt>
                <c:pt idx="52">
                  <c:v>130.5821</c:v>
                </c:pt>
                <c:pt idx="53">
                  <c:v>125.0746</c:v>
                </c:pt>
                <c:pt idx="54">
                  <c:v>112.62690000000001</c:v>
                </c:pt>
                <c:pt idx="55">
                  <c:v>93.746300000000005</c:v>
                </c:pt>
                <c:pt idx="56">
                  <c:v>70.970100000000002</c:v>
                </c:pt>
                <c:pt idx="57">
                  <c:v>55.462699999999998</c:v>
                </c:pt>
                <c:pt idx="58">
                  <c:v>50.059699999999999</c:v>
                </c:pt>
                <c:pt idx="59">
                  <c:v>48.7164</c:v>
                </c:pt>
                <c:pt idx="60">
                  <c:v>48.537300000000002</c:v>
                </c:pt>
                <c:pt idx="61">
                  <c:v>49.4328</c:v>
                </c:pt>
                <c:pt idx="62">
                  <c:v>49.104500000000002</c:v>
                </c:pt>
                <c:pt idx="63">
                  <c:v>50.164200000000001</c:v>
                </c:pt>
                <c:pt idx="64">
                  <c:v>50.985100000000003</c:v>
                </c:pt>
                <c:pt idx="65">
                  <c:v>52.402999999999999</c:v>
                </c:pt>
                <c:pt idx="66">
                  <c:v>54.373100000000001</c:v>
                </c:pt>
                <c:pt idx="67">
                  <c:v>55.641800000000003</c:v>
                </c:pt>
                <c:pt idx="68">
                  <c:v>57.313400000000001</c:v>
                </c:pt>
                <c:pt idx="69">
                  <c:v>59.7164</c:v>
                </c:pt>
                <c:pt idx="70">
                  <c:v>62.4925</c:v>
                </c:pt>
                <c:pt idx="71">
                  <c:v>64.403000000000006</c:v>
                </c:pt>
                <c:pt idx="72">
                  <c:v>67.761200000000002</c:v>
                </c:pt>
                <c:pt idx="73">
                  <c:v>70.761200000000002</c:v>
                </c:pt>
                <c:pt idx="74">
                  <c:v>73.611900000000006</c:v>
                </c:pt>
                <c:pt idx="75">
                  <c:v>74.477599999999995</c:v>
                </c:pt>
                <c:pt idx="76">
                  <c:v>75.985100000000003</c:v>
                </c:pt>
                <c:pt idx="77">
                  <c:v>76.179100000000005</c:v>
                </c:pt>
                <c:pt idx="78">
                  <c:v>75.149299999999997</c:v>
                </c:pt>
                <c:pt idx="79">
                  <c:v>71.403000000000006</c:v>
                </c:pt>
                <c:pt idx="80">
                  <c:v>65.985100000000003</c:v>
                </c:pt>
                <c:pt idx="81">
                  <c:v>60.7164</c:v>
                </c:pt>
                <c:pt idx="82">
                  <c:v>54.910400000000003</c:v>
                </c:pt>
                <c:pt idx="83">
                  <c:v>51.820900000000002</c:v>
                </c:pt>
                <c:pt idx="84">
                  <c:v>50.417900000000003</c:v>
                </c:pt>
                <c:pt idx="85">
                  <c:v>49.328400000000002</c:v>
                </c:pt>
                <c:pt idx="86">
                  <c:v>48.5075</c:v>
                </c:pt>
                <c:pt idx="87">
                  <c:v>48.104500000000002</c:v>
                </c:pt>
                <c:pt idx="88">
                  <c:v>47.5672</c:v>
                </c:pt>
                <c:pt idx="89">
                  <c:v>47.134300000000003</c:v>
                </c:pt>
                <c:pt idx="90">
                  <c:v>47.2239</c:v>
                </c:pt>
                <c:pt idx="91">
                  <c:v>46.925400000000003</c:v>
                </c:pt>
                <c:pt idx="92">
                  <c:v>46.970100000000002</c:v>
                </c:pt>
                <c:pt idx="93">
                  <c:v>46.029899999999998</c:v>
                </c:pt>
                <c:pt idx="94">
                  <c:v>46.119399999999999</c:v>
                </c:pt>
                <c:pt idx="95">
                  <c:v>46.253700000000002</c:v>
                </c:pt>
                <c:pt idx="96">
                  <c:v>46.179099999999998</c:v>
                </c:pt>
                <c:pt idx="97">
                  <c:v>46.298499999999997</c:v>
                </c:pt>
                <c:pt idx="98">
                  <c:v>47.373100000000001</c:v>
                </c:pt>
                <c:pt idx="99">
                  <c:v>46.582099999999997</c:v>
                </c:pt>
                <c:pt idx="100">
                  <c:v>46.880600000000001</c:v>
                </c:pt>
                <c:pt idx="101">
                  <c:v>47.701500000000003</c:v>
                </c:pt>
                <c:pt idx="102">
                  <c:v>47.477600000000002</c:v>
                </c:pt>
                <c:pt idx="103">
                  <c:v>48.343299999999999</c:v>
                </c:pt>
                <c:pt idx="104">
                  <c:v>47.2239</c:v>
                </c:pt>
                <c:pt idx="105">
                  <c:v>47.462699999999998</c:v>
                </c:pt>
                <c:pt idx="106">
                  <c:v>47.358199999999997</c:v>
                </c:pt>
                <c:pt idx="107">
                  <c:v>47.790999999999997</c:v>
                </c:pt>
                <c:pt idx="108">
                  <c:v>47.417900000000003</c:v>
                </c:pt>
                <c:pt idx="109">
                  <c:v>47.835799999999999</c:v>
                </c:pt>
                <c:pt idx="110">
                  <c:v>47.537300000000002</c:v>
                </c:pt>
                <c:pt idx="111">
                  <c:v>47.7164</c:v>
                </c:pt>
                <c:pt idx="112">
                  <c:v>48.2836</c:v>
                </c:pt>
                <c:pt idx="113">
                  <c:v>48.626899999999999</c:v>
                </c:pt>
                <c:pt idx="114">
                  <c:v>48.313400000000001</c:v>
                </c:pt>
                <c:pt idx="115">
                  <c:v>49.402999999999999</c:v>
                </c:pt>
                <c:pt idx="116">
                  <c:v>49.462699999999998</c:v>
                </c:pt>
                <c:pt idx="117">
                  <c:v>50.328400000000002</c:v>
                </c:pt>
                <c:pt idx="118">
                  <c:v>50.014899999999997</c:v>
                </c:pt>
                <c:pt idx="119">
                  <c:v>49.656700000000001</c:v>
                </c:pt>
                <c:pt idx="120">
                  <c:v>49.880600000000001</c:v>
                </c:pt>
                <c:pt idx="121">
                  <c:v>50.313400000000001</c:v>
                </c:pt>
                <c:pt idx="122">
                  <c:v>49.343299999999999</c:v>
                </c:pt>
                <c:pt idx="123">
                  <c:v>48.940300000000001</c:v>
                </c:pt>
                <c:pt idx="124">
                  <c:v>47.985100000000003</c:v>
                </c:pt>
                <c:pt idx="125">
                  <c:v>47.119399999999999</c:v>
                </c:pt>
                <c:pt idx="126">
                  <c:v>45.910400000000003</c:v>
                </c:pt>
                <c:pt idx="127">
                  <c:v>45.880600000000001</c:v>
                </c:pt>
                <c:pt idx="128">
                  <c:v>45.537300000000002</c:v>
                </c:pt>
                <c:pt idx="129">
                  <c:v>45.373100000000001</c:v>
                </c:pt>
                <c:pt idx="130">
                  <c:v>45.5075</c:v>
                </c:pt>
                <c:pt idx="131">
                  <c:v>45.373100000000001</c:v>
                </c:pt>
                <c:pt idx="132">
                  <c:v>45.746299999999998</c:v>
                </c:pt>
                <c:pt idx="133">
                  <c:v>45.328400000000002</c:v>
                </c:pt>
                <c:pt idx="134">
                  <c:v>44.850700000000003</c:v>
                </c:pt>
                <c:pt idx="135">
                  <c:v>45.671599999999998</c:v>
                </c:pt>
                <c:pt idx="136">
                  <c:v>45.253700000000002</c:v>
                </c:pt>
                <c:pt idx="137">
                  <c:v>44.910400000000003</c:v>
                </c:pt>
                <c:pt idx="138">
                  <c:v>45.373100000000001</c:v>
                </c:pt>
                <c:pt idx="139">
                  <c:v>44.686599999999999</c:v>
                </c:pt>
                <c:pt idx="140">
                  <c:v>45.179099999999998</c:v>
                </c:pt>
                <c:pt idx="141">
                  <c:v>45.313400000000001</c:v>
                </c:pt>
                <c:pt idx="142">
                  <c:v>45.582099999999997</c:v>
                </c:pt>
                <c:pt idx="143">
                  <c:v>46.253700000000002</c:v>
                </c:pt>
                <c:pt idx="144">
                  <c:v>47.328400000000002</c:v>
                </c:pt>
                <c:pt idx="145">
                  <c:v>47.089599999999997</c:v>
                </c:pt>
                <c:pt idx="146">
                  <c:v>46.194000000000003</c:v>
                </c:pt>
                <c:pt idx="147">
                  <c:v>47.746299999999998</c:v>
                </c:pt>
                <c:pt idx="148">
                  <c:v>46.4328</c:v>
                </c:pt>
                <c:pt idx="149">
                  <c:v>46.746299999999998</c:v>
                </c:pt>
                <c:pt idx="150">
                  <c:v>48.522399999999998</c:v>
                </c:pt>
                <c:pt idx="151">
                  <c:v>47.4925</c:v>
                </c:pt>
                <c:pt idx="152">
                  <c:v>47.910400000000003</c:v>
                </c:pt>
                <c:pt idx="153">
                  <c:v>47.5672</c:v>
                </c:pt>
                <c:pt idx="154">
                  <c:v>46.910400000000003</c:v>
                </c:pt>
                <c:pt idx="155">
                  <c:v>46.7164</c:v>
                </c:pt>
                <c:pt idx="156">
                  <c:v>47.313400000000001</c:v>
                </c:pt>
                <c:pt idx="157">
                  <c:v>46.089599999999997</c:v>
                </c:pt>
                <c:pt idx="158">
                  <c:v>46.313400000000001</c:v>
                </c:pt>
                <c:pt idx="159">
                  <c:v>45.119399999999999</c:v>
                </c:pt>
                <c:pt idx="160">
                  <c:v>45.119399999999999</c:v>
                </c:pt>
                <c:pt idx="161">
                  <c:v>44.4328</c:v>
                </c:pt>
                <c:pt idx="162">
                  <c:v>44.955199999999998</c:v>
                </c:pt>
                <c:pt idx="163">
                  <c:v>44.5075</c:v>
                </c:pt>
                <c:pt idx="164">
                  <c:v>43.373100000000001</c:v>
                </c:pt>
                <c:pt idx="165">
                  <c:v>44.597000000000001</c:v>
                </c:pt>
                <c:pt idx="166">
                  <c:v>44.447800000000001</c:v>
                </c:pt>
                <c:pt idx="167">
                  <c:v>43.626899999999999</c:v>
                </c:pt>
                <c:pt idx="168">
                  <c:v>43.731299999999997</c:v>
                </c:pt>
                <c:pt idx="169">
                  <c:v>43.7164</c:v>
                </c:pt>
                <c:pt idx="170">
                  <c:v>43.7761</c:v>
                </c:pt>
                <c:pt idx="171">
                  <c:v>43.835799999999999</c:v>
                </c:pt>
                <c:pt idx="172">
                  <c:v>43.5672</c:v>
                </c:pt>
                <c:pt idx="173">
                  <c:v>43.388100000000001</c:v>
                </c:pt>
                <c:pt idx="174">
                  <c:v>44.373100000000001</c:v>
                </c:pt>
                <c:pt idx="175">
                  <c:v>43.074599999999997</c:v>
                </c:pt>
                <c:pt idx="176">
                  <c:v>43.955199999999998</c:v>
                </c:pt>
                <c:pt idx="177">
                  <c:v>42.790999999999997</c:v>
                </c:pt>
                <c:pt idx="178">
                  <c:v>43.313400000000001</c:v>
                </c:pt>
                <c:pt idx="179">
                  <c:v>42.522399999999998</c:v>
                </c:pt>
                <c:pt idx="180">
                  <c:v>42.970100000000002</c:v>
                </c:pt>
                <c:pt idx="181">
                  <c:v>42.014899999999997</c:v>
                </c:pt>
                <c:pt idx="182">
                  <c:v>42.582099999999997</c:v>
                </c:pt>
                <c:pt idx="183">
                  <c:v>43.253700000000002</c:v>
                </c:pt>
                <c:pt idx="184">
                  <c:v>44.149299999999997</c:v>
                </c:pt>
                <c:pt idx="185">
                  <c:v>42.656700000000001</c:v>
                </c:pt>
                <c:pt idx="186">
                  <c:v>42.358199999999997</c:v>
                </c:pt>
                <c:pt idx="187">
                  <c:v>42.865699999999997</c:v>
                </c:pt>
                <c:pt idx="188">
                  <c:v>43.477600000000002</c:v>
                </c:pt>
                <c:pt idx="189">
                  <c:v>42.910400000000003</c:v>
                </c:pt>
                <c:pt idx="190">
                  <c:v>42.731299999999997</c:v>
                </c:pt>
                <c:pt idx="191">
                  <c:v>42.179099999999998</c:v>
                </c:pt>
                <c:pt idx="192">
                  <c:v>42.4328</c:v>
                </c:pt>
                <c:pt idx="193">
                  <c:v>42.343299999999999</c:v>
                </c:pt>
                <c:pt idx="194">
                  <c:v>43.014899999999997</c:v>
                </c:pt>
                <c:pt idx="195">
                  <c:v>42.313400000000001</c:v>
                </c:pt>
                <c:pt idx="196">
                  <c:v>42.462699999999998</c:v>
                </c:pt>
                <c:pt idx="197">
                  <c:v>43.343299999999999</c:v>
                </c:pt>
                <c:pt idx="198">
                  <c:v>43.044800000000002</c:v>
                </c:pt>
                <c:pt idx="199">
                  <c:v>42.671599999999998</c:v>
                </c:pt>
                <c:pt idx="200">
                  <c:v>43.462699999999998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53.317167854103268</c:v>
                </c:pt>
                <c:pt idx="1">
                  <c:v>53.248251144528126</c:v>
                </c:pt>
                <c:pt idx="2">
                  <c:v>53.179331530173187</c:v>
                </c:pt>
                <c:pt idx="3">
                  <c:v>53.110408771235491</c:v>
                </c:pt>
                <c:pt idx="4">
                  <c:v>53.041482608694579</c:v>
                </c:pt>
                <c:pt idx="5">
                  <c:v>52.972552762839371</c:v>
                </c:pt>
                <c:pt idx="6">
                  <c:v>52.90361893169031</c:v>
                </c:pt>
                <c:pt idx="7">
                  <c:v>52.834680789310177</c:v>
                </c:pt>
                <c:pt idx="8">
                  <c:v>52.765737983997262</c:v>
                </c:pt>
                <c:pt idx="9">
                  <c:v>52.696790136354032</c:v>
                </c:pt>
                <c:pt idx="10">
                  <c:v>52.627836837225722</c:v>
                </c:pt>
                <c:pt idx="11">
                  <c:v>52.558877645507323</c:v>
                </c:pt>
                <c:pt idx="12">
                  <c:v>52.489912085835471</c:v>
                </c:pt>
                <c:pt idx="13">
                  <c:v>52.420939646249032</c:v>
                </c:pt>
                <c:pt idx="14">
                  <c:v>52.351959776149513</c:v>
                </c:pt>
                <c:pt idx="15">
                  <c:v>52.282971885749284</c:v>
                </c:pt>
                <c:pt idx="16">
                  <c:v>52.213975351029099</c:v>
                </c:pt>
                <c:pt idx="17">
                  <c:v>52.144969537154743</c:v>
                </c:pt>
                <c:pt idx="18">
                  <c:v>52.075953880068923</c:v>
                </c:pt>
                <c:pt idx="19">
                  <c:v>52.006928142259007</c:v>
                </c:pt>
                <c:pt idx="20">
                  <c:v>51.937893165078918</c:v>
                </c:pt>
                <c:pt idx="21">
                  <c:v>51.868852969142637</c:v>
                </c:pt>
                <c:pt idx="22">
                  <c:v>51.799820337395587</c:v>
                </c:pt>
                <c:pt idx="23">
                  <c:v>51.73083095039145</c:v>
                </c:pt>
                <c:pt idx="24">
                  <c:v>51.661977454564266</c:v>
                </c:pt>
                <c:pt idx="25">
                  <c:v>51.593487545055609</c:v>
                </c:pt>
                <c:pt idx="26">
                  <c:v>51.52589390949521</c:v>
                </c:pt>
                <c:pt idx="27">
                  <c:v>51.460384826786211</c:v>
                </c:pt>
                <c:pt idx="28">
                  <c:v>51.399488168573875</c:v>
                </c:pt>
                <c:pt idx="29">
                  <c:v>51.348329496006308</c:v>
                </c:pt>
                <c:pt idx="30">
                  <c:v>51.316804642244868</c:v>
                </c:pt>
                <c:pt idx="31">
                  <c:v>51.323081478797853</c:v>
                </c:pt>
                <c:pt idx="32">
                  <c:v>51.398821588870767</c:v>
                </c:pt>
                <c:pt idx="33">
                  <c:v>51.596281018233491</c:v>
                </c:pt>
                <c:pt idx="34">
                  <c:v>51.996887720224791</c:v>
                </c:pt>
                <c:pt idx="35">
                  <c:v>52.719925646677751</c:v>
                </c:pt>
                <c:pt idx="36">
                  <c:v>53.928646347645497</c:v>
                </c:pt>
                <c:pt idx="37">
                  <c:v>55.829784866342635</c:v>
                </c:pt>
                <c:pt idx="38">
                  <c:v>58.661671115925984</c:v>
                </c:pt>
                <c:pt idx="39">
                  <c:v>62.666690617364857</c:v>
                </c:pt>
                <c:pt idx="40">
                  <c:v>68.04646496831171</c:v>
                </c:pt>
                <c:pt idx="41">
                  <c:v>74.902977030441463</c:v>
                </c:pt>
                <c:pt idx="42">
                  <c:v>83.17519218116108</c:v>
                </c:pt>
                <c:pt idx="43">
                  <c:v>92.586652736464444</c:v>
                </c:pt>
                <c:pt idx="44">
                  <c:v>102.62243850789638</c:v>
                </c:pt>
                <c:pt idx="45">
                  <c:v>112.5513924018602</c:v>
                </c:pt>
                <c:pt idx="46">
                  <c:v>121.50065932194755</c:v>
                </c:pt>
                <c:pt idx="47">
                  <c:v>128.57584749765138</c:v>
                </c:pt>
                <c:pt idx="48">
                  <c:v>133.00542597306162</c:v>
                </c:pt>
                <c:pt idx="49">
                  <c:v>134.27755345324235</c:v>
                </c:pt>
                <c:pt idx="50">
                  <c:v>132.23586175196152</c:v>
                </c:pt>
                <c:pt idx="51">
                  <c:v>127.10942140246625</c:v>
                </c:pt>
                <c:pt idx="52">
                  <c:v>119.46895501106226</c:v>
                </c:pt>
                <c:pt idx="53">
                  <c:v>110.12087123228073</c:v>
                </c:pt>
                <c:pt idx="54">
                  <c:v>99.966323145280114</c:v>
                </c:pt>
                <c:pt idx="55">
                  <c:v>89.859275533178021</c:v>
                </c:pt>
                <c:pt idx="56">
                  <c:v>80.494005635681219</c:v>
                </c:pt>
                <c:pt idx="57">
                  <c:v>72.340867988551153</c:v>
                </c:pt>
                <c:pt idx="58">
                  <c:v>65.63432330450199</c:v>
                </c:pt>
                <c:pt idx="59">
                  <c:v>60.404283670118495</c:v>
                </c:pt>
                <c:pt idx="60">
                  <c:v>56.534241401494107</c:v>
                </c:pt>
                <c:pt idx="61">
                  <c:v>53.828314337925995</c:v>
                </c:pt>
                <c:pt idx="62">
                  <c:v>52.072809522239886</c:v>
                </c:pt>
                <c:pt idx="63">
                  <c:v>51.083500915002098</c:v>
                </c:pt>
                <c:pt idx="64">
                  <c:v>50.734944481191761</c:v>
                </c:pt>
                <c:pt idx="65">
                  <c:v>50.971311809586972</c:v>
                </c:pt>
                <c:pt idx="66">
                  <c:v>51.799385874968102</c:v>
                </c:pt>
                <c:pt idx="67">
                  <c:v>53.26473250337127</c:v>
                </c:pt>
                <c:pt idx="68">
                  <c:v>55.413301904686257</c:v>
                </c:pt>
                <c:pt idx="69">
                  <c:v>58.243910551408433</c:v>
                </c:pt>
                <c:pt idx="70">
                  <c:v>61.661795840721929</c:v>
                </c:pt>
                <c:pt idx="71">
                  <c:v>65.447550708017445</c:v>
                </c:pt>
                <c:pt idx="72">
                  <c:v>69.256073231869479</c:v>
                </c:pt>
                <c:pt idx="73">
                  <c:v>72.654312187010859</c:v>
                </c:pt>
                <c:pt idx="74">
                  <c:v>75.194840756510615</c:v>
                </c:pt>
                <c:pt idx="75">
                  <c:v>76.508437293229662</c:v>
                </c:pt>
                <c:pt idx="76">
                  <c:v>76.388976715097925</c:v>
                </c:pt>
                <c:pt idx="77">
                  <c:v>74.843419386411625</c:v>
                </c:pt>
                <c:pt idx="78">
                  <c:v>72.090013352878984</c:v>
                </c:pt>
                <c:pt idx="79">
                  <c:v>68.505257057741773</c:v>
                </c:pt>
                <c:pt idx="80">
                  <c:v>64.537331286766104</c:v>
                </c:pt>
                <c:pt idx="81">
                  <c:v>60.613360286796343</c:v>
                </c:pt>
                <c:pt idx="82">
                  <c:v>57.066576084369473</c:v>
                </c:pt>
                <c:pt idx="83">
                  <c:v>54.099051183561166</c:v>
                </c:pt>
                <c:pt idx="84">
                  <c:v>51.781696179394132</c:v>
                </c:pt>
                <c:pt idx="85">
                  <c:v>50.08177237111736</c:v>
                </c:pt>
                <c:pt idx="86">
                  <c:v>48.902932047495902</c:v>
                </c:pt>
                <c:pt idx="87">
                  <c:v>48.123969474623259</c:v>
                </c:pt>
                <c:pt idx="88">
                  <c:v>47.627625973560974</c:v>
                </c:pt>
                <c:pt idx="89">
                  <c:v>47.316760982943165</c:v>
                </c:pt>
                <c:pt idx="90">
                  <c:v>47.119633716874475</c:v>
                </c:pt>
                <c:pt idx="91">
                  <c:v>46.988081954908424</c:v>
                </c:pt>
                <c:pt idx="92">
                  <c:v>46.892411260546403</c:v>
                </c:pt>
                <c:pt idx="93">
                  <c:v>46.815744749645575</c:v>
                </c:pt>
                <c:pt idx="94">
                  <c:v>46.749295913765216</c:v>
                </c:pt>
                <c:pt idx="95">
                  <c:v>46.689023661591541</c:v>
                </c:pt>
                <c:pt idx="96">
                  <c:v>46.633556317852005</c:v>
                </c:pt>
                <c:pt idx="97">
                  <c:v>46.583054890886665</c:v>
                </c:pt>
                <c:pt idx="98">
                  <c:v>46.538678745007608</c:v>
                </c:pt>
                <c:pt idx="99">
                  <c:v>46.50239260630206</c:v>
                </c:pt>
                <c:pt idx="100">
                  <c:v>46.47693750784051</c:v>
                </c:pt>
                <c:pt idx="101">
                  <c:v>46.465849759961422</c:v>
                </c:pt>
                <c:pt idx="102">
                  <c:v>46.473448225666168</c:v>
                </c:pt>
                <c:pt idx="103">
                  <c:v>46.504729411273615</c:v>
                </c:pt>
                <c:pt idx="104">
                  <c:v>46.565122709049618</c:v>
                </c:pt>
                <c:pt idx="105">
                  <c:v>46.660073296262183</c:v>
                </c:pt>
                <c:pt idx="106">
                  <c:v>46.794443207108614</c:v>
                </c:pt>
                <c:pt idx="107">
                  <c:v>46.971753690342403</c:v>
                </c:pt>
                <c:pt idx="108">
                  <c:v>47.19333187346561</c:v>
                </c:pt>
                <c:pt idx="109">
                  <c:v>47.457465812213258</c:v>
                </c:pt>
                <c:pt idx="110">
                  <c:v>47.758705018203933</c:v>
                </c:pt>
                <c:pt idx="111">
                  <c:v>48.087458132819521</c:v>
                </c:pt>
                <c:pt idx="112">
                  <c:v>48.430026642783012</c:v>
                </c:pt>
                <c:pt idx="113">
                  <c:v>48.769168996073162</c:v>
                </c:pt>
                <c:pt idx="114">
                  <c:v>49.085215707820673</c:v>
                </c:pt>
                <c:pt idx="115">
                  <c:v>49.357663492617995</c:v>
                </c:pt>
                <c:pt idx="116">
                  <c:v>49.567082300756901</c:v>
                </c:pt>
                <c:pt idx="117">
                  <c:v>49.697093871547978</c:v>
                </c:pt>
                <c:pt idx="118">
                  <c:v>49.736142911362244</c:v>
                </c:pt>
                <c:pt idx="119">
                  <c:v>49.678794291022108</c:v>
                </c:pt>
                <c:pt idx="120">
                  <c:v>49.526353086050456</c:v>
                </c:pt>
                <c:pt idx="121">
                  <c:v>49.286708325774171</c:v>
                </c:pt>
                <c:pt idx="122">
                  <c:v>48.973425605594223</c:v>
                </c:pt>
                <c:pt idx="123">
                  <c:v>48.604232880576127</c:v>
                </c:pt>
                <c:pt idx="124">
                  <c:v>48.19913371740239</c:v>
                </c:pt>
                <c:pt idx="125">
                  <c:v>47.778426165738956</c:v>
                </c:pt>
                <c:pt idx="126">
                  <c:v>47.36089740529227</c:v>
                </c:pt>
                <c:pt idx="127">
                  <c:v>46.962410423190242</c:v>
                </c:pt>
                <c:pt idx="128">
                  <c:v>46.595014597386673</c:v>
                </c:pt>
                <c:pt idx="129">
                  <c:v>46.26661745034145</c:v>
                </c:pt>
                <c:pt idx="130">
                  <c:v>45.981169708840817</c:v>
                </c:pt>
                <c:pt idx="131">
                  <c:v>45.739254760339087</c:v>
                </c:pt>
                <c:pt idx="132">
                  <c:v>45.538943396476277</c:v>
                </c:pt>
                <c:pt idx="133">
                  <c:v>45.376773870321479</c:v>
                </c:pt>
                <c:pt idx="134">
                  <c:v>45.248737591039806</c:v>
                </c:pt>
                <c:pt idx="135">
                  <c:v>45.151180379865302</c:v>
                </c:pt>
                <c:pt idx="136">
                  <c:v>45.081556116931687</c:v>
                </c:pt>
                <c:pt idx="137">
                  <c:v>45.038985068391924</c:v>
                </c:pt>
                <c:pt idx="138">
                  <c:v>45.024570336987964</c:v>
                </c:pt>
                <c:pt idx="139">
                  <c:v>45.041417140794216</c:v>
                </c:pt>
                <c:pt idx="140">
                  <c:v>45.094292263012662</c:v>
                </c:pt>
                <c:pt idx="141">
                  <c:v>45.188870445721143</c:v>
                </c:pt>
                <c:pt idx="142">
                  <c:v>45.33055518444921</c:v>
                </c:pt>
                <c:pt idx="143">
                  <c:v>45.522940096753004</c:v>
                </c:pt>
                <c:pt idx="144">
                  <c:v>45.766086473928198</c:v>
                </c:pt>
                <c:pt idx="145">
                  <c:v>46.054908222411029</c:v>
                </c:pt>
                <c:pt idx="146">
                  <c:v>46.378038356122097</c:v>
                </c:pt>
                <c:pt idx="147">
                  <c:v>46.717558890485094</c:v>
                </c:pt>
                <c:pt idx="148">
                  <c:v>47.049877992791529</c:v>
                </c:pt>
                <c:pt idx="149">
                  <c:v>47.347832647944372</c:v>
                </c:pt>
                <c:pt idx="150">
                  <c:v>47.583817763051719</c:v>
                </c:pt>
                <c:pt idx="151">
                  <c:v>47.733463217957755</c:v>
                </c:pt>
                <c:pt idx="152">
                  <c:v>47.779183536232125</c:v>
                </c:pt>
                <c:pt idx="153">
                  <c:v>47.712881686993057</c:v>
                </c:pt>
                <c:pt idx="154">
                  <c:v>47.537228718801927</c:v>
                </c:pt>
                <c:pt idx="155">
                  <c:v>47.265237610640597</c:v>
                </c:pt>
                <c:pt idx="156">
                  <c:v>46.9182246907028</c:v>
                </c:pt>
                <c:pt idx="157">
                  <c:v>46.522600572651271</c:v>
                </c:pt>
                <c:pt idx="158">
                  <c:v>46.106159056889837</c:v>
                </c:pt>
                <c:pt idx="159">
                  <c:v>45.694581842607363</c:v>
                </c:pt>
                <c:pt idx="160">
                  <c:v>45.30875085054776</c:v>
                </c:pt>
                <c:pt idx="161">
                  <c:v>44.963211513435382</c:v>
                </c:pt>
                <c:pt idx="162">
                  <c:v>44.665841298352433</c:v>
                </c:pt>
                <c:pt idx="163">
                  <c:v>44.418528730454227</c:v>
                </c:pt>
                <c:pt idx="164">
                  <c:v>44.218514220849123</c:v>
                </c:pt>
                <c:pt idx="165">
                  <c:v>44.060002419393932</c:v>
                </c:pt>
                <c:pt idx="166">
                  <c:v>43.935709384244859</c:v>
                </c:pt>
                <c:pt idx="167">
                  <c:v>43.838118248027676</c:v>
                </c:pt>
                <c:pt idx="168">
                  <c:v>43.760341604811245</c:v>
                </c:pt>
                <c:pt idx="169">
                  <c:v>43.696594043894983</c:v>
                </c:pt>
                <c:pt idx="170">
                  <c:v>43.642346391475414</c:v>
                </c:pt>
                <c:pt idx="171">
                  <c:v>43.594262022466374</c:v>
                </c:pt>
                <c:pt idx="172">
                  <c:v>43.550013415481914</c:v>
                </c:pt>
                <c:pt idx="173">
                  <c:v>43.508056674188381</c:v>
                </c:pt>
                <c:pt idx="174">
                  <c:v>43.467415026347794</c:v>
                </c:pt>
                <c:pt idx="175">
                  <c:v>43.427497755960019</c:v>
                </c:pt>
                <c:pt idx="176">
                  <c:v>43.387962825611147</c:v>
                </c:pt>
                <c:pt idx="177">
                  <c:v>43.34862041062344</c:v>
                </c:pt>
                <c:pt idx="178">
                  <c:v>43.309369482687565</c:v>
                </c:pt>
                <c:pt idx="179">
                  <c:v>43.270158494420947</c:v>
                </c:pt>
                <c:pt idx="180">
                  <c:v>43.230962279414491</c:v>
                </c:pt>
                <c:pt idx="181">
                  <c:v>43.191769143465336</c:v>
                </c:pt>
                <c:pt idx="182">
                  <c:v>43.152573985584048</c:v>
                </c:pt>
                <c:pt idx="183">
                  <c:v>43.113374795389035</c:v>
                </c:pt>
                <c:pt idx="184">
                  <c:v>43.074170946547298</c:v>
                </c:pt>
                <c:pt idx="185">
                  <c:v>43.034962400371391</c:v>
                </c:pt>
                <c:pt idx="186">
                  <c:v>42.995749349745445</c:v>
                </c:pt>
                <c:pt idx="187">
                  <c:v>42.956532066763209</c:v>
                </c:pt>
                <c:pt idx="188">
                  <c:v>42.917310840598034</c:v>
                </c:pt>
                <c:pt idx="189">
                  <c:v>42.878085953665249</c:v>
                </c:pt>
                <c:pt idx="190">
                  <c:v>42.838857673351391</c:v>
                </c:pt>
                <c:pt idx="191">
                  <c:v>42.799626249792112</c:v>
                </c:pt>
                <c:pt idx="192">
                  <c:v>42.760391915879239</c:v>
                </c:pt>
                <c:pt idx="193">
                  <c:v>42.721154888027733</c:v>
                </c:pt>
                <c:pt idx="194">
                  <c:v>42.681915367161317</c:v>
                </c:pt>
                <c:pt idx="195">
                  <c:v>42.642673539726673</c:v>
                </c:pt>
                <c:pt idx="196">
                  <c:v>42.603429578673342</c:v>
                </c:pt>
                <c:pt idx="197">
                  <c:v>42.564183644381103</c:v>
                </c:pt>
                <c:pt idx="198">
                  <c:v>42.524935885531008</c:v>
                </c:pt>
                <c:pt idx="199">
                  <c:v>42.485686439921338</c:v>
                </c:pt>
                <c:pt idx="200">
                  <c:v>42.446435435230789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53.317167854103268</c:v>
                </c:pt>
                <c:pt idx="1">
                  <c:v>53.248251144528126</c:v>
                </c:pt>
                <c:pt idx="2">
                  <c:v>53.179331530173187</c:v>
                </c:pt>
                <c:pt idx="3">
                  <c:v>53.110408771235491</c:v>
                </c:pt>
                <c:pt idx="4">
                  <c:v>53.041482608694579</c:v>
                </c:pt>
                <c:pt idx="5">
                  <c:v>52.972552762839371</c:v>
                </c:pt>
                <c:pt idx="6">
                  <c:v>52.903618931690296</c:v>
                </c:pt>
                <c:pt idx="7">
                  <c:v>52.834680789310113</c:v>
                </c:pt>
                <c:pt idx="8">
                  <c:v>52.765737983996942</c:v>
                </c:pt>
                <c:pt idx="9">
                  <c:v>52.69679013635244</c:v>
                </c:pt>
                <c:pt idx="10">
                  <c:v>52.627836837218098</c:v>
                </c:pt>
                <c:pt idx="11">
                  <c:v>52.558877645472329</c:v>
                </c:pt>
                <c:pt idx="12">
                  <c:v>52.489912085681055</c:v>
                </c:pt>
                <c:pt idx="13">
                  <c:v>52.420939645594125</c:v>
                </c:pt>
                <c:pt idx="14">
                  <c:v>52.351959773480012</c:v>
                </c:pt>
                <c:pt idx="15">
                  <c:v>52.282971875291359</c:v>
                </c:pt>
                <c:pt idx="16">
                  <c:v>52.213975311653812</c:v>
                </c:pt>
                <c:pt idx="17">
                  <c:v>52.144969394671016</c:v>
                </c:pt>
                <c:pt idx="18">
                  <c:v>52.075953384538799</c:v>
                </c:pt>
                <c:pt idx="19">
                  <c:v>52.006926485962289</c:v>
                </c:pt>
                <c:pt idx="20">
                  <c:v>51.93788784437001</c:v>
                </c:pt>
                <c:pt idx="21">
                  <c:v>51.86883654192016</c:v>
                </c:pt>
                <c:pt idx="22">
                  <c:v>51.79977159329534</c:v>
                </c:pt>
                <c:pt idx="23">
                  <c:v>51.730691941283084</c:v>
                </c:pt>
                <c:pt idx="24">
                  <c:v>51.661596452141637</c:v>
                </c:pt>
                <c:pt idx="25">
                  <c:v>51.592483910752165</c:v>
                </c:pt>
                <c:pt idx="26">
                  <c:v>51.52335301556132</c:v>
                </c:pt>
                <c:pt idx="27">
                  <c:v>51.454202373320989</c:v>
                </c:pt>
                <c:pt idx="28">
                  <c:v>51.385030493635696</c:v>
                </c:pt>
                <c:pt idx="29">
                  <c:v>51.315835783332446</c:v>
                </c:pt>
                <c:pt idx="30">
                  <c:v>51.246616540672832</c:v>
                </c:pt>
                <c:pt idx="31">
                  <c:v>51.177370949433126</c:v>
                </c:pt>
                <c:pt idx="32">
                  <c:v>51.108097072885315</c:v>
                </c:pt>
                <c:pt idx="33">
                  <c:v>51.038792847719982</c:v>
                </c:pt>
                <c:pt idx="34">
                  <c:v>50.969456077961318</c:v>
                </c:pt>
                <c:pt idx="35">
                  <c:v>50.900084428935898</c:v>
                </c:pt>
                <c:pt idx="36">
                  <c:v>50.830675421369456</c:v>
                </c:pt>
                <c:pt idx="37">
                  <c:v>50.761226425700187</c:v>
                </c:pt>
                <c:pt idx="38">
                  <c:v>50.691734656714608</c:v>
                </c:pt>
                <c:pt idx="39">
                  <c:v>50.622197168630734</c:v>
                </c:pt>
                <c:pt idx="40">
                  <c:v>50.552610850775537</c:v>
                </c:pt>
                <c:pt idx="41">
                  <c:v>50.482972424028901</c:v>
                </c:pt>
                <c:pt idx="42">
                  <c:v>50.413278438234215</c:v>
                </c:pt>
                <c:pt idx="43">
                  <c:v>50.343525270808598</c:v>
                </c:pt>
                <c:pt idx="44">
                  <c:v>50.273709126821139</c:v>
                </c:pt>
                <c:pt idx="45">
                  <c:v>50.203826040848718</c:v>
                </c:pt>
                <c:pt idx="46">
                  <c:v>50.133871880963959</c:v>
                </c:pt>
                <c:pt idx="47">
                  <c:v>50.063842355260093</c:v>
                </c:pt>
                <c:pt idx="48">
                  <c:v>49.99373302137343</c:v>
                </c:pt>
                <c:pt idx="49">
                  <c:v>49.92353929952467</c:v>
                </c:pt>
                <c:pt idx="50">
                  <c:v>49.853256489666805</c:v>
                </c:pt>
                <c:pt idx="51">
                  <c:v>49.782879793399374</c:v>
                </c:pt>
                <c:pt idx="52">
                  <c:v>49.712404341384783</c:v>
                </c:pt>
                <c:pt idx="53">
                  <c:v>49.641825227083963</c:v>
                </c:pt>
                <c:pt idx="54">
                  <c:v>49.571137547712148</c:v>
                </c:pt>
                <c:pt idx="55">
                  <c:v>49.500336453401459</c:v>
                </c:pt>
                <c:pt idx="56">
                  <c:v>49.429417205641826</c:v>
                </c:pt>
                <c:pt idx="57">
                  <c:v>49.358375246153543</c:v>
                </c:pt>
                <c:pt idx="58">
                  <c:v>49.287206277418299</c:v>
                </c:pt>
                <c:pt idx="59">
                  <c:v>49.21590635615744</c:v>
                </c:pt>
                <c:pt idx="60">
                  <c:v>49.144472001088779</c:v>
                </c:pt>
                <c:pt idx="61">
                  <c:v>49.072900316309031</c:v>
                </c:pt>
                <c:pt idx="62">
                  <c:v>49.001189131629395</c:v>
                </c:pt>
                <c:pt idx="63">
                  <c:v>48.929337161123613</c:v>
                </c:pt>
                <c:pt idx="64">
                  <c:v>48.857344181019577</c:v>
                </c:pt>
                <c:pt idx="65">
                  <c:v>48.785211227861247</c:v>
                </c:pt>
                <c:pt idx="66">
                  <c:v>48.712940817569432</c:v>
                </c:pt>
                <c:pt idx="67">
                  <c:v>48.640537185621234</c:v>
                </c:pt>
                <c:pt idx="68">
                  <c:v>48.568006548027228</c:v>
                </c:pt>
                <c:pt idx="69">
                  <c:v>48.495357382094909</c:v>
                </c:pt>
                <c:pt idx="70">
                  <c:v>48.422600725107955</c:v>
                </c:pt>
                <c:pt idx="71">
                  <c:v>48.349750488009583</c:v>
                </c:pt>
                <c:pt idx="72">
                  <c:v>48.27682377994546</c:v>
                </c:pt>
                <c:pt idx="73">
                  <c:v>48.203841238098327</c:v>
                </c:pt>
                <c:pt idx="74">
                  <c:v>48.13082735564506</c:v>
                </c:pt>
                <c:pt idx="75">
                  <c:v>48.057810798917359</c:v>
                </c:pt>
                <c:pt idx="76">
                  <c:v>47.984824702999674</c:v>
                </c:pt>
                <c:pt idx="77">
                  <c:v>47.911906933128279</c:v>
                </c:pt>
                <c:pt idx="78">
                  <c:v>47.839100297467262</c:v>
                </c:pt>
                <c:pt idx="79">
                  <c:v>47.766452695263865</c:v>
                </c:pt>
                <c:pt idx="80">
                  <c:v>47.694017183190674</c:v>
                </c:pt>
                <c:pt idx="81">
                  <c:v>47.621851942052757</c:v>
                </c:pt>
                <c:pt idx="82">
                  <c:v>47.550020126176975</c:v>
                </c:pt>
                <c:pt idx="83">
                  <c:v>47.478589578914253</c:v>
                </c:pt>
                <c:pt idx="84">
                  <c:v>47.407632399959184</c:v>
                </c:pt>
                <c:pt idx="85">
                  <c:v>47.337224353769372</c:v>
                </c:pt>
                <c:pt idx="86">
                  <c:v>47.267444113321218</c:v>
                </c:pt>
                <c:pt idx="87">
                  <c:v>47.198372339739862</c:v>
                </c:pt>
                <c:pt idx="88">
                  <c:v>47.130090605835086</c:v>
                </c:pt>
                <c:pt idx="89">
                  <c:v>47.062680179961127</c:v>
                </c:pt>
                <c:pt idx="90">
                  <c:v>46.9962206954484</c:v>
                </c:pt>
                <c:pt idx="91">
                  <c:v>46.930788739547758</c:v>
                </c:pt>
                <c:pt idx="92">
                  <c:v>46.866456403699594</c:v>
                </c:pt>
                <c:pt idx="93">
                  <c:v>46.803289843266484</c:v>
                </c:pt>
                <c:pt idx="94">
                  <c:v>46.741347898956136</c:v>
                </c:pt>
                <c:pt idx="95">
                  <c:v>46.68068083342952</c:v>
                </c:pt>
                <c:pt idx="96">
                  <c:v>46.621329234656585</c:v>
                </c:pt>
                <c:pt idx="97">
                  <c:v>46.563323132327163</c:v>
                </c:pt>
                <c:pt idx="98">
                  <c:v>46.506681365233476</c:v>
                </c:pt>
                <c:pt idx="99">
                  <c:v>46.451411226503858</c:v>
                </c:pt>
                <c:pt idx="100">
                  <c:v>46.397508400646359</c:v>
                </c:pt>
                <c:pt idx="101">
                  <c:v>46.344957192513391</c:v>
                </c:pt>
                <c:pt idx="102">
                  <c:v>46.293731034572346</c:v>
                </c:pt>
                <c:pt idx="103">
                  <c:v>46.243793246290267</c:v>
                </c:pt>
                <c:pt idx="104">
                  <c:v>46.195098008903798</c:v>
                </c:pt>
                <c:pt idx="105">
                  <c:v>46.147591511017652</c:v>
                </c:pt>
                <c:pt idx="106">
                  <c:v>46.101213215741176</c:v>
                </c:pt>
                <c:pt idx="107">
                  <c:v>46.055897198520611</c:v>
                </c:pt>
                <c:pt idx="108">
                  <c:v>46.011573506259239</c:v>
                </c:pt>
                <c:pt idx="109">
                  <c:v>45.968169492316591</c:v>
                </c:pt>
                <c:pt idx="110">
                  <c:v>45.92561108795978</c:v>
                </c:pt>
                <c:pt idx="111">
                  <c:v>45.883823978144406</c:v>
                </c:pt>
                <c:pt idx="112">
                  <c:v>45.842734657464518</c:v>
                </c:pt>
                <c:pt idx="113">
                  <c:v>45.802271350125118</c:v>
                </c:pt>
                <c:pt idx="114">
                  <c:v>45.762364785351927</c:v>
                </c:pt>
                <c:pt idx="115">
                  <c:v>45.722948826385945</c:v>
                </c:pt>
                <c:pt idx="116">
                  <c:v>45.683960956870223</c:v>
                </c:pt>
                <c:pt idx="117">
                  <c:v>45.645342632906228</c:v>
                </c:pt>
                <c:pt idx="118">
                  <c:v>45.60703951232496</c:v>
                </c:pt>
                <c:pt idx="119">
                  <c:v>45.569001574854781</c:v>
                </c:pt>
                <c:pt idx="120">
                  <c:v>45.531183148001858</c:v>
                </c:pt>
                <c:pt idx="121">
                  <c:v>45.493542853751642</c:v>
                </c:pt>
                <c:pt idx="122">
                  <c:v>45.45604349082447</c:v>
                </c:pt>
                <c:pt idx="123">
                  <c:v>45.418651866346956</c:v>
                </c:pt>
                <c:pt idx="124">
                  <c:v>45.381338589589653</c:v>
                </c:pt>
                <c:pt idx="125">
                  <c:v>45.344077839007461</c:v>
                </c:pt>
                <c:pt idx="126">
                  <c:v>45.306847112313228</c:v>
                </c:pt>
                <c:pt idx="127">
                  <c:v>45.269626967806623</c:v>
                </c:pt>
                <c:pt idx="128">
                  <c:v>45.232400763731619</c:v>
                </c:pt>
                <c:pt idx="129">
                  <c:v>45.195154401094001</c:v>
                </c:pt>
                <c:pt idx="130">
                  <c:v>45.157876074159837</c:v>
                </c:pt>
                <c:pt idx="131">
                  <c:v>45.120556031792702</c:v>
                </c:pt>
                <c:pt idx="132">
                  <c:v>45.083186351873159</c:v>
                </c:pt>
                <c:pt idx="133">
                  <c:v>45.045760730275354</c:v>
                </c:pt>
                <c:pt idx="134">
                  <c:v>45.008274285242408</c:v>
                </c:pt>
                <c:pt idx="135">
                  <c:v>44.97072337749249</c:v>
                </c:pt>
                <c:pt idx="136">
                  <c:v>44.93310544598679</c:v>
                </c:pt>
                <c:pt idx="137">
                  <c:v>44.895418858984328</c:v>
                </c:pt>
                <c:pt idx="138">
                  <c:v>44.857662779782338</c:v>
                </c:pt>
                <c:pt idx="139">
                  <c:v>44.819837046382155</c:v>
                </c:pt>
                <c:pt idx="140">
                  <c:v>44.781942064216167</c:v>
                </c:pt>
                <c:pt idx="141">
                  <c:v>44.743978711010946</c:v>
                </c:pt>
                <c:pt idx="142">
                  <c:v>44.705948252836556</c:v>
                </c:pt>
                <c:pt idx="143">
                  <c:v>44.667852270392949</c:v>
                </c:pt>
                <c:pt idx="144">
                  <c:v>44.6296925946057</c:v>
                </c:pt>
                <c:pt idx="145">
                  <c:v>44.591471250639486</c:v>
                </c:pt>
                <c:pt idx="146">
                  <c:v>44.553190409483086</c:v>
                </c:pt>
                <c:pt idx="147">
                  <c:v>44.514852346312587</c:v>
                </c:pt>
                <c:pt idx="148">
                  <c:v>44.476459404895252</c:v>
                </c:pt>
                <c:pt idx="149">
                  <c:v>44.438013967353925</c:v>
                </c:pt>
                <c:pt idx="150">
                  <c:v>44.39951842866946</c:v>
                </c:pt>
                <c:pt idx="151">
                  <c:v>44.360975175354071</c:v>
                </c:pt>
                <c:pt idx="152">
                  <c:v>44.322386567782686</c:v>
                </c:pt>
                <c:pt idx="153">
                  <c:v>44.283754925719641</c:v>
                </c:pt>
                <c:pt idx="154">
                  <c:v>44.245082516625985</c:v>
                </c:pt>
                <c:pt idx="155">
                  <c:v>44.206371546376431</c:v>
                </c:pt>
                <c:pt idx="156">
                  <c:v>44.167624152056149</c:v>
                </c:pt>
                <c:pt idx="157">
                  <c:v>44.128842396544158</c:v>
                </c:pt>
                <c:pt idx="158">
                  <c:v>44.0900282646245</c:v>
                </c:pt>
                <c:pt idx="159">
                  <c:v>44.051183660396816</c:v>
                </c:pt>
                <c:pt idx="160">
                  <c:v>44.012310405785549</c:v>
                </c:pt>
                <c:pt idx="161">
                  <c:v>43.973410239971805</c:v>
                </c:pt>
                <c:pt idx="162">
                  <c:v>43.934484819594509</c:v>
                </c:pt>
                <c:pt idx="163">
                  <c:v>43.895535719586569</c:v>
                </c:pt>
                <c:pt idx="164">
                  <c:v>43.856564434530334</c:v>
                </c:pt>
                <c:pt idx="165">
                  <c:v>43.817572380431344</c:v>
                </c:pt>
                <c:pt idx="166">
                  <c:v>43.778560896823919</c:v>
                </c:pt>
                <c:pt idx="167">
                  <c:v>43.739531249133947</c:v>
                </c:pt>
                <c:pt idx="168">
                  <c:v>43.700484631235028</c:v>
                </c:pt>
                <c:pt idx="169">
                  <c:v>43.661422168143716</c:v>
                </c:pt>
                <c:pt idx="170">
                  <c:v>43.622344918807691</c:v>
                </c:pt>
                <c:pt idx="171">
                  <c:v>43.583253878948042</c:v>
                </c:pt>
                <c:pt idx="172">
                  <c:v>43.544149983923013</c:v>
                </c:pt>
                <c:pt idx="173">
                  <c:v>43.50503411158617</c:v>
                </c:pt>
                <c:pt idx="174">
                  <c:v>43.465907085116633</c:v>
                </c:pt>
                <c:pt idx="175">
                  <c:v>43.426769675803158</c:v>
                </c:pt>
                <c:pt idx="176">
                  <c:v>43.387622605767305</c:v>
                </c:pt>
                <c:pt idx="177">
                  <c:v>43.348466550614233</c:v>
                </c:pt>
                <c:pt idx="178">
                  <c:v>43.30930214200184</c:v>
                </c:pt>
                <c:pt idx="179">
                  <c:v>43.270129970121822</c:v>
                </c:pt>
                <c:pt idx="180">
                  <c:v>43.230950586087438</c:v>
                </c:pt>
                <c:pt idx="181">
                  <c:v>43.191764504224928</c:v>
                </c:pt>
                <c:pt idx="182">
                  <c:v>43.152572204266576</c:v>
                </c:pt>
                <c:pt idx="183">
                  <c:v>43.113374133444736</c:v>
                </c:pt>
                <c:pt idx="184">
                  <c:v>43.074170708486861</c:v>
                </c:pt>
                <c:pt idx="185">
                  <c:v>43.034962317512587</c:v>
                </c:pt>
                <c:pt idx="186">
                  <c:v>42.995749321834417</c:v>
                </c:pt>
                <c:pt idx="187">
                  <c:v>42.956532057664106</c:v>
                </c:pt>
                <c:pt idx="188">
                  <c:v>42.917310837727207</c:v>
                </c:pt>
                <c:pt idx="189">
                  <c:v>42.878085952788652</c:v>
                </c:pt>
                <c:pt idx="190">
                  <c:v>42.838857673092342</c:v>
                </c:pt>
                <c:pt idx="191">
                  <c:v>42.799626249718024</c:v>
                </c:pt>
                <c:pt idx="192">
                  <c:v>42.760391915858733</c:v>
                </c:pt>
                <c:pt idx="193">
                  <c:v>42.721154888022241</c:v>
                </c:pt>
                <c:pt idx="194">
                  <c:v>42.681915367159895</c:v>
                </c:pt>
                <c:pt idx="195">
                  <c:v>42.642673539726317</c:v>
                </c:pt>
                <c:pt idx="196">
                  <c:v>42.603429578673257</c:v>
                </c:pt>
                <c:pt idx="197">
                  <c:v>42.564183644381082</c:v>
                </c:pt>
                <c:pt idx="198">
                  <c:v>42.524935885531001</c:v>
                </c:pt>
                <c:pt idx="199">
                  <c:v>42.485686439921338</c:v>
                </c:pt>
                <c:pt idx="200">
                  <c:v>42.446435435230789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839808"/>
        <c:axId val="505840200"/>
      </c:scatterChart>
      <c:valAx>
        <c:axId val="505839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840200"/>
        <c:crosses val="autoZero"/>
        <c:crossBetween val="midCat"/>
      </c:valAx>
      <c:valAx>
        <c:axId val="505840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8398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3.2356248505243247E-2</c:v>
                </c:pt>
                <c:pt idx="6">
                  <c:v>3.0962889230623333E-2</c:v>
                </c:pt>
                <c:pt idx="7">
                  <c:v>5.8796520943690637E-2</c:v>
                </c:pt>
                <c:pt idx="8">
                  <c:v>4.1212553268182482E-2</c:v>
                </c:pt>
                <c:pt idx="9">
                  <c:v>4.474559831731291E-2</c:v>
                </c:pt>
                <c:pt idx="10">
                  <c:v>5.1692753661257584E-2</c:v>
                </c:pt>
                <c:pt idx="11">
                  <c:v>4.5465261586092577E-2</c:v>
                </c:pt>
                <c:pt idx="12">
                  <c:v>7.6409067088747201E-2</c:v>
                </c:pt>
              </c:numCache>
            </c:numRef>
          </c:yVal>
          <c:smooth val="0"/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trendline>
            <c:trendlineType val="linear"/>
            <c:intercept val="0"/>
            <c:dispRSqr val="0"/>
            <c:dispEq val="0"/>
          </c:trendline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3.406691289404243E-8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5.9175992564761241E-2</c:v>
                </c:pt>
                <c:pt idx="6">
                  <c:v>1.4886621706120996E-2</c:v>
                </c:pt>
                <c:pt idx="7">
                  <c:v>4.9585149730182687E-2</c:v>
                </c:pt>
                <c:pt idx="8">
                  <c:v>4.1150374965338382E-2</c:v>
                </c:pt>
                <c:pt idx="9">
                  <c:v>8.8059307434316461E-2</c:v>
                </c:pt>
                <c:pt idx="10">
                  <c:v>5.1138479233111572E-2</c:v>
                </c:pt>
                <c:pt idx="11">
                  <c:v>0.13553317279418478</c:v>
                </c:pt>
                <c:pt idx="12">
                  <c:v>0.16509571280252539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49640"/>
        <c:axId val="535345328"/>
      </c:scatterChart>
      <c:valAx>
        <c:axId val="535349640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5345328"/>
        <c:crosses val="autoZero"/>
        <c:crossBetween val="midCat"/>
        <c:majorUnit val="30"/>
      </c:valAx>
      <c:valAx>
        <c:axId val="535345328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35349640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3.2410562815208358E-7</c:v>
                  </c:pt>
                  <c:pt idx="1">
                    <c:v>3.318779983875201</c:v>
                  </c:pt>
                  <c:pt idx="2">
                    <c:v>0</c:v>
                  </c:pt>
                  <c:pt idx="3">
                    <c:v>2.8864685267786978</c:v>
                  </c:pt>
                  <c:pt idx="4">
                    <c:v>6.5416748643468416</c:v>
                  </c:pt>
                  <c:pt idx="5">
                    <c:v>6.1545785455802813</c:v>
                  </c:pt>
                  <c:pt idx="6">
                    <c:v>9.3325352362398029</c:v>
                  </c:pt>
                  <c:pt idx="7">
                    <c:v>8.3252365112774829</c:v>
                  </c:pt>
                  <c:pt idx="8">
                    <c:v>8.4462388708038905</c:v>
                  </c:pt>
                  <c:pt idx="9">
                    <c:v>4.5093166393900335</c:v>
                  </c:pt>
                  <c:pt idx="10">
                    <c:v>8.1786044250739227</c:v>
                  </c:pt>
                  <c:pt idx="11">
                    <c:v>10.604417514624062</c:v>
                  </c:pt>
                  <c:pt idx="12">
                    <c:v>11.237861860267852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3.2410562815208358E-7</c:v>
                  </c:pt>
                  <c:pt idx="1">
                    <c:v>3.318779983875201</c:v>
                  </c:pt>
                  <c:pt idx="2">
                    <c:v>0</c:v>
                  </c:pt>
                  <c:pt idx="3">
                    <c:v>2.8864685267786978</c:v>
                  </c:pt>
                  <c:pt idx="4">
                    <c:v>6.5416748643468416</c:v>
                  </c:pt>
                  <c:pt idx="5">
                    <c:v>6.1545785455802813</c:v>
                  </c:pt>
                  <c:pt idx="6">
                    <c:v>9.3325352362398029</c:v>
                  </c:pt>
                  <c:pt idx="7">
                    <c:v>8.3252365112774829</c:v>
                  </c:pt>
                  <c:pt idx="8">
                    <c:v>8.4462388708038905</c:v>
                  </c:pt>
                  <c:pt idx="9">
                    <c:v>4.5093166393900335</c:v>
                  </c:pt>
                  <c:pt idx="10">
                    <c:v>8.1786044250739227</c:v>
                  </c:pt>
                  <c:pt idx="11">
                    <c:v>10.604417514624062</c:v>
                  </c:pt>
                  <c:pt idx="12">
                    <c:v>11.237861860267852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6.3043088409348692E-6</c:v>
                </c:pt>
                <c:pt idx="1">
                  <c:v>1.9160985170714893</c:v>
                </c:pt>
                <c:pt idx="2">
                  <c:v>0</c:v>
                </c:pt>
                <c:pt idx="3">
                  <c:v>2.3413213036077241</c:v>
                </c:pt>
                <c:pt idx="4">
                  <c:v>7.4681146430210967</c:v>
                </c:pt>
                <c:pt idx="5">
                  <c:v>29.393445600254182</c:v>
                </c:pt>
                <c:pt idx="6">
                  <c:v>15.474339471412943</c:v>
                </c:pt>
                <c:pt idx="7">
                  <c:v>39.326754419304649</c:v>
                </c:pt>
                <c:pt idx="8">
                  <c:v>36.960381750174484</c:v>
                </c:pt>
                <c:pt idx="9">
                  <c:v>39.022545013883189</c:v>
                </c:pt>
                <c:pt idx="10">
                  <c:v>50.300466668905472</c:v>
                </c:pt>
                <c:pt idx="11">
                  <c:v>42.102745117248453</c:v>
                </c:pt>
                <c:pt idx="12">
                  <c:v>66.699644777866226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842160"/>
        <c:axId val="50584255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Rate</c:v>
                </c:tx>
                <c:spPr>
                  <a:ln w="28575">
                    <a:noFill/>
                  </a:ln>
                </c:spPr>
                <c:marker>
                  <c:symbol val="none"/>
                </c:marker>
                <c:trendline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9857479882431877E-2"/>
                        <c:y val="-0.16009414580963874"/>
                      </c:manualLayout>
                    </c:layout>
                    <c:numFmt formatCode="General" sourceLinked="0"/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20</c:v>
                      </c:pt>
                      <c:pt idx="2">
                        <c:v>40</c:v>
                      </c:pt>
                      <c:pt idx="3">
                        <c:v>60</c:v>
                      </c:pt>
                      <c:pt idx="4">
                        <c:v>80</c:v>
                      </c:pt>
                      <c:pt idx="5">
                        <c:v>100</c:v>
                      </c:pt>
                      <c:pt idx="6">
                        <c:v>120</c:v>
                      </c:pt>
                      <c:pt idx="7">
                        <c:v>140</c:v>
                      </c:pt>
                      <c:pt idx="8">
                        <c:v>160</c:v>
                      </c:pt>
                      <c:pt idx="9">
                        <c:v>180</c:v>
                      </c:pt>
                      <c:pt idx="10">
                        <c:v>200</c:v>
                      </c:pt>
                      <c:pt idx="11">
                        <c:v>220</c:v>
                      </c:pt>
                      <c:pt idx="12">
                        <c:v>240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Combined!$C$9:$O$9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6.3043088409348692E-6</c:v>
                      </c:pt>
                      <c:pt idx="1">
                        <c:v>1.9160985170714893</c:v>
                      </c:pt>
                      <c:pt idx="2">
                        <c:v>0</c:v>
                      </c:pt>
                      <c:pt idx="3">
                        <c:v>2.3413213036077241</c:v>
                      </c:pt>
                      <c:pt idx="4">
                        <c:v>7.4681146430210967</c:v>
                      </c:pt>
                      <c:pt idx="5">
                        <c:v>29.393445600254182</c:v>
                      </c:pt>
                      <c:pt idx="6">
                        <c:v>15.474339471412943</c:v>
                      </c:pt>
                      <c:pt idx="7">
                        <c:v>39.326754419304649</c:v>
                      </c:pt>
                      <c:pt idx="8">
                        <c:v>36.960381750174484</c:v>
                      </c:pt>
                      <c:pt idx="9">
                        <c:v>39.022545013883189</c:v>
                      </c:pt>
                      <c:pt idx="10">
                        <c:v>50.300466668905472</c:v>
                      </c:pt>
                      <c:pt idx="11">
                        <c:v>42.102745117248453</c:v>
                      </c:pt>
                      <c:pt idx="12">
                        <c:v>66.699644777866226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505842160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5842552"/>
        <c:crosses val="autoZero"/>
        <c:crossBetween val="midCat"/>
      </c:valAx>
      <c:valAx>
        <c:axId val="505842552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0584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4.051320351901045E-10</c:v>
                  </c:pt>
                  <c:pt idx="1">
                    <c:v>4.1484749798440012E-3</c:v>
                  </c:pt>
                  <c:pt idx="2">
                    <c:v>0</c:v>
                  </c:pt>
                  <c:pt idx="3">
                    <c:v>3.6080856584733722E-3</c:v>
                  </c:pt>
                  <c:pt idx="4">
                    <c:v>8.1770935804335518E-3</c:v>
                  </c:pt>
                  <c:pt idx="5">
                    <c:v>7.6932231819753514E-3</c:v>
                  </c:pt>
                  <c:pt idx="6">
                    <c:v>1.1665669045299754E-2</c:v>
                  </c:pt>
                  <c:pt idx="7">
                    <c:v>1.0406545639096853E-2</c:v>
                  </c:pt>
                  <c:pt idx="8">
                    <c:v>1.0557798588504863E-2</c:v>
                  </c:pt>
                  <c:pt idx="9">
                    <c:v>5.6366457992375416E-3</c:v>
                  </c:pt>
                  <c:pt idx="10">
                    <c:v>1.0223255531342403E-2</c:v>
                  </c:pt>
                  <c:pt idx="11">
                    <c:v>1.3255521893280078E-2</c:v>
                  </c:pt>
                  <c:pt idx="12">
                    <c:v>1.4047327325334815E-2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4.051320351901045E-10</c:v>
                  </c:pt>
                  <c:pt idx="1">
                    <c:v>4.1484749798440012E-3</c:v>
                  </c:pt>
                  <c:pt idx="2">
                    <c:v>0</c:v>
                  </c:pt>
                  <c:pt idx="3">
                    <c:v>3.6080856584733722E-3</c:v>
                  </c:pt>
                  <c:pt idx="4">
                    <c:v>8.1770935804335518E-3</c:v>
                  </c:pt>
                  <c:pt idx="5">
                    <c:v>7.6932231819753514E-3</c:v>
                  </c:pt>
                  <c:pt idx="6">
                    <c:v>1.1665669045299754E-2</c:v>
                  </c:pt>
                  <c:pt idx="7">
                    <c:v>1.0406545639096853E-2</c:v>
                  </c:pt>
                  <c:pt idx="8">
                    <c:v>1.0557798588504863E-2</c:v>
                  </c:pt>
                  <c:pt idx="9">
                    <c:v>5.6366457992375416E-3</c:v>
                  </c:pt>
                  <c:pt idx="10">
                    <c:v>1.0223255531342403E-2</c:v>
                  </c:pt>
                  <c:pt idx="11">
                    <c:v>1.3255521893280078E-2</c:v>
                  </c:pt>
                  <c:pt idx="12">
                    <c:v>1.4047327325334815E-2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7.8803860511685861E-9</c:v>
                </c:pt>
                <c:pt idx="1">
                  <c:v>2.3951231463393615E-3</c:v>
                </c:pt>
                <c:pt idx="2">
                  <c:v>0</c:v>
                </c:pt>
                <c:pt idx="3">
                  <c:v>2.9266516295096551E-3</c:v>
                </c:pt>
                <c:pt idx="4">
                  <c:v>9.335143303776371E-3</c:v>
                </c:pt>
                <c:pt idx="5">
                  <c:v>3.6741807000317726E-2</c:v>
                </c:pt>
                <c:pt idx="6">
                  <c:v>1.9342924339266179E-2</c:v>
                </c:pt>
                <c:pt idx="7">
                  <c:v>4.9158443024130812E-2</c:v>
                </c:pt>
                <c:pt idx="8">
                  <c:v>4.6200477187718102E-2</c:v>
                </c:pt>
                <c:pt idx="9">
                  <c:v>4.8778181267353983E-2</c:v>
                </c:pt>
                <c:pt idx="10">
                  <c:v>6.2875583336131843E-2</c:v>
                </c:pt>
                <c:pt idx="11">
                  <c:v>5.2628431396560565E-2</c:v>
                </c:pt>
                <c:pt idx="12">
                  <c:v>8.3374555972332787E-2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843336"/>
        <c:axId val="537032776"/>
      </c:scatterChart>
      <c:valAx>
        <c:axId val="505843336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32776"/>
        <c:crosses val="autoZero"/>
        <c:crossBetween val="midCat"/>
      </c:valAx>
      <c:valAx>
        <c:axId val="537032776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05843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3.2410562815208355E-8</c:v>
                  </c:pt>
                  <c:pt idx="1">
                    <c:v>0.33187799838752008</c:v>
                  </c:pt>
                  <c:pt idx="2">
                    <c:v>0</c:v>
                  </c:pt>
                  <c:pt idx="3">
                    <c:v>0.28864685267786977</c:v>
                  </c:pt>
                  <c:pt idx="4">
                    <c:v>0.65416748643468414</c:v>
                  </c:pt>
                  <c:pt idx="5">
                    <c:v>0.61545785455802815</c:v>
                  </c:pt>
                  <c:pt idx="6">
                    <c:v>0.93325352362398029</c:v>
                  </c:pt>
                  <c:pt idx="7">
                    <c:v>0.83252365112774829</c:v>
                  </c:pt>
                  <c:pt idx="8">
                    <c:v>0.84462388708038905</c:v>
                  </c:pt>
                  <c:pt idx="9">
                    <c:v>0.45093166393900336</c:v>
                  </c:pt>
                  <c:pt idx="10">
                    <c:v>0.81786044250739232</c:v>
                  </c:pt>
                  <c:pt idx="11">
                    <c:v>1.0604417514624063</c:v>
                  </c:pt>
                  <c:pt idx="12">
                    <c:v>1.1237861860267853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3.2410562815208355E-8</c:v>
                  </c:pt>
                  <c:pt idx="1">
                    <c:v>0.33187799838752008</c:v>
                  </c:pt>
                  <c:pt idx="2">
                    <c:v>0</c:v>
                  </c:pt>
                  <c:pt idx="3">
                    <c:v>0.28864685267786977</c:v>
                  </c:pt>
                  <c:pt idx="4">
                    <c:v>0.65416748643468414</c:v>
                  </c:pt>
                  <c:pt idx="5">
                    <c:v>0.61545785455802815</c:v>
                  </c:pt>
                  <c:pt idx="6">
                    <c:v>0.93325352362398029</c:v>
                  </c:pt>
                  <c:pt idx="7">
                    <c:v>0.83252365112774829</c:v>
                  </c:pt>
                  <c:pt idx="8">
                    <c:v>0.84462388708038905</c:v>
                  </c:pt>
                  <c:pt idx="9">
                    <c:v>0.45093166393900336</c:v>
                  </c:pt>
                  <c:pt idx="10">
                    <c:v>0.81786044250739232</c:v>
                  </c:pt>
                  <c:pt idx="11">
                    <c:v>1.0604417514624063</c:v>
                  </c:pt>
                  <c:pt idx="12">
                    <c:v>1.1237861860267853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6.3043088409348697E-7</c:v>
                </c:pt>
                <c:pt idx="1">
                  <c:v>0.19160985170714892</c:v>
                </c:pt>
                <c:pt idx="2">
                  <c:v>0</c:v>
                </c:pt>
                <c:pt idx="3">
                  <c:v>0.23413213036077241</c:v>
                </c:pt>
                <c:pt idx="4">
                  <c:v>0.74681146430210965</c:v>
                </c:pt>
                <c:pt idx="5">
                  <c:v>2.9393445600254182</c:v>
                </c:pt>
                <c:pt idx="6">
                  <c:v>1.5474339471412943</c:v>
                </c:pt>
                <c:pt idx="7">
                  <c:v>3.9326754419304648</c:v>
                </c:pt>
                <c:pt idx="8">
                  <c:v>3.6960381750174482</c:v>
                </c:pt>
                <c:pt idx="9">
                  <c:v>3.902254501388319</c:v>
                </c:pt>
                <c:pt idx="10">
                  <c:v>5.0300466668905468</c:v>
                </c:pt>
                <c:pt idx="11">
                  <c:v>4.2102745117248457</c:v>
                </c:pt>
                <c:pt idx="12">
                  <c:v>6.6699644777866229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6.3043088409348697E-7</c:v>
                </c:pt>
                <c:pt idx="1">
                  <c:v>0.19160985170714892</c:v>
                </c:pt>
                <c:pt idx="2">
                  <c:v>0</c:v>
                </c:pt>
                <c:pt idx="3">
                  <c:v>0.23413213036077241</c:v>
                </c:pt>
                <c:pt idx="4">
                  <c:v>0.74681146430210965</c:v>
                </c:pt>
                <c:pt idx="5">
                  <c:v>2.9393445600254182</c:v>
                </c:pt>
                <c:pt idx="6">
                  <c:v>1.5474339471412943</c:v>
                </c:pt>
                <c:pt idx="7">
                  <c:v>3.9326754419304648</c:v>
                </c:pt>
                <c:pt idx="8">
                  <c:v>3.6960381750174482</c:v>
                </c:pt>
                <c:pt idx="9">
                  <c:v>3.902254501388319</c:v>
                </c:pt>
                <c:pt idx="10">
                  <c:v>5.0300466668905468</c:v>
                </c:pt>
                <c:pt idx="11">
                  <c:v>4.2102745117248457</c:v>
                </c:pt>
                <c:pt idx="12">
                  <c:v>6.6699644777866229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3560"/>
        <c:axId val="53703395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MMP-1</c:v>
                </c:tx>
                <c:spPr>
                  <a:ln w="28575">
                    <a:noFill/>
                  </a:ln>
                </c:spP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3.2410562815208355E-8</c:v>
                        </c:pt>
                        <c:pt idx="1">
                          <c:v>0.33187799838752008</c:v>
                        </c:pt>
                        <c:pt idx="2">
                          <c:v>0</c:v>
                        </c:pt>
                        <c:pt idx="3">
                          <c:v>0.28864685267786977</c:v>
                        </c:pt>
                        <c:pt idx="4">
                          <c:v>0.65416748643468414</c:v>
                        </c:pt>
                        <c:pt idx="5">
                          <c:v>0.61545785455802815</c:v>
                        </c:pt>
                        <c:pt idx="6">
                          <c:v>0.93325352362398029</c:v>
                        </c:pt>
                        <c:pt idx="7">
                          <c:v>0.83252365112774829</c:v>
                        </c:pt>
                        <c:pt idx="8">
                          <c:v>0.84462388708038905</c:v>
                        </c:pt>
                        <c:pt idx="9">
                          <c:v>0.45093166393900336</c:v>
                        </c:pt>
                        <c:pt idx="10">
                          <c:v>0.81786044250739232</c:v>
                        </c:pt>
                        <c:pt idx="11">
                          <c:v>1.0604417514624063</c:v>
                        </c:pt>
                        <c:pt idx="12">
                          <c:v>1.1237861860267853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3.2410562815208355E-8</c:v>
                        </c:pt>
                        <c:pt idx="1">
                          <c:v>0.33187799838752008</c:v>
                        </c:pt>
                        <c:pt idx="2">
                          <c:v>0</c:v>
                        </c:pt>
                        <c:pt idx="3">
                          <c:v>0.28864685267786977</c:v>
                        </c:pt>
                        <c:pt idx="4">
                          <c:v>0.65416748643468414</c:v>
                        </c:pt>
                        <c:pt idx="5">
                          <c:v>0.61545785455802815</c:v>
                        </c:pt>
                        <c:pt idx="6">
                          <c:v>0.93325352362398029</c:v>
                        </c:pt>
                        <c:pt idx="7">
                          <c:v>0.83252365112774829</c:v>
                        </c:pt>
                        <c:pt idx="8">
                          <c:v>0.84462388708038905</c:v>
                        </c:pt>
                        <c:pt idx="9">
                          <c:v>0.45093166393900336</c:v>
                        </c:pt>
                        <c:pt idx="10">
                          <c:v>0.81786044250739232</c:v>
                        </c:pt>
                        <c:pt idx="11">
                          <c:v>1.0604417514624063</c:v>
                        </c:pt>
                        <c:pt idx="12">
                          <c:v>1.1237861860267853</c:v>
                        </c:pt>
                      </c:numCache>
                    </c:numRef>
                  </c:minus>
                </c:errBars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20</c:v>
                      </c:pt>
                      <c:pt idx="2">
                        <c:v>40</c:v>
                      </c:pt>
                      <c:pt idx="3">
                        <c:v>60</c:v>
                      </c:pt>
                      <c:pt idx="4">
                        <c:v>80</c:v>
                      </c:pt>
                      <c:pt idx="5">
                        <c:v>100</c:v>
                      </c:pt>
                      <c:pt idx="6">
                        <c:v>120</c:v>
                      </c:pt>
                      <c:pt idx="7">
                        <c:v>140</c:v>
                      </c:pt>
                      <c:pt idx="8">
                        <c:v>160</c:v>
                      </c:pt>
                      <c:pt idx="9">
                        <c:v>180</c:v>
                      </c:pt>
                      <c:pt idx="10">
                        <c:v>200</c:v>
                      </c:pt>
                      <c:pt idx="11">
                        <c:v>220</c:v>
                      </c:pt>
                      <c:pt idx="12">
                        <c:v>240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Combined!$C$11:$O$11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6.3043088409348697E-7</c:v>
                      </c:pt>
                      <c:pt idx="1">
                        <c:v>0.19160985170714892</c:v>
                      </c:pt>
                      <c:pt idx="2">
                        <c:v>0</c:v>
                      </c:pt>
                      <c:pt idx="3">
                        <c:v>0.23413213036077241</c:v>
                      </c:pt>
                      <c:pt idx="4">
                        <c:v>0.74681146430210965</c:v>
                      </c:pt>
                      <c:pt idx="5">
                        <c:v>2.9393445600254182</c:v>
                      </c:pt>
                      <c:pt idx="6">
                        <c:v>1.5474339471412943</c:v>
                      </c:pt>
                      <c:pt idx="7">
                        <c:v>3.9326754419304648</c:v>
                      </c:pt>
                      <c:pt idx="8">
                        <c:v>3.6960381750174482</c:v>
                      </c:pt>
                      <c:pt idx="9">
                        <c:v>3.902254501388319</c:v>
                      </c:pt>
                      <c:pt idx="10">
                        <c:v>5.0300466668905468</c:v>
                      </c:pt>
                      <c:pt idx="11">
                        <c:v>4.2102745117248457</c:v>
                      </c:pt>
                      <c:pt idx="12">
                        <c:v>6.6699644777866229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3"/>
                <c:tx>
                  <c:v>Rate</c:v>
                </c:tx>
                <c:spPr>
                  <a:ln w="28575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Combined!$C$3:$M$3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20</c:v>
                      </c:pt>
                      <c:pt idx="2">
                        <c:v>40</c:v>
                      </c:pt>
                      <c:pt idx="3">
                        <c:v>60</c:v>
                      </c:pt>
                      <c:pt idx="4">
                        <c:v>80</c:v>
                      </c:pt>
                      <c:pt idx="5">
                        <c:v>100</c:v>
                      </c:pt>
                      <c:pt idx="6">
                        <c:v>120</c:v>
                      </c:pt>
                      <c:pt idx="7">
                        <c:v>140</c:v>
                      </c:pt>
                      <c:pt idx="8">
                        <c:v>160</c:v>
                      </c:pt>
                      <c:pt idx="9">
                        <c:v>180</c:v>
                      </c:pt>
                      <c:pt idx="10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Combined!$C$11:$M$11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6.3043088409348697E-7</c:v>
                      </c:pt>
                      <c:pt idx="1">
                        <c:v>0.19160985170714892</c:v>
                      </c:pt>
                      <c:pt idx="2">
                        <c:v>0</c:v>
                      </c:pt>
                      <c:pt idx="3">
                        <c:v>0.23413213036077241</c:v>
                      </c:pt>
                      <c:pt idx="4">
                        <c:v>0.74681146430210965</c:v>
                      </c:pt>
                      <c:pt idx="5">
                        <c:v>2.9393445600254182</c:v>
                      </c:pt>
                      <c:pt idx="6">
                        <c:v>1.5474339471412943</c:v>
                      </c:pt>
                      <c:pt idx="7">
                        <c:v>3.9326754419304648</c:v>
                      </c:pt>
                      <c:pt idx="8">
                        <c:v>3.6960381750174482</c:v>
                      </c:pt>
                      <c:pt idx="9">
                        <c:v>3.902254501388319</c:v>
                      </c:pt>
                      <c:pt idx="10">
                        <c:v>5.0300466668905468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537033560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33952"/>
        <c:crosses val="autoZero"/>
        <c:crossBetween val="midCat"/>
      </c:valAx>
      <c:valAx>
        <c:axId val="5370339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7033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8.5953416408612835</c:v>
                  </c:pt>
                  <c:pt idx="2">
                    <c:v>0</c:v>
                  </c:pt>
                  <c:pt idx="3">
                    <c:v>7.4595444348374036</c:v>
                  </c:pt>
                  <c:pt idx="4">
                    <c:v>11.309300705032781</c:v>
                  </c:pt>
                  <c:pt idx="5">
                    <c:v>9.8974860959442612</c:v>
                  </c:pt>
                  <c:pt idx="6">
                    <c:v>21.877916591020881</c:v>
                  </c:pt>
                  <c:pt idx="7">
                    <c:v>24.838984187397667</c:v>
                  </c:pt>
                  <c:pt idx="8">
                    <c:v>6.1632515433902659</c:v>
                  </c:pt>
                  <c:pt idx="9">
                    <c:v>10.919281186139479</c:v>
                  </c:pt>
                  <c:pt idx="10">
                    <c:v>13.558400045456176</c:v>
                  </c:pt>
                  <c:pt idx="11">
                    <c:v>6.5618198226189941</c:v>
                  </c:pt>
                  <c:pt idx="12">
                    <c:v>24.78247543012408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8.5953416408612835</c:v>
                  </c:pt>
                  <c:pt idx="2">
                    <c:v>0</c:v>
                  </c:pt>
                  <c:pt idx="3">
                    <c:v>7.4595444348374036</c:v>
                  </c:pt>
                  <c:pt idx="4">
                    <c:v>11.309300705032781</c:v>
                  </c:pt>
                  <c:pt idx="5">
                    <c:v>9.8974860959442612</c:v>
                  </c:pt>
                  <c:pt idx="6">
                    <c:v>21.877916591020881</c:v>
                  </c:pt>
                  <c:pt idx="7">
                    <c:v>24.838984187397667</c:v>
                  </c:pt>
                  <c:pt idx="8">
                    <c:v>6.1632515433902659</c:v>
                  </c:pt>
                  <c:pt idx="9">
                    <c:v>10.919281186139479</c:v>
                  </c:pt>
                  <c:pt idx="10">
                    <c:v>13.558400045456176</c:v>
                  </c:pt>
                  <c:pt idx="11">
                    <c:v>6.5618198226189941</c:v>
                  </c:pt>
                  <c:pt idx="12">
                    <c:v>24.78247543012408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0</c:v>
                </c:pt>
                <c:pt idx="1">
                  <c:v>4.9625228101280614</c:v>
                </c:pt>
                <c:pt idx="2">
                  <c:v>0</c:v>
                </c:pt>
                <c:pt idx="3">
                  <c:v>6.0630690523433763</c:v>
                </c:pt>
                <c:pt idx="4">
                  <c:v>13.009897480103261</c:v>
                </c:pt>
                <c:pt idx="5">
                  <c:v>41.584182119149411</c:v>
                </c:pt>
                <c:pt idx="6">
                  <c:v>37.713392246942547</c:v>
                </c:pt>
                <c:pt idx="7">
                  <c:v>67.354581778362771</c:v>
                </c:pt>
                <c:pt idx="8">
                  <c:v>60.655646728468916</c:v>
                </c:pt>
                <c:pt idx="9">
                  <c:v>59.330746113356255</c:v>
                </c:pt>
                <c:pt idx="10">
                  <c:v>83.020180781085756</c:v>
                </c:pt>
                <c:pt idx="11">
                  <c:v>65.611241831331768</c:v>
                </c:pt>
                <c:pt idx="12">
                  <c:v>94.776697651841388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0</c:v>
                </c:pt>
                <c:pt idx="1">
                  <c:v>4.9625228101280614</c:v>
                </c:pt>
                <c:pt idx="2">
                  <c:v>0</c:v>
                </c:pt>
                <c:pt idx="3">
                  <c:v>6.0630690523433763</c:v>
                </c:pt>
                <c:pt idx="4">
                  <c:v>13.009897480103261</c:v>
                </c:pt>
                <c:pt idx="5">
                  <c:v>41.584182119149411</c:v>
                </c:pt>
                <c:pt idx="6">
                  <c:v>37.713392246942547</c:v>
                </c:pt>
                <c:pt idx="7">
                  <c:v>67.354581778362771</c:v>
                </c:pt>
                <c:pt idx="8">
                  <c:v>60.655646728468916</c:v>
                </c:pt>
                <c:pt idx="9">
                  <c:v>59.330746113356255</c:v>
                </c:pt>
                <c:pt idx="10">
                  <c:v>83.020180781085756</c:v>
                </c:pt>
                <c:pt idx="11">
                  <c:v>65.611241831331768</c:v>
                </c:pt>
                <c:pt idx="12">
                  <c:v>94.776697651841388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84520"/>
        <c:axId val="493997848"/>
      </c:scatterChart>
      <c:valAx>
        <c:axId val="493984520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97848"/>
        <c:crosses val="autoZero"/>
        <c:crossBetween val="midCat"/>
      </c:valAx>
      <c:valAx>
        <c:axId val="49399784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93984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5.3720885255383018E-3</c:v>
                  </c:pt>
                  <c:pt idx="2">
                    <c:v>0</c:v>
                  </c:pt>
                  <c:pt idx="3">
                    <c:v>4.6622152717733772E-3</c:v>
                  </c:pt>
                  <c:pt idx="4">
                    <c:v>7.0683129406454879E-3</c:v>
                  </c:pt>
                  <c:pt idx="5">
                    <c:v>6.1859288099651638E-3</c:v>
                  </c:pt>
                  <c:pt idx="6">
                    <c:v>1.3673697869388051E-2</c:v>
                  </c:pt>
                  <c:pt idx="7">
                    <c:v>1.5524365117123542E-2</c:v>
                  </c:pt>
                  <c:pt idx="8">
                    <c:v>3.852032214618916E-3</c:v>
                  </c:pt>
                  <c:pt idx="9">
                    <c:v>6.8245507413371743E-3</c:v>
                  </c:pt>
                  <c:pt idx="10">
                    <c:v>8.47400002841011E-3</c:v>
                  </c:pt>
                  <c:pt idx="11">
                    <c:v>4.1011373891368715E-3</c:v>
                  </c:pt>
                  <c:pt idx="12">
                    <c:v>1.5489047143827551E-2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5.3720885255383018E-3</c:v>
                  </c:pt>
                  <c:pt idx="2">
                    <c:v>0</c:v>
                  </c:pt>
                  <c:pt idx="3">
                    <c:v>4.6622152717733772E-3</c:v>
                  </c:pt>
                  <c:pt idx="4">
                    <c:v>7.0683129406454879E-3</c:v>
                  </c:pt>
                  <c:pt idx="5">
                    <c:v>6.1859288099651638E-3</c:v>
                  </c:pt>
                  <c:pt idx="6">
                    <c:v>1.3673697869388051E-2</c:v>
                  </c:pt>
                  <c:pt idx="7">
                    <c:v>1.5524365117123542E-2</c:v>
                  </c:pt>
                  <c:pt idx="8">
                    <c:v>3.852032214618916E-3</c:v>
                  </c:pt>
                  <c:pt idx="9">
                    <c:v>6.8245507413371743E-3</c:v>
                  </c:pt>
                  <c:pt idx="10">
                    <c:v>8.47400002841011E-3</c:v>
                  </c:pt>
                  <c:pt idx="11">
                    <c:v>4.1011373891368715E-3</c:v>
                  </c:pt>
                  <c:pt idx="12">
                    <c:v>1.5489047143827551E-2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0</c:v>
                </c:pt>
                <c:pt idx="1">
                  <c:v>3.1015767563300385E-3</c:v>
                </c:pt>
                <c:pt idx="2">
                  <c:v>0</c:v>
                </c:pt>
                <c:pt idx="3">
                  <c:v>3.7894181577146102E-3</c:v>
                </c:pt>
                <c:pt idx="4">
                  <c:v>8.131185925064538E-3</c:v>
                </c:pt>
                <c:pt idx="5">
                  <c:v>2.5990113824468381E-2</c:v>
                </c:pt>
                <c:pt idx="6">
                  <c:v>2.3570870154339091E-2</c:v>
                </c:pt>
                <c:pt idx="7">
                  <c:v>4.2096613611476728E-2</c:v>
                </c:pt>
                <c:pt idx="8">
                  <c:v>3.7909779205293072E-2</c:v>
                </c:pt>
                <c:pt idx="9">
                  <c:v>3.7081716320847662E-2</c:v>
                </c:pt>
                <c:pt idx="10">
                  <c:v>5.1887612988178601E-2</c:v>
                </c:pt>
                <c:pt idx="11">
                  <c:v>4.1007026144582355E-2</c:v>
                </c:pt>
                <c:pt idx="12">
                  <c:v>5.9235436032400869E-2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77072"/>
        <c:axId val="493982560"/>
      </c:scatterChart>
      <c:valAx>
        <c:axId val="493977072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82560"/>
        <c:crosses val="autoZero"/>
        <c:crossBetween val="midCat"/>
        <c:majorUnit val="60"/>
      </c:valAx>
      <c:valAx>
        <c:axId val="493982560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9397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0.85953416408612837</c:v>
                  </c:pt>
                  <c:pt idx="2">
                    <c:v>0</c:v>
                  </c:pt>
                  <c:pt idx="3">
                    <c:v>0.7459544434837404</c:v>
                  </c:pt>
                  <c:pt idx="4">
                    <c:v>1.1309300705032781</c:v>
                  </c:pt>
                  <c:pt idx="5">
                    <c:v>0.98974860959442612</c:v>
                  </c:pt>
                  <c:pt idx="6">
                    <c:v>2.1877916591020883</c:v>
                  </c:pt>
                  <c:pt idx="7">
                    <c:v>2.4838984187397668</c:v>
                  </c:pt>
                  <c:pt idx="8">
                    <c:v>0.61632515433902657</c:v>
                  </c:pt>
                  <c:pt idx="9">
                    <c:v>1.0919281186139478</c:v>
                  </c:pt>
                  <c:pt idx="10">
                    <c:v>1.3558400045456176</c:v>
                  </c:pt>
                  <c:pt idx="11">
                    <c:v>0.65618198226189939</c:v>
                  </c:pt>
                  <c:pt idx="12">
                    <c:v>2.478247543012408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0.85953416408612837</c:v>
                  </c:pt>
                  <c:pt idx="2">
                    <c:v>0</c:v>
                  </c:pt>
                  <c:pt idx="3">
                    <c:v>0.7459544434837404</c:v>
                  </c:pt>
                  <c:pt idx="4">
                    <c:v>1.1309300705032781</c:v>
                  </c:pt>
                  <c:pt idx="5">
                    <c:v>0.98974860959442612</c:v>
                  </c:pt>
                  <c:pt idx="6">
                    <c:v>2.1877916591020883</c:v>
                  </c:pt>
                  <c:pt idx="7">
                    <c:v>2.4838984187397668</c:v>
                  </c:pt>
                  <c:pt idx="8">
                    <c:v>0.61632515433902657</c:v>
                  </c:pt>
                  <c:pt idx="9">
                    <c:v>1.0919281186139478</c:v>
                  </c:pt>
                  <c:pt idx="10">
                    <c:v>1.3558400045456176</c:v>
                  </c:pt>
                  <c:pt idx="11">
                    <c:v>0.65618198226189939</c:v>
                  </c:pt>
                  <c:pt idx="12">
                    <c:v>2.478247543012408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</c:v>
                </c:pt>
                <c:pt idx="1">
                  <c:v>0.49625228101280616</c:v>
                </c:pt>
                <c:pt idx="2">
                  <c:v>0</c:v>
                </c:pt>
                <c:pt idx="3">
                  <c:v>0.60630690523433761</c:v>
                </c:pt>
                <c:pt idx="4">
                  <c:v>1.3009897480103261</c:v>
                </c:pt>
                <c:pt idx="5">
                  <c:v>4.1584182119149409</c:v>
                </c:pt>
                <c:pt idx="6">
                  <c:v>3.7713392246942545</c:v>
                </c:pt>
                <c:pt idx="7">
                  <c:v>6.7354581778362768</c:v>
                </c:pt>
                <c:pt idx="8">
                  <c:v>6.0655646728468913</c:v>
                </c:pt>
                <c:pt idx="9">
                  <c:v>5.9330746113356252</c:v>
                </c:pt>
                <c:pt idx="10">
                  <c:v>8.3020180781085759</c:v>
                </c:pt>
                <c:pt idx="11">
                  <c:v>6.5611241831331766</c:v>
                </c:pt>
                <c:pt idx="12">
                  <c:v>9.4776697651841388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</c:v>
                </c:pt>
                <c:pt idx="1">
                  <c:v>0.49625228101280616</c:v>
                </c:pt>
                <c:pt idx="2">
                  <c:v>0</c:v>
                </c:pt>
                <c:pt idx="3">
                  <c:v>0.60630690523433761</c:v>
                </c:pt>
                <c:pt idx="4">
                  <c:v>1.3009897480103261</c:v>
                </c:pt>
                <c:pt idx="5">
                  <c:v>4.1584182119149409</c:v>
                </c:pt>
                <c:pt idx="6">
                  <c:v>3.7713392246942545</c:v>
                </c:pt>
                <c:pt idx="7">
                  <c:v>6.7354581778362768</c:v>
                </c:pt>
                <c:pt idx="8">
                  <c:v>6.0655646728468913</c:v>
                </c:pt>
                <c:pt idx="9">
                  <c:v>5.9330746113356252</c:v>
                </c:pt>
                <c:pt idx="10">
                  <c:v>8.3020180781085759</c:v>
                </c:pt>
                <c:pt idx="11">
                  <c:v>6.5611241831331766</c:v>
                </c:pt>
                <c:pt idx="12">
                  <c:v>9.4776697651841388</c:v>
                </c:pt>
              </c:numCache>
            </c:numRef>
          </c:yVal>
          <c:smooth val="0"/>
        </c:ser>
        <c:ser>
          <c:idx val="2"/>
          <c:order val="2"/>
          <c:tx>
            <c:v>MMP-1</c:v>
          </c:tx>
          <c:spPr>
            <a:ln w="28575">
              <a:noFill/>
            </a:ln>
          </c:spP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0.85953416408612837</c:v>
                  </c:pt>
                  <c:pt idx="2">
                    <c:v>0</c:v>
                  </c:pt>
                  <c:pt idx="3">
                    <c:v>0.7459544434837404</c:v>
                  </c:pt>
                  <c:pt idx="4">
                    <c:v>1.1309300705032781</c:v>
                  </c:pt>
                  <c:pt idx="5">
                    <c:v>0.98974860959442612</c:v>
                  </c:pt>
                  <c:pt idx="6">
                    <c:v>2.1877916591020883</c:v>
                  </c:pt>
                  <c:pt idx="7">
                    <c:v>2.4838984187397668</c:v>
                  </c:pt>
                  <c:pt idx="8">
                    <c:v>0.61632515433902657</c:v>
                  </c:pt>
                  <c:pt idx="9">
                    <c:v>1.0919281186139478</c:v>
                  </c:pt>
                  <c:pt idx="10">
                    <c:v>1.3558400045456176</c:v>
                  </c:pt>
                  <c:pt idx="11">
                    <c:v>0.65618198226189939</c:v>
                  </c:pt>
                  <c:pt idx="12">
                    <c:v>2.478247543012408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0.85953416408612837</c:v>
                  </c:pt>
                  <c:pt idx="2">
                    <c:v>0</c:v>
                  </c:pt>
                  <c:pt idx="3">
                    <c:v>0.7459544434837404</c:v>
                  </c:pt>
                  <c:pt idx="4">
                    <c:v>1.1309300705032781</c:v>
                  </c:pt>
                  <c:pt idx="5">
                    <c:v>0.98974860959442612</c:v>
                  </c:pt>
                  <c:pt idx="6">
                    <c:v>2.1877916591020883</c:v>
                  </c:pt>
                  <c:pt idx="7">
                    <c:v>2.4838984187397668</c:v>
                  </c:pt>
                  <c:pt idx="8">
                    <c:v>0.61632515433902657</c:v>
                  </c:pt>
                  <c:pt idx="9">
                    <c:v>1.0919281186139478</c:v>
                  </c:pt>
                  <c:pt idx="10">
                    <c:v>1.3558400045456176</c:v>
                  </c:pt>
                  <c:pt idx="11">
                    <c:v>0.65618198226189939</c:v>
                  </c:pt>
                  <c:pt idx="12">
                    <c:v>2.478247543012408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</c:v>
                </c:pt>
                <c:pt idx="1">
                  <c:v>0.49625228101280616</c:v>
                </c:pt>
                <c:pt idx="2">
                  <c:v>0</c:v>
                </c:pt>
                <c:pt idx="3">
                  <c:v>0.60630690523433761</c:v>
                </c:pt>
                <c:pt idx="4">
                  <c:v>1.3009897480103261</c:v>
                </c:pt>
                <c:pt idx="5">
                  <c:v>4.1584182119149409</c:v>
                </c:pt>
                <c:pt idx="6">
                  <c:v>3.7713392246942545</c:v>
                </c:pt>
                <c:pt idx="7">
                  <c:v>6.7354581778362768</c:v>
                </c:pt>
                <c:pt idx="8">
                  <c:v>6.0655646728468913</c:v>
                </c:pt>
                <c:pt idx="9">
                  <c:v>5.9330746113356252</c:v>
                </c:pt>
                <c:pt idx="10">
                  <c:v>8.3020180781085759</c:v>
                </c:pt>
                <c:pt idx="11">
                  <c:v>6.5611241831331766</c:v>
                </c:pt>
                <c:pt idx="12">
                  <c:v>9.4776697651841388</c:v>
                </c:pt>
              </c:numCache>
            </c:numRef>
          </c:yVal>
          <c:smooth val="0"/>
        </c:ser>
        <c:ser>
          <c:idx val="3"/>
          <c:order val="3"/>
          <c:tx>
            <c:v>Rate</c:v>
          </c:tx>
          <c:spPr>
            <a:ln w="28575">
              <a:noFill/>
            </a:ln>
          </c:spP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</c:numCache>
            </c:numRef>
          </c:xVal>
          <c:yVal>
            <c:numRef>
              <c:f>'a1 only'!$C$11:$L$11</c:f>
              <c:numCache>
                <c:formatCode>0.0</c:formatCode>
                <c:ptCount val="10"/>
                <c:pt idx="0">
                  <c:v>0</c:v>
                </c:pt>
                <c:pt idx="1">
                  <c:v>0.49625228101280616</c:v>
                </c:pt>
                <c:pt idx="2">
                  <c:v>0</c:v>
                </c:pt>
                <c:pt idx="3">
                  <c:v>0.60630690523433761</c:v>
                </c:pt>
                <c:pt idx="4">
                  <c:v>1.3009897480103261</c:v>
                </c:pt>
                <c:pt idx="5">
                  <c:v>4.1584182119149409</c:v>
                </c:pt>
                <c:pt idx="6">
                  <c:v>3.7713392246942545</c:v>
                </c:pt>
                <c:pt idx="7">
                  <c:v>6.7354581778362768</c:v>
                </c:pt>
                <c:pt idx="8">
                  <c:v>6.0655646728468913</c:v>
                </c:pt>
                <c:pt idx="9">
                  <c:v>5.9330746113356252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7064"/>
        <c:axId val="493974328"/>
      </c:scatterChart>
      <c:valAx>
        <c:axId val="493997064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74328"/>
        <c:crosses val="autoZero"/>
        <c:crossBetween val="midCat"/>
      </c:valAx>
      <c:valAx>
        <c:axId val="4939743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93997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1.5315600842301866E-6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10.776040643166306</c:v>
                  </c:pt>
                  <c:pt idx="5">
                    <c:v>19.256191891111904</c:v>
                  </c:pt>
                  <c:pt idx="6">
                    <c:v>6.8745362507059218</c:v>
                  </c:pt>
                  <c:pt idx="7">
                    <c:v>18.687127471774982</c:v>
                  </c:pt>
                  <c:pt idx="8">
                    <c:v>31.112000258373001</c:v>
                  </c:pt>
                  <c:pt idx="9">
                    <c:v>2.3897640487074496</c:v>
                  </c:pt>
                  <c:pt idx="10">
                    <c:v>33.426752383958053</c:v>
                  </c:pt>
                  <c:pt idx="11">
                    <c:v>32.479659880567951</c:v>
                  </c:pt>
                  <c:pt idx="12">
                    <c:v>8.1702039590777122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1.5315600842301866E-6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10.776040643166306</c:v>
                  </c:pt>
                  <c:pt idx="5">
                    <c:v>19.256191891111904</c:v>
                  </c:pt>
                  <c:pt idx="6">
                    <c:v>6.8745362507059218</c:v>
                  </c:pt>
                  <c:pt idx="7">
                    <c:v>18.687127471774982</c:v>
                  </c:pt>
                  <c:pt idx="8">
                    <c:v>31.112000258373001</c:v>
                  </c:pt>
                  <c:pt idx="9">
                    <c:v>2.3897640487074496</c:v>
                  </c:pt>
                  <c:pt idx="10">
                    <c:v>33.426752383958053</c:v>
                  </c:pt>
                  <c:pt idx="11">
                    <c:v>32.479659880567951</c:v>
                  </c:pt>
                  <c:pt idx="12">
                    <c:v>8.1702039590777122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2.8482387638241611E-5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10.557218006417957</c:v>
                </c:pt>
                <c:pt idx="5">
                  <c:v>57.318798702968635</c:v>
                </c:pt>
                <c:pt idx="6">
                  <c:v>3.9712666553835527</c:v>
                </c:pt>
                <c:pt idx="7">
                  <c:v>56.331121073629106</c:v>
                </c:pt>
                <c:pt idx="8">
                  <c:v>56.581559458617662</c:v>
                </c:pt>
                <c:pt idx="9">
                  <c:v>68.22537188354238</c:v>
                </c:pt>
                <c:pt idx="10">
                  <c:v>77.502679040015565</c:v>
                </c:pt>
                <c:pt idx="11">
                  <c:v>70.922484101325182</c:v>
                </c:pt>
                <c:pt idx="12">
                  <c:v>125.80177048421611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2.8482387638241611E-5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10.557218006417957</c:v>
                </c:pt>
                <c:pt idx="5">
                  <c:v>57.318798702968635</c:v>
                </c:pt>
                <c:pt idx="6">
                  <c:v>3.9712666553835527</c:v>
                </c:pt>
                <c:pt idx="7">
                  <c:v>56.331121073629106</c:v>
                </c:pt>
                <c:pt idx="8">
                  <c:v>56.581559458617662</c:v>
                </c:pt>
                <c:pt idx="9">
                  <c:v>68.22537188354238</c:v>
                </c:pt>
                <c:pt idx="10">
                  <c:v>77.502679040015565</c:v>
                </c:pt>
                <c:pt idx="11">
                  <c:v>70.922484101325182</c:v>
                </c:pt>
                <c:pt idx="12">
                  <c:v>125.80177048421611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4736"/>
        <c:axId val="537035128"/>
      </c:scatterChart>
      <c:valAx>
        <c:axId val="537034736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35128"/>
        <c:crosses val="autoZero"/>
        <c:crossBetween val="midCat"/>
      </c:valAx>
      <c:valAx>
        <c:axId val="537035128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703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1.9144501052877332E-9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1.3470050803957882E-2</c:v>
                  </c:pt>
                  <c:pt idx="5">
                    <c:v>2.407023986388988E-2</c:v>
                  </c:pt>
                  <c:pt idx="6">
                    <c:v>8.5931703133824023E-3</c:v>
                  </c:pt>
                  <c:pt idx="7">
                    <c:v>2.3358909339718729E-2</c:v>
                  </c:pt>
                  <c:pt idx="8">
                    <c:v>3.8890000322966252E-2</c:v>
                  </c:pt>
                  <c:pt idx="9">
                    <c:v>2.9872050608843121E-3</c:v>
                  </c:pt>
                  <c:pt idx="10">
                    <c:v>4.1783440479947566E-2</c:v>
                  </c:pt>
                  <c:pt idx="11">
                    <c:v>4.0599574850709939E-2</c:v>
                  </c:pt>
                  <c:pt idx="12">
                    <c:v>1.0212754948847141E-2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1.9144501052877332E-9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1.3470050803957882E-2</c:v>
                  </c:pt>
                  <c:pt idx="5">
                    <c:v>2.407023986388988E-2</c:v>
                  </c:pt>
                  <c:pt idx="6">
                    <c:v>8.5931703133824023E-3</c:v>
                  </c:pt>
                  <c:pt idx="7">
                    <c:v>2.3358909339718729E-2</c:v>
                  </c:pt>
                  <c:pt idx="8">
                    <c:v>3.8890000322966252E-2</c:v>
                  </c:pt>
                  <c:pt idx="9">
                    <c:v>2.9872050608843121E-3</c:v>
                  </c:pt>
                  <c:pt idx="10">
                    <c:v>4.1783440479947566E-2</c:v>
                  </c:pt>
                  <c:pt idx="11">
                    <c:v>4.0599574850709939E-2</c:v>
                  </c:pt>
                  <c:pt idx="12">
                    <c:v>1.0212754948847141E-2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3.5602984547802014E-8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1.3196522508022446E-2</c:v>
                </c:pt>
                <c:pt idx="5">
                  <c:v>7.164849837871079E-2</c:v>
                </c:pt>
                <c:pt idx="6">
                  <c:v>4.9640833192294408E-3</c:v>
                </c:pt>
                <c:pt idx="7">
                  <c:v>7.0413901342036386E-2</c:v>
                </c:pt>
                <c:pt idx="8">
                  <c:v>7.0726949323272073E-2</c:v>
                </c:pt>
                <c:pt idx="9">
                  <c:v>8.5281714854427967E-2</c:v>
                </c:pt>
                <c:pt idx="10">
                  <c:v>9.6878348800019456E-2</c:v>
                </c:pt>
                <c:pt idx="11">
                  <c:v>8.8653105126656473E-2</c:v>
                </c:pt>
                <c:pt idx="12">
                  <c:v>0.15725221310527013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5912"/>
        <c:axId val="537036304"/>
      </c:scatterChart>
      <c:valAx>
        <c:axId val="537035912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36304"/>
        <c:crosses val="autoZero"/>
        <c:crossBetween val="midCat"/>
      </c:valAx>
      <c:valAx>
        <c:axId val="537036304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37035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1.5315600842301866E-7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1.0776040643166307</c:v>
                  </c:pt>
                  <c:pt idx="5">
                    <c:v>1.9256191891111905</c:v>
                  </c:pt>
                  <c:pt idx="6">
                    <c:v>0.68745362507059216</c:v>
                  </c:pt>
                  <c:pt idx="7">
                    <c:v>1.8687127471774982</c:v>
                  </c:pt>
                  <c:pt idx="8">
                    <c:v>3.1112000258373</c:v>
                  </c:pt>
                  <c:pt idx="9">
                    <c:v>0.23897640487074495</c:v>
                  </c:pt>
                  <c:pt idx="10">
                    <c:v>3.3426752383958052</c:v>
                  </c:pt>
                  <c:pt idx="11">
                    <c:v>3.2479659880567953</c:v>
                  </c:pt>
                  <c:pt idx="12">
                    <c:v>0.8170203959077712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1.5315600842301866E-7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1.0776040643166307</c:v>
                  </c:pt>
                  <c:pt idx="5">
                    <c:v>1.9256191891111905</c:v>
                  </c:pt>
                  <c:pt idx="6">
                    <c:v>0.68745362507059216</c:v>
                  </c:pt>
                  <c:pt idx="7">
                    <c:v>1.8687127471774982</c:v>
                  </c:pt>
                  <c:pt idx="8">
                    <c:v>3.1112000258373</c:v>
                  </c:pt>
                  <c:pt idx="9">
                    <c:v>0.23897640487074495</c:v>
                  </c:pt>
                  <c:pt idx="10">
                    <c:v>3.3426752383958052</c:v>
                  </c:pt>
                  <c:pt idx="11">
                    <c:v>3.2479659880567953</c:v>
                  </c:pt>
                  <c:pt idx="12">
                    <c:v>0.8170203959077712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2.8482387638241612E-6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1.0557218006417957</c:v>
                </c:pt>
                <c:pt idx="5">
                  <c:v>5.7318798702968632</c:v>
                </c:pt>
                <c:pt idx="6">
                  <c:v>0.39712666553835529</c:v>
                </c:pt>
                <c:pt idx="7">
                  <c:v>5.6331121073629102</c:v>
                </c:pt>
                <c:pt idx="8">
                  <c:v>5.6581559458617665</c:v>
                </c:pt>
                <c:pt idx="9">
                  <c:v>6.8225371883542376</c:v>
                </c:pt>
                <c:pt idx="10">
                  <c:v>7.7502679040015563</c:v>
                </c:pt>
                <c:pt idx="11">
                  <c:v>7.0922484101325178</c:v>
                </c:pt>
                <c:pt idx="12">
                  <c:v>12.580177048421611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2.8482387638241612E-6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1.0557218006417957</c:v>
                </c:pt>
                <c:pt idx="5">
                  <c:v>5.7318798702968632</c:v>
                </c:pt>
                <c:pt idx="6">
                  <c:v>0.39712666553835529</c:v>
                </c:pt>
                <c:pt idx="7">
                  <c:v>5.6331121073629102</c:v>
                </c:pt>
                <c:pt idx="8">
                  <c:v>5.6581559458617665</c:v>
                </c:pt>
                <c:pt idx="9">
                  <c:v>6.8225371883542376</c:v>
                </c:pt>
                <c:pt idx="10">
                  <c:v>7.7502679040015563</c:v>
                </c:pt>
                <c:pt idx="11">
                  <c:v>7.0922484101325178</c:v>
                </c:pt>
                <c:pt idx="12">
                  <c:v>12.580177048421611</c:v>
                </c:pt>
              </c:numCache>
            </c:numRef>
          </c:yVal>
          <c:smooth val="0"/>
        </c:ser>
        <c:ser>
          <c:idx val="2"/>
          <c:order val="2"/>
          <c:tx>
            <c:v>MMP-1</c:v>
          </c:tx>
          <c:spPr>
            <a:ln w="28575">
              <a:noFill/>
            </a:ln>
          </c:spP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1.5315600842301866E-7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1.0776040643166307</c:v>
                  </c:pt>
                  <c:pt idx="5">
                    <c:v>1.9256191891111905</c:v>
                  </c:pt>
                  <c:pt idx="6">
                    <c:v>0.68745362507059216</c:v>
                  </c:pt>
                  <c:pt idx="7">
                    <c:v>1.8687127471774982</c:v>
                  </c:pt>
                  <c:pt idx="8">
                    <c:v>3.1112000258373</c:v>
                  </c:pt>
                  <c:pt idx="9">
                    <c:v>0.23897640487074495</c:v>
                  </c:pt>
                  <c:pt idx="10">
                    <c:v>3.3426752383958052</c:v>
                  </c:pt>
                  <c:pt idx="11">
                    <c:v>3.2479659880567953</c:v>
                  </c:pt>
                  <c:pt idx="12">
                    <c:v>0.8170203959077712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1.5315600842301866E-7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1.0776040643166307</c:v>
                  </c:pt>
                  <c:pt idx="5">
                    <c:v>1.9256191891111905</c:v>
                  </c:pt>
                  <c:pt idx="6">
                    <c:v>0.68745362507059216</c:v>
                  </c:pt>
                  <c:pt idx="7">
                    <c:v>1.8687127471774982</c:v>
                  </c:pt>
                  <c:pt idx="8">
                    <c:v>3.1112000258373</c:v>
                  </c:pt>
                  <c:pt idx="9">
                    <c:v>0.23897640487074495</c:v>
                  </c:pt>
                  <c:pt idx="10">
                    <c:v>3.3426752383958052</c:v>
                  </c:pt>
                  <c:pt idx="11">
                    <c:v>3.2479659880567953</c:v>
                  </c:pt>
                  <c:pt idx="12">
                    <c:v>0.8170203959077712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2.8482387638241612E-6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1.0557218006417957</c:v>
                </c:pt>
                <c:pt idx="5">
                  <c:v>5.7318798702968632</c:v>
                </c:pt>
                <c:pt idx="6">
                  <c:v>0.39712666553835529</c:v>
                </c:pt>
                <c:pt idx="7">
                  <c:v>5.6331121073629102</c:v>
                </c:pt>
                <c:pt idx="8">
                  <c:v>5.6581559458617665</c:v>
                </c:pt>
                <c:pt idx="9">
                  <c:v>6.8225371883542376</c:v>
                </c:pt>
                <c:pt idx="10">
                  <c:v>7.7502679040015563</c:v>
                </c:pt>
                <c:pt idx="11">
                  <c:v>7.0922484101325178</c:v>
                </c:pt>
                <c:pt idx="12">
                  <c:v>12.580177048421611</c:v>
                </c:pt>
              </c:numCache>
            </c:numRef>
          </c:yVal>
          <c:smooth val="0"/>
        </c:ser>
        <c:ser>
          <c:idx val="3"/>
          <c:order val="3"/>
          <c:tx>
            <c:v>Rate</c:v>
          </c:tx>
          <c:spPr>
            <a:ln w="28575">
              <a:noFill/>
            </a:ln>
          </c:spP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2.8482387638241612E-6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1.0557218006417957</c:v>
                </c:pt>
                <c:pt idx="5">
                  <c:v>5.7318798702968632</c:v>
                </c:pt>
                <c:pt idx="6">
                  <c:v>0.39712666553835529</c:v>
                </c:pt>
                <c:pt idx="7">
                  <c:v>5.6331121073629102</c:v>
                </c:pt>
                <c:pt idx="8">
                  <c:v>5.6581559458617665</c:v>
                </c:pt>
                <c:pt idx="9">
                  <c:v>6.8225371883542376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736"/>
        <c:axId val="5845128"/>
      </c:scatterChart>
      <c:valAx>
        <c:axId val="5844736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45128"/>
        <c:crosses val="autoZero"/>
        <c:crossBetween val="midCat"/>
      </c:valAx>
      <c:valAx>
        <c:axId val="58451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84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2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image" Target="../media/image3.png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0</xdr:colOff>
      <xdr:row>208</xdr:row>
      <xdr:rowOff>0</xdr:rowOff>
    </xdr:from>
    <xdr:to>
      <xdr:col>32</xdr:col>
      <xdr:colOff>412052</xdr:colOff>
      <xdr:row>226</xdr:row>
      <xdr:rowOff>86106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6188" y="39659719"/>
          <a:ext cx="4769739" cy="35627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</xdr:colOff>
      <xdr:row>208</xdr:row>
      <xdr:rowOff>1</xdr:rowOff>
    </xdr:from>
    <xdr:to>
      <xdr:col>32</xdr:col>
      <xdr:colOff>412053</xdr:colOff>
      <xdr:row>226</xdr:row>
      <xdr:rowOff>86107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6189" y="39659720"/>
          <a:ext cx="4769739" cy="35627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0</xdr:colOff>
      <xdr:row>208</xdr:row>
      <xdr:rowOff>0</xdr:rowOff>
    </xdr:from>
    <xdr:to>
      <xdr:col>32</xdr:col>
      <xdr:colOff>412052</xdr:colOff>
      <xdr:row>226</xdr:row>
      <xdr:rowOff>86106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6188" y="39659719"/>
          <a:ext cx="4769739" cy="3562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MMP-1(DS)</v>
      </c>
    </row>
    <row r="8" spans="1:3" x14ac:dyDescent="0.25">
      <c r="B8" s="1" t="str">
        <f>CONCATENATE(B1*2," ", B2," a1(I), ", B3, " ", B4, " ", B5)</f>
        <v>1600 nM a1(I), 10 nM MMP-1(DS)</v>
      </c>
    </row>
    <row r="9" spans="1:3" x14ac:dyDescent="0.25">
      <c r="B9" s="1" t="str">
        <f>CONCATENATE(B1," ", B2," a2(I), ", B3, " ", B4, " ", B5)</f>
        <v>800 nM a2(I), 10 nM MMP-1(DS)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2"/>
  <sheetViews>
    <sheetView zoomScale="80" zoomScaleNormal="80" workbookViewId="0">
      <pane xSplit="2" ySplit="5" topLeftCell="L207" activePane="bottomRight" state="frozen"/>
      <selection pane="topRight" activeCell="C1" sqref="C1"/>
      <selection pane="bottomLeft" activeCell="A6" sqref="A6"/>
      <selection pane="bottomRight" activeCell="AH216" sqref="AH216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0" t="s">
        <v>9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R3" s="60" t="s">
        <v>10</v>
      </c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G3" s="60" t="s">
        <v>18</v>
      </c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V3" s="60" t="s">
        <v>32</v>
      </c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K3" s="60" t="s">
        <v>39</v>
      </c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Z3" s="60" t="s">
        <v>40</v>
      </c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O3" s="60" t="s">
        <v>33</v>
      </c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D3" s="60" t="s">
        <v>34</v>
      </c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S3" s="60" t="s">
        <v>38</v>
      </c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</row>
    <row r="4" spans="1:135" x14ac:dyDescent="0.25">
      <c r="C4" s="61" t="s">
        <v>2</v>
      </c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R4" s="61" t="s">
        <v>2</v>
      </c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G4" s="61" t="s">
        <v>2</v>
      </c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V4" s="61" t="s">
        <v>2</v>
      </c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K4" s="61" t="s">
        <v>2</v>
      </c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Z4" s="61" t="s">
        <v>2</v>
      </c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O4" s="61" t="s">
        <v>2</v>
      </c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D4" s="61" t="s">
        <v>2</v>
      </c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S4" s="61" t="s">
        <v>2</v>
      </c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</row>
    <row r="5" spans="1:135" s="23" customFormat="1" x14ac:dyDescent="0.25">
      <c r="B5" s="23" t="s">
        <v>3</v>
      </c>
      <c r="C5" s="23">
        <v>0</v>
      </c>
      <c r="D5" s="23">
        <v>20</v>
      </c>
      <c r="E5" s="23">
        <v>40</v>
      </c>
      <c r="F5" s="23">
        <v>60</v>
      </c>
      <c r="G5" s="23">
        <v>80</v>
      </c>
      <c r="H5" s="23">
        <v>100</v>
      </c>
      <c r="I5" s="23">
        <v>120</v>
      </c>
      <c r="J5" s="23">
        <v>140</v>
      </c>
      <c r="K5" s="23">
        <v>160</v>
      </c>
      <c r="L5" s="23">
        <v>180</v>
      </c>
      <c r="M5" s="23">
        <v>200</v>
      </c>
      <c r="N5" s="23">
        <v>220</v>
      </c>
      <c r="O5" s="23">
        <v>240</v>
      </c>
      <c r="R5" s="23">
        <v>0</v>
      </c>
      <c r="S5" s="23">
        <v>20</v>
      </c>
      <c r="T5" s="23">
        <v>40</v>
      </c>
      <c r="U5" s="23">
        <v>60</v>
      </c>
      <c r="V5" s="23">
        <v>80</v>
      </c>
      <c r="W5" s="23">
        <v>100</v>
      </c>
      <c r="X5" s="23">
        <v>120</v>
      </c>
      <c r="Y5" s="23">
        <v>140</v>
      </c>
      <c r="Z5" s="23">
        <v>160</v>
      </c>
      <c r="AA5" s="23">
        <v>180</v>
      </c>
      <c r="AB5" s="23">
        <v>200</v>
      </c>
      <c r="AC5" s="23">
        <v>220</v>
      </c>
      <c r="AD5" s="23">
        <v>240</v>
      </c>
      <c r="AG5" s="23">
        <v>0</v>
      </c>
      <c r="AH5" s="23">
        <v>20</v>
      </c>
      <c r="AI5" s="23">
        <v>40</v>
      </c>
      <c r="AJ5" s="23">
        <v>60</v>
      </c>
      <c r="AK5" s="23">
        <v>80</v>
      </c>
      <c r="AL5" s="23">
        <v>100</v>
      </c>
      <c r="AM5" s="23">
        <v>120</v>
      </c>
      <c r="AN5" s="23">
        <v>140</v>
      </c>
      <c r="AO5" s="23">
        <v>160</v>
      </c>
      <c r="AP5" s="23">
        <v>180</v>
      </c>
      <c r="AQ5" s="23">
        <v>200</v>
      </c>
      <c r="AR5" s="23">
        <v>220</v>
      </c>
      <c r="AS5" s="23">
        <v>240</v>
      </c>
      <c r="AV5" s="23">
        <v>0</v>
      </c>
      <c r="AW5" s="23">
        <v>20</v>
      </c>
      <c r="AX5" s="23">
        <v>40</v>
      </c>
      <c r="AY5" s="23">
        <v>60</v>
      </c>
      <c r="AZ5" s="23">
        <v>80</v>
      </c>
      <c r="BA5" s="23">
        <v>100</v>
      </c>
      <c r="BB5" s="23">
        <v>120</v>
      </c>
      <c r="BC5" s="23">
        <v>140</v>
      </c>
      <c r="BD5" s="23">
        <v>160</v>
      </c>
      <c r="BE5" s="23">
        <v>180</v>
      </c>
      <c r="BF5" s="23">
        <v>200</v>
      </c>
      <c r="BG5" s="23">
        <v>220</v>
      </c>
      <c r="BH5" s="23">
        <v>240</v>
      </c>
      <c r="BK5" s="23">
        <v>0</v>
      </c>
      <c r="BL5" s="23">
        <v>20</v>
      </c>
      <c r="BM5" s="23">
        <v>40</v>
      </c>
      <c r="BN5" s="23">
        <v>60</v>
      </c>
      <c r="BO5" s="23">
        <v>80</v>
      </c>
      <c r="BP5" s="23">
        <v>100</v>
      </c>
      <c r="BQ5" s="23">
        <v>120</v>
      </c>
      <c r="BR5" s="23">
        <v>140</v>
      </c>
      <c r="BS5" s="23">
        <v>160</v>
      </c>
      <c r="BT5" s="23">
        <v>180</v>
      </c>
      <c r="BU5" s="23">
        <v>200</v>
      </c>
      <c r="BV5" s="23">
        <v>220</v>
      </c>
      <c r="BW5" s="23">
        <v>240</v>
      </c>
      <c r="BZ5" s="23">
        <v>0</v>
      </c>
      <c r="CA5" s="23">
        <v>20</v>
      </c>
      <c r="CB5" s="23">
        <v>40</v>
      </c>
      <c r="CC5" s="23">
        <v>60</v>
      </c>
      <c r="CD5" s="23">
        <v>80</v>
      </c>
      <c r="CE5" s="23">
        <v>100</v>
      </c>
      <c r="CF5" s="23">
        <v>120</v>
      </c>
      <c r="CG5" s="23">
        <v>140</v>
      </c>
      <c r="CH5" s="23">
        <v>160</v>
      </c>
      <c r="CI5" s="23">
        <v>180</v>
      </c>
      <c r="CJ5" s="23">
        <v>200</v>
      </c>
      <c r="CK5" s="23">
        <v>220</v>
      </c>
      <c r="CL5" s="23">
        <v>240</v>
      </c>
      <c r="CO5" s="23">
        <v>0</v>
      </c>
      <c r="CP5" s="23">
        <v>20</v>
      </c>
      <c r="CQ5" s="23">
        <v>40</v>
      </c>
      <c r="CR5" s="23">
        <v>60</v>
      </c>
      <c r="CS5" s="23">
        <v>80</v>
      </c>
      <c r="CT5" s="23">
        <v>100</v>
      </c>
      <c r="CU5" s="23">
        <v>120</v>
      </c>
      <c r="CV5" s="23">
        <v>140</v>
      </c>
      <c r="CW5" s="23">
        <v>160</v>
      </c>
      <c r="CX5" s="23">
        <v>180</v>
      </c>
      <c r="CY5" s="23">
        <v>200</v>
      </c>
      <c r="CZ5" s="23">
        <v>220</v>
      </c>
      <c r="DA5" s="23">
        <v>240</v>
      </c>
      <c r="DD5" s="23">
        <v>0</v>
      </c>
      <c r="DE5" s="23">
        <v>20</v>
      </c>
      <c r="DF5" s="23">
        <v>40</v>
      </c>
      <c r="DG5" s="23">
        <v>60</v>
      </c>
      <c r="DH5" s="23">
        <v>80</v>
      </c>
      <c r="DI5" s="23">
        <v>100</v>
      </c>
      <c r="DJ5" s="23">
        <v>120</v>
      </c>
      <c r="DK5" s="23">
        <v>140</v>
      </c>
      <c r="DL5" s="23">
        <v>160</v>
      </c>
      <c r="DM5" s="23">
        <v>180</v>
      </c>
      <c r="DN5" s="23">
        <v>200</v>
      </c>
      <c r="DO5" s="23">
        <v>220</v>
      </c>
      <c r="DP5" s="23">
        <v>240</v>
      </c>
      <c r="DS5" s="23">
        <v>0</v>
      </c>
      <c r="DT5" s="23">
        <v>20</v>
      </c>
      <c r="DU5" s="23">
        <v>40</v>
      </c>
      <c r="DV5" s="23">
        <v>60</v>
      </c>
      <c r="DW5" s="23">
        <v>80</v>
      </c>
      <c r="DX5" s="23">
        <v>100</v>
      </c>
      <c r="DY5" s="23">
        <v>120</v>
      </c>
      <c r="DZ5" s="23">
        <v>140</v>
      </c>
      <c r="EA5" s="23">
        <v>160</v>
      </c>
      <c r="EB5" s="23">
        <v>180</v>
      </c>
      <c r="EC5" s="23">
        <v>200</v>
      </c>
      <c r="ED5" s="23">
        <v>220</v>
      </c>
      <c r="EE5" s="23">
        <v>240</v>
      </c>
    </row>
    <row r="6" spans="1:135" x14ac:dyDescent="0.25">
      <c r="B6" s="2">
        <v>0</v>
      </c>
      <c r="C6">
        <v>51.146999999999998</v>
      </c>
      <c r="D6">
        <v>51.691000000000003</v>
      </c>
      <c r="E6">
        <v>54.558999999999997</v>
      </c>
      <c r="F6">
        <v>54.691000000000003</v>
      </c>
      <c r="G6">
        <v>53.676000000000002</v>
      </c>
      <c r="H6">
        <v>52.765000000000001</v>
      </c>
      <c r="I6">
        <v>52.941000000000003</v>
      </c>
      <c r="J6">
        <v>53.573999999999998</v>
      </c>
      <c r="K6">
        <v>51.088000000000001</v>
      </c>
      <c r="L6">
        <v>49.926000000000002</v>
      </c>
      <c r="M6">
        <v>48.984999999999999</v>
      </c>
      <c r="N6">
        <v>52.897100000000002</v>
      </c>
      <c r="O6">
        <v>49.309899999999999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51.355572392893208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53.896024089057654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55.83337547811584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56.620729185058124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54.032077888461352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54.032286163267528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53.720557989413244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55.067896573655396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54.059728969225063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52.905998774454169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51.928299360872842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51.792934757493782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50.176240508651262</v>
      </c>
      <c r="AE6" s="5"/>
      <c r="AG6" s="5">
        <f t="shared" ref="AG6:AG69" si="0">C6-R6</f>
        <v>-0.20857239289320972</v>
      </c>
      <c r="AH6" s="5">
        <f t="shared" ref="AH6:AH69" si="1">D6-S6</f>
        <v>-2.2050240890576518</v>
      </c>
      <c r="AI6" s="5">
        <f t="shared" ref="AI6:AI69" si="2">E6-T6</f>
        <v>-1.274375478115843</v>
      </c>
      <c r="AJ6" s="5">
        <f t="shared" ref="AJ6:AJ69" si="3">F6-U6</f>
        <v>-1.9297291850581217</v>
      </c>
      <c r="AK6" s="5">
        <f t="shared" ref="AK6:AK69" si="4">G6-V6</f>
        <v>-0.3560778884613498</v>
      </c>
      <c r="AL6" s="5">
        <f t="shared" ref="AL6:AL69" si="5">H6-W6</f>
        <v>-1.2672861632675279</v>
      </c>
      <c r="AM6" s="5">
        <f t="shared" ref="AM6:AM69" si="6">I6-X6</f>
        <v>-0.77955798941324161</v>
      </c>
      <c r="AN6" s="5">
        <f t="shared" ref="AN6:AN69" si="7">J6-Y6</f>
        <v>-1.4938965736553982</v>
      </c>
      <c r="AO6" s="5">
        <f t="shared" ref="AO6:AO69" si="8">K6-Z6</f>
        <v>-2.9717289692250617</v>
      </c>
      <c r="AP6" s="5">
        <f t="shared" ref="AP6:AP69" si="9">L6-AA6</f>
        <v>-2.9799987744541667</v>
      </c>
      <c r="AQ6" s="5">
        <f t="shared" ref="AQ6:AQ69" si="10">M6-AB6</f>
        <v>-2.9432993608728424</v>
      </c>
      <c r="AR6" s="5">
        <f t="shared" ref="AR6:AR69" si="11">N6-AC6</f>
        <v>1.1041652425062196</v>
      </c>
      <c r="AS6" s="5">
        <f t="shared" ref="AS6:AS69" si="12">O6-AD6</f>
        <v>-0.86634050865126255</v>
      </c>
      <c r="AV6" s="2">
        <f t="shared" ref="AV6:AV69" si="13">((1-DS6)*CO6) + (DS6*DD6)</f>
        <v>51.355572392893208</v>
      </c>
      <c r="AW6" s="2">
        <f t="shared" ref="AW6:AW69" si="14">((1-DT6)*CP6) + (DT6*DE6)</f>
        <v>53.896024089057654</v>
      </c>
      <c r="AX6" s="2">
        <f t="shared" ref="AX6:AX69" si="15">((1-DU6)*CQ6) + (DU6*DF6)</f>
        <v>55.83337547811584</v>
      </c>
      <c r="AY6" s="2">
        <f t="shared" ref="AY6:AY69" si="16">((1-DV6)*CR6) + (DV6*DG6)</f>
        <v>56.620729185058124</v>
      </c>
      <c r="AZ6" s="2">
        <f t="shared" ref="AZ6:AZ69" si="17">((1-DW6)*CS6) + (DW6*DH6)</f>
        <v>54.032077888461352</v>
      </c>
      <c r="BA6" s="2">
        <f t="shared" ref="BA6:BA69" si="18">((1-DX6)*CT6) + (DX6*DI6)</f>
        <v>54.032286163267528</v>
      </c>
      <c r="BB6" s="2">
        <f t="shared" ref="BB6:BB69" si="19">((1-DY6)*CU6) + (DY6*DJ6)</f>
        <v>53.720557989413244</v>
      </c>
      <c r="BC6" s="2">
        <f t="shared" ref="BC6:BC69" si="20">((1-DZ6)*CV6) + (DZ6*DK6)</f>
        <v>55.067896573655396</v>
      </c>
      <c r="BD6" s="2">
        <f t="shared" ref="BD6:BD69" si="21">((1-EA6)*CW6) + (EA6*DL6)</f>
        <v>54.059728969225063</v>
      </c>
      <c r="BE6" s="2">
        <f t="shared" ref="BE6:BE69" si="22">((1-EB6)*CX6) + (EB6*DM6)</f>
        <v>52.905998774454169</v>
      </c>
      <c r="BF6" s="2">
        <f t="shared" ref="BF6:BF69" si="23">((1-EC6)*CY6) + (EC6*DN6)</f>
        <v>51.928299360872842</v>
      </c>
      <c r="BG6" s="2">
        <f t="shared" ref="BG6:BG69" si="24">((1-ED6)*CZ6) + (ED6*DO6)</f>
        <v>51.792934757493782</v>
      </c>
      <c r="BH6" s="2">
        <f t="shared" ref="BH6:BH69" si="25">((1-EE6)*DA6) + (EE6*DP6)</f>
        <v>50.176240508651262</v>
      </c>
      <c r="BK6" s="2">
        <f>IF(OR($B6&lt;C$229, AND($B6&gt;C$230, $B6&lt;C$231)), C6, "")</f>
        <v>51.146999999999998</v>
      </c>
      <c r="BL6" s="2">
        <f>IF(OR($B6&lt;D$229, AND($B6&gt;D$230, $B6&lt;D$231)), D6, "")</f>
        <v>51.691000000000003</v>
      </c>
      <c r="BM6" s="2">
        <f>IF(OR($B6&lt;E$229, AND($B6&gt;E$230, $B6&lt;E$231)), E6, "")</f>
        <v>54.558999999999997</v>
      </c>
      <c r="BN6" s="2">
        <f>IF(OR($B6&lt;F$229, AND($B6&gt;F$230, $B6&lt;F$231)), F6, "")</f>
        <v>54.691000000000003</v>
      </c>
      <c r="BO6" s="2">
        <f>IF(OR($B6&lt;G$229, AND($B6&gt;G$230, $B6&lt;G$231)), G6, "")</f>
        <v>53.676000000000002</v>
      </c>
      <c r="BP6" s="2">
        <f>IF(OR($B6&lt;H$229, AND($B6&gt;H$230, $B6&lt;H$231)), H6, "")</f>
        <v>52.765000000000001</v>
      </c>
      <c r="BQ6" s="2">
        <f>IF(OR($B6&lt;I$229, AND($B6&gt;I$230, $B6&lt;I$231)), I6, "")</f>
        <v>52.941000000000003</v>
      </c>
      <c r="BR6" s="2">
        <f>IF(OR($B6&lt;J$229, AND($B6&gt;J$230, $B6&lt;J$231)), J6, "")</f>
        <v>53.573999999999998</v>
      </c>
      <c r="BS6" s="2">
        <f>IF(OR($B6&lt;K$229, AND($B6&gt;K$230, $B6&lt;K$231)), K6, "")</f>
        <v>51.088000000000001</v>
      </c>
      <c r="BT6" s="2">
        <f>IF(OR($B6&lt;L$229, AND($B6&gt;L$230, $B6&lt;L$231)), L6, "")</f>
        <v>49.926000000000002</v>
      </c>
      <c r="BU6" s="2">
        <f>IF(OR($B6&lt;M$229, AND($B6&gt;M$230, $B6&lt;M$231)), M6, "")</f>
        <v>48.984999999999999</v>
      </c>
      <c r="BV6" s="2">
        <f>IF(OR($B6&lt;N$229, AND($B6&gt;N$230, $B6&lt;N$231)), N6, "")</f>
        <v>52.897100000000002</v>
      </c>
      <c r="BW6" s="2">
        <f>IF(OR($B6&lt;O$229, AND($B6&gt;O$230, $B6&lt;O$231)), O6, "")</f>
        <v>49.309899999999999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51.35526610273444</v>
      </c>
      <c r="CP6" s="2">
        <f>BL$207*$B6+BL$209</f>
        <v>53.895627779113582</v>
      </c>
      <c r="CQ6" s="2">
        <f>BM$207*$B6+BM$209</f>
        <v>55.833019183662657</v>
      </c>
      <c r="CR6" s="2">
        <f>BN$207*$B6+BN$209</f>
        <v>56.620684455987011</v>
      </c>
      <c r="CS6" s="2">
        <f>BO$207*$B6+BO$209</f>
        <v>54.031449952959683</v>
      </c>
      <c r="CT6" s="2">
        <f>BP$207*$B6+BP$209</f>
        <v>54.0314768191487</v>
      </c>
      <c r="CU6" s="2">
        <f>BQ$207*$B6+BQ$209</f>
        <v>53.719221541878987</v>
      </c>
      <c r="CV6" s="2">
        <f>BR$207*$B6+BR$209</f>
        <v>55.067499247141804</v>
      </c>
      <c r="CW6" s="2">
        <f>BS$207*$B6+BS$209</f>
        <v>54.059049360202607</v>
      </c>
      <c r="CX6" s="2">
        <f>BT$207*$B6+BT$209</f>
        <v>52.905381846279766</v>
      </c>
      <c r="CY6" s="2">
        <f>BU$207*$B6+BU$209</f>
        <v>51.927681777518188</v>
      </c>
      <c r="CZ6" s="2">
        <f>BV$207*$B6+BV$209</f>
        <v>51.792586610035912</v>
      </c>
      <c r="DA6" s="2">
        <f>BW$207*$B6+BW$209</f>
        <v>50.175768224772192</v>
      </c>
      <c r="DD6" s="2">
        <f>BZ$207*$B6+BZ$209</f>
        <v>58.204148863193574</v>
      </c>
      <c r="DE6" s="2">
        <f>CA$207*$B6+CA$209</f>
        <v>62.262866149164644</v>
      </c>
      <c r="DF6" s="2">
        <f>CB$207*$B6+CB$209</f>
        <v>59.589231751059557</v>
      </c>
      <c r="DG6" s="2">
        <f>CC$207*$B6+CC$209</f>
        <v>56.963887030871206</v>
      </c>
      <c r="DH6" s="2">
        <f>CD$207*$B6+CD$209</f>
        <v>59.054460220702879</v>
      </c>
      <c r="DI6" s="2">
        <f>CE$207*$B6+CE$209</f>
        <v>60.734393736832374</v>
      </c>
      <c r="DJ6" s="2">
        <f>CF$207*$B6+CF$209</f>
        <v>65.020515536481071</v>
      </c>
      <c r="DK6" s="2">
        <f>CG$207*$B6+CG$209</f>
        <v>58.432992651146137</v>
      </c>
      <c r="DL6" s="2">
        <f>CH$207*$B6+CH$209</f>
        <v>59.668175220557615</v>
      </c>
      <c r="DM6" s="2">
        <f>CI$207*$B6+CI$209</f>
        <v>58.205033719468936</v>
      </c>
      <c r="DN6" s="2">
        <f>CJ$207*$B6+CJ$209</f>
        <v>57.701658088493218</v>
      </c>
      <c r="DO6" s="2">
        <f>CK$207*$B6+CK$209</f>
        <v>55.181144111223723</v>
      </c>
      <c r="DP6" s="2">
        <f>CL$207*$B6+CL$209</f>
        <v>54.546395793735108</v>
      </c>
      <c r="DS6" s="2">
        <f>POWER(10,($B6-C$227)/C$228)/(1+POWER(10,($B6-C$227)/C$228))</f>
        <v>4.472118584652712E-5</v>
      </c>
      <c r="DT6" s="2">
        <f>POWER(10,($B6-D$227)/D$228)/(1+POWER(10,($B6-D$227)/D$228))</f>
        <v>4.7364485931829432E-5</v>
      </c>
      <c r="DU6" s="2">
        <f>POWER(10,($B6-E$227)/E$228)/(1+POWER(10,($B6-E$227)/E$228))</f>
        <v>9.4854709842049842E-5</v>
      </c>
      <c r="DV6" s="2">
        <f>POWER(10,($B6-F$227)/F$228)/(1+POWER(10,($B6-F$227)/F$228))</f>
        <v>1.3032848348881171E-4</v>
      </c>
      <c r="DW6" s="2">
        <f>POWER(10,($B6-G$227)/G$228)/(1+POWER(10,($B6-G$227)/G$228))</f>
        <v>1.2501178938471191E-4</v>
      </c>
      <c r="DX6" s="2">
        <f>POWER(10,($B6-H$227)/H$228)/(1+POWER(10,($B6-H$227)/H$228))</f>
        <v>1.2074506200335138E-4</v>
      </c>
      <c r="DY6" s="2">
        <f>POWER(10,($B6-I$227)/I$228)/(1+POWER(10,($B6-I$227)/I$228))</f>
        <v>1.1825615145443741E-4</v>
      </c>
      <c r="DZ6" s="2">
        <f>POWER(10,($B6-J$227)/J$228)/(1+POWER(10,($B6-J$227)/J$228))</f>
        <v>1.1805891912336666E-4</v>
      </c>
      <c r="EA6" s="2">
        <f>POWER(10,($B6-K$227)/K$228)/(1+POWER(10,($B6-K$227)/K$228))</f>
        <v>1.2116130737235355E-4</v>
      </c>
      <c r="EB6" s="2">
        <f>POWER(10,($B6-L$227)/L$228)/(1+POWER(10,($B6-L$227)/L$228))</f>
        <v>1.1640918859628407E-4</v>
      </c>
      <c r="EC6" s="2">
        <f>POWER(10,($B6-M$227)/M$228)/(1+POWER(10,($B6-M$227)/M$228))</f>
        <v>1.0695980055904054E-4</v>
      </c>
      <c r="ED6" s="2">
        <f>POWER(10,($B6-N$227)/N$228)/(1+POWER(10,($B6-N$227)/N$228))</f>
        <v>1.0274208354003431E-4</v>
      </c>
      <c r="EE6" s="2">
        <f>POWER(10,($B6-O$227)/O$228)/(1+POWER(10,($B6-O$227)/O$228))</f>
        <v>1.0805859607610586E-4</v>
      </c>
    </row>
    <row r="7" spans="1:135" x14ac:dyDescent="0.25">
      <c r="B7" s="2">
        <v>1</v>
      </c>
      <c r="C7">
        <v>51.293999999999997</v>
      </c>
      <c r="D7">
        <v>52.868000000000002</v>
      </c>
      <c r="E7">
        <v>54.176000000000002</v>
      </c>
      <c r="F7">
        <v>55.823999999999998</v>
      </c>
      <c r="G7">
        <v>53.118000000000002</v>
      </c>
      <c r="H7">
        <v>53.088000000000001</v>
      </c>
      <c r="I7">
        <v>52.631999999999998</v>
      </c>
      <c r="J7">
        <v>54</v>
      </c>
      <c r="K7">
        <v>51.103000000000002</v>
      </c>
      <c r="L7">
        <v>50.220999999999997</v>
      </c>
      <c r="M7">
        <v>50.015000000000001</v>
      </c>
      <c r="N7">
        <v>52</v>
      </c>
      <c r="O7">
        <v>49.464799999999997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51.374429654397879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53.912494446933131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55.821415142340477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56.580823516994407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54.032504104244609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54.037691440665569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53.74442189386486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55.039349217467468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54.054661707747982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52.90838477207862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51.935960502587037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51.79114633333289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50.185991027960718</v>
      </c>
      <c r="AE7" s="5"/>
      <c r="AG7" s="5">
        <f t="shared" si="0"/>
        <v>-8.0429654397882189E-2</v>
      </c>
      <c r="AH7" s="5">
        <f t="shared" si="1"/>
        <v>-1.044494446933129</v>
      </c>
      <c r="AI7" s="5">
        <f t="shared" si="2"/>
        <v>-1.6454151423404753</v>
      </c>
      <c r="AJ7" s="5">
        <f t="shared" si="3"/>
        <v>-0.75682351699440886</v>
      </c>
      <c r="AK7" s="5">
        <f t="shared" si="4"/>
        <v>-0.91450410424460671</v>
      </c>
      <c r="AL7" s="5">
        <f t="shared" si="5"/>
        <v>-0.94969144066556765</v>
      </c>
      <c r="AM7" s="5">
        <f t="shared" si="6"/>
        <v>-1.1124218938648625</v>
      </c>
      <c r="AN7" s="5">
        <f t="shared" si="7"/>
        <v>-1.0393492174674677</v>
      </c>
      <c r="AO7" s="5">
        <f t="shared" si="8"/>
        <v>-2.9516617077479808</v>
      </c>
      <c r="AP7" s="5">
        <f t="shared" si="9"/>
        <v>-2.687384772078623</v>
      </c>
      <c r="AQ7" s="5">
        <f t="shared" si="10"/>
        <v>-1.920960502587036</v>
      </c>
      <c r="AR7" s="5">
        <f t="shared" si="11"/>
        <v>0.20885366666711036</v>
      </c>
      <c r="AS7" s="5">
        <f t="shared" si="12"/>
        <v>-0.72119102796072099</v>
      </c>
      <c r="AV7" s="2">
        <f t="shared" si="13"/>
        <v>51.374429654397879</v>
      </c>
      <c r="AW7" s="2">
        <f t="shared" si="14"/>
        <v>53.912494446933131</v>
      </c>
      <c r="AX7" s="2">
        <f t="shared" si="15"/>
        <v>55.821415142340477</v>
      </c>
      <c r="AY7" s="2">
        <f t="shared" si="16"/>
        <v>56.580823516994407</v>
      </c>
      <c r="AZ7" s="2">
        <f t="shared" si="17"/>
        <v>54.032504104244609</v>
      </c>
      <c r="BA7" s="2">
        <f t="shared" si="18"/>
        <v>54.037691440665569</v>
      </c>
      <c r="BB7" s="2">
        <f t="shared" si="19"/>
        <v>53.74442189386486</v>
      </c>
      <c r="BC7" s="2">
        <f t="shared" si="20"/>
        <v>55.039349217467468</v>
      </c>
      <c r="BD7" s="2">
        <f t="shared" si="21"/>
        <v>54.054661707747982</v>
      </c>
      <c r="BE7" s="2">
        <f t="shared" si="22"/>
        <v>52.90838477207862</v>
      </c>
      <c r="BF7" s="2">
        <f t="shared" si="23"/>
        <v>51.935960502587037</v>
      </c>
      <c r="BG7" s="2">
        <f t="shared" si="24"/>
        <v>51.79114633333289</v>
      </c>
      <c r="BH7" s="2">
        <f t="shared" si="25"/>
        <v>50.185991027960718</v>
      </c>
      <c r="BK7" s="2">
        <f>IF(OR($B7&lt;C$229, AND($B7&gt;C$230, $B7&lt;C$231)), C7, "")</f>
        <v>51.293999999999997</v>
      </c>
      <c r="BL7" s="2">
        <f>IF(OR($B7&lt;D$229, AND($B7&gt;D$230, $B7&lt;D$231)), D7, "")</f>
        <v>52.868000000000002</v>
      </c>
      <c r="BM7" s="2">
        <f>IF(OR($B7&lt;E$229, AND($B7&gt;E$230, $B7&lt;E$231)), E7, "")</f>
        <v>54.176000000000002</v>
      </c>
      <c r="BN7" s="2">
        <f>IF(OR($B7&lt;F$229, AND($B7&gt;F$230, $B7&lt;F$231)), F7, "")</f>
        <v>55.823999999999998</v>
      </c>
      <c r="BO7" s="2">
        <f>IF(OR($B7&lt;G$229, AND($B7&gt;G$230, $B7&lt;G$231)), G7, "")</f>
        <v>53.118000000000002</v>
      </c>
      <c r="BP7" s="2">
        <f>IF(OR($B7&lt;H$229, AND($B7&gt;H$230, $B7&lt;H$231)), H7, "")</f>
        <v>53.088000000000001</v>
      </c>
      <c r="BQ7" s="2">
        <f>IF(OR($B7&lt;I$229, AND($B7&gt;I$230, $B7&lt;I$231)), I7, "")</f>
        <v>52.631999999999998</v>
      </c>
      <c r="BR7" s="2">
        <f>IF(OR($B7&lt;J$229, AND($B7&gt;J$230, $B7&lt;J$231)), J7, "")</f>
        <v>54</v>
      </c>
      <c r="BS7" s="2">
        <f>IF(OR($B7&lt;K$229, AND($B7&gt;K$230, $B7&lt;K$231)), K7, "")</f>
        <v>51.103000000000002</v>
      </c>
      <c r="BT7" s="2">
        <f>IF(OR($B7&lt;L$229, AND($B7&gt;L$230, $B7&lt;L$231)), L7, "")</f>
        <v>50.220999999999997</v>
      </c>
      <c r="BU7" s="2">
        <f>IF(OR($B7&lt;M$229, AND($B7&gt;M$230, $B7&lt;M$231)), M7, "")</f>
        <v>50.015000000000001</v>
      </c>
      <c r="BV7" s="2">
        <f>IF(OR($B7&lt;N$229, AND($B7&gt;N$230, $B7&lt;N$231)), N7, "")</f>
        <v>52</v>
      </c>
      <c r="BW7" s="2">
        <f>IF(OR($B7&lt;O$229, AND($B7&gt;O$230, $B7&lt;O$231)), O7, "")</f>
        <v>49.464799999999997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51.374097047797562</v>
      </c>
      <c r="CP7" s="2">
        <f>BL$207*$B7+BL$209</f>
        <v>53.912064094103158</v>
      </c>
      <c r="CQ7" s="2">
        <f>BM$207*$B7+BM$209</f>
        <v>55.821028730017687</v>
      </c>
      <c r="CR7" s="2">
        <f>BN$207*$B7+BN$209</f>
        <v>56.580775599147238</v>
      </c>
      <c r="CS7" s="2">
        <f>BO$207*$B7+BO$209</f>
        <v>54.031823487153822</v>
      </c>
      <c r="CT7" s="2">
        <f>BP$207*$B7+BP$209</f>
        <v>54.036813747026677</v>
      </c>
      <c r="CU7" s="2">
        <f>BQ$207*$B7+BQ$209</f>
        <v>53.742971688843006</v>
      </c>
      <c r="CV7" s="2">
        <f>BR$207*$B7+BR$209</f>
        <v>55.038918818990012</v>
      </c>
      <c r="CW7" s="2">
        <f>BS$207*$B7+BS$209</f>
        <v>54.053924870032908</v>
      </c>
      <c r="CX7" s="2">
        <f>BT$207*$B7+BT$209</f>
        <v>52.907716062220544</v>
      </c>
      <c r="CY7" s="2">
        <f>BU$207*$B7+BU$209</f>
        <v>51.935290851510921</v>
      </c>
      <c r="CZ7" s="2">
        <f>BV$207*$B7+BV$209</f>
        <v>51.790768937735358</v>
      </c>
      <c r="DA7" s="2">
        <f>BW$207*$B7+BW$209</f>
        <v>50.185478747277024</v>
      </c>
      <c r="DD7" s="2">
        <f>BZ$207*$B7+BZ$209</f>
        <v>58.157059703859439</v>
      </c>
      <c r="DE7" s="2">
        <f>CA$207*$B7+CA$209</f>
        <v>62.198615325040123</v>
      </c>
      <c r="DF7" s="2">
        <f>CB$207*$B7+CB$209</f>
        <v>59.536347162810912</v>
      </c>
      <c r="DG7" s="2">
        <f>CC$207*$B7+CC$209</f>
        <v>56.916098656305159</v>
      </c>
      <c r="DH7" s="2">
        <f>CD$207*$B7+CD$209</f>
        <v>58.997256378497205</v>
      </c>
      <c r="DI7" s="2">
        <f>CE$207*$B7+CE$209</f>
        <v>60.666281021830407</v>
      </c>
      <c r="DJ7" s="2">
        <f>CF$207*$B7+CF$209</f>
        <v>64.92731831866449</v>
      </c>
      <c r="DK7" s="2">
        <f>CG$207*$B7+CG$209</f>
        <v>58.36380566816127</v>
      </c>
      <c r="DL7" s="2">
        <f>CH$207*$B7+CH$209</f>
        <v>59.6003476753082</v>
      </c>
      <c r="DM7" s="2">
        <f>CI$207*$B7+CI$209</f>
        <v>58.146799812653477</v>
      </c>
      <c r="DN7" s="2">
        <f>CJ$207*$B7+CJ$209</f>
        <v>57.645242993371852</v>
      </c>
      <c r="DO7" s="2">
        <f>CK$207*$B7+CK$209</f>
        <v>55.140830329777643</v>
      </c>
      <c r="DP7" s="2">
        <f>CL$207*$B7+CL$209</f>
        <v>54.509155197291854</v>
      </c>
      <c r="DS7" s="2">
        <f>POWER(10,($B7-C$227)/C$228)/(1+POWER(10,($B7-C$227)/C$228))</f>
        <v>4.9035593616463609E-5</v>
      </c>
      <c r="DT7" s="2">
        <f>POWER(10,($B7-D$227)/D$228)/(1+POWER(10,($B7-D$227)/D$228))</f>
        <v>5.1933888776597565E-5</v>
      </c>
      <c r="DU7" s="2">
        <f>POWER(10,($B7-E$227)/E$228)/(1+POWER(10,($B7-E$227)/E$228))</f>
        <v>1.0400516934921398E-4</v>
      </c>
      <c r="DV7" s="2">
        <f>POWER(10,($B7-F$227)/F$228)/(1+POWER(10,($B7-F$227)/F$228))</f>
        <v>1.4290054367088872E-4</v>
      </c>
      <c r="DW7" s="2">
        <f>POWER(10,($B7-G$227)/G$228)/(1+POWER(10,($B7-G$227)/G$228))</f>
        <v>1.3707104811934022E-4</v>
      </c>
      <c r="DX7" s="2">
        <f>POWER(10,($B7-H$227)/H$228)/(1+POWER(10,($B7-H$227)/H$228))</f>
        <v>1.323927854998869E-4</v>
      </c>
      <c r="DY7" s="2">
        <f>POWER(10,($B7-I$227)/I$228)/(1+POWER(10,($B7-I$227)/I$228))</f>
        <v>1.2966381227698685E-4</v>
      </c>
      <c r="DZ7" s="2">
        <f>POWER(10,($B7-J$227)/J$228)/(1+POWER(10,($B7-J$227)/J$228))</f>
        <v>1.2944755625689681E-4</v>
      </c>
      <c r="EA7" s="2">
        <f>POWER(10,($B7-K$227)/K$228)/(1+POWER(10,($B7-K$227)/K$228))</f>
        <v>1.3284917881955897E-4</v>
      </c>
      <c r="EB7" s="2">
        <f>POWER(10,($B7-L$227)/L$228)/(1+POWER(10,($B7-L$227)/L$228))</f>
        <v>1.2763870362283446E-4</v>
      </c>
      <c r="EC7" s="2">
        <f>POWER(10,($B7-M$227)/M$228)/(1+POWER(10,($B7-M$227)/M$228))</f>
        <v>1.1727787895253019E-4</v>
      </c>
      <c r="ED7" s="2">
        <f>POWER(10,($B7-N$227)/N$228)/(1+POWER(10,($B7-N$227)/N$228))</f>
        <v>1.126533377663035E-4</v>
      </c>
      <c r="EE7" s="2">
        <f>POWER(10,($B7-O$227)/O$228)/(1+POWER(10,($B7-O$227)/O$228))</f>
        <v>1.1848265928621206E-4</v>
      </c>
    </row>
    <row r="8" spans="1:135" x14ac:dyDescent="0.25">
      <c r="B8" s="2">
        <v>2</v>
      </c>
      <c r="C8">
        <v>50.029000000000003</v>
      </c>
      <c r="D8">
        <v>52.706000000000003</v>
      </c>
      <c r="E8">
        <v>55.308999999999997</v>
      </c>
      <c r="F8">
        <v>54.661999999999999</v>
      </c>
      <c r="G8">
        <v>53.058999999999997</v>
      </c>
      <c r="H8">
        <v>53.676000000000002</v>
      </c>
      <c r="I8">
        <v>51.691000000000003</v>
      </c>
      <c r="J8">
        <v>53.25</v>
      </c>
      <c r="K8">
        <v>52.411999999999999</v>
      </c>
      <c r="L8">
        <v>51.206000000000003</v>
      </c>
      <c r="M8">
        <v>49.573999999999998</v>
      </c>
      <c r="N8">
        <v>50.985300000000002</v>
      </c>
      <c r="O8">
        <v>49.2254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51.393289142746667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53.928967684567311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55.809457301312186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56.54091804785417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54.032934639777672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54.043102372310187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53.768295307488522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55.010804544013538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54.049599162396333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52.910775018321708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51.943625942056187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51.789360311919424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50.195744868439434</v>
      </c>
      <c r="AE8" s="5"/>
      <c r="AG8" s="5">
        <f t="shared" si="0"/>
        <v>-1.3642891427466637</v>
      </c>
      <c r="AH8" s="5">
        <f t="shared" si="1"/>
        <v>-1.2229676845673083</v>
      </c>
      <c r="AI8" s="5">
        <f t="shared" si="2"/>
        <v>-0.50045730131218846</v>
      </c>
      <c r="AJ8" s="5">
        <f t="shared" si="3"/>
        <v>-1.8789180478541709</v>
      </c>
      <c r="AK8" s="5">
        <f t="shared" si="4"/>
        <v>-0.97393463977767425</v>
      </c>
      <c r="AL8" s="5">
        <f t="shared" si="5"/>
        <v>-0.36710237231018539</v>
      </c>
      <c r="AM8" s="5">
        <f t="shared" si="6"/>
        <v>-2.0772953074885194</v>
      </c>
      <c r="AN8" s="5">
        <f t="shared" si="7"/>
        <v>-1.7608045440135385</v>
      </c>
      <c r="AO8" s="5">
        <f t="shared" si="8"/>
        <v>-1.6375991623963344</v>
      </c>
      <c r="AP8" s="5">
        <f t="shared" si="9"/>
        <v>-1.7047750183217047</v>
      </c>
      <c r="AQ8" s="5">
        <f t="shared" si="10"/>
        <v>-2.3696259420561887</v>
      </c>
      <c r="AR8" s="5">
        <f t="shared" si="11"/>
        <v>-0.80406031191942162</v>
      </c>
      <c r="AS8" s="5">
        <f t="shared" si="12"/>
        <v>-0.97034486843943313</v>
      </c>
      <c r="AV8" s="2">
        <f t="shared" si="13"/>
        <v>51.393289142746667</v>
      </c>
      <c r="AW8" s="2">
        <f t="shared" si="14"/>
        <v>53.928967684567311</v>
      </c>
      <c r="AX8" s="2">
        <f t="shared" si="15"/>
        <v>55.809457301312186</v>
      </c>
      <c r="AY8" s="2">
        <f t="shared" si="16"/>
        <v>56.54091804785417</v>
      </c>
      <c r="AZ8" s="2">
        <f t="shared" si="17"/>
        <v>54.032934639777672</v>
      </c>
      <c r="BA8" s="2">
        <f t="shared" si="18"/>
        <v>54.043102372310187</v>
      </c>
      <c r="BB8" s="2">
        <f t="shared" si="19"/>
        <v>53.768295307488522</v>
      </c>
      <c r="BC8" s="2">
        <f t="shared" si="20"/>
        <v>55.010804544013538</v>
      </c>
      <c r="BD8" s="2">
        <f t="shared" si="21"/>
        <v>54.049599162396333</v>
      </c>
      <c r="BE8" s="2">
        <f t="shared" si="22"/>
        <v>52.910775018321708</v>
      </c>
      <c r="BF8" s="2">
        <f t="shared" si="23"/>
        <v>51.943625942056187</v>
      </c>
      <c r="BG8" s="2">
        <f t="shared" si="24"/>
        <v>51.789360311919424</v>
      </c>
      <c r="BH8" s="2">
        <f t="shared" si="25"/>
        <v>50.195744868439434</v>
      </c>
      <c r="BK8" s="2">
        <f>IF(OR($B8&lt;C$229, AND($B8&gt;C$230, $B8&lt;C$231)), C8, "")</f>
        <v>50.029000000000003</v>
      </c>
      <c r="BL8" s="2">
        <f>IF(OR($B8&lt;D$229, AND($B8&gt;D$230, $B8&lt;D$231)), D8, "")</f>
        <v>52.706000000000003</v>
      </c>
      <c r="BM8" s="2">
        <f>IF(OR($B8&lt;E$229, AND($B8&gt;E$230, $B8&lt;E$231)), E8, "")</f>
        <v>55.308999999999997</v>
      </c>
      <c r="BN8" s="2">
        <f>IF(OR($B8&lt;F$229, AND($B8&gt;F$230, $B8&lt;F$231)), F8, "")</f>
        <v>54.661999999999999</v>
      </c>
      <c r="BO8" s="2">
        <f>IF(OR($B8&lt;G$229, AND($B8&gt;G$230, $B8&lt;G$231)), G8, "")</f>
        <v>53.058999999999997</v>
      </c>
      <c r="BP8" s="2">
        <f>IF(OR($B8&lt;H$229, AND($B8&gt;H$230, $B8&lt;H$231)), H8, "")</f>
        <v>53.676000000000002</v>
      </c>
      <c r="BQ8" s="2">
        <f>IF(OR($B8&lt;I$229, AND($B8&gt;I$230, $B8&lt;I$231)), I8, "")</f>
        <v>51.691000000000003</v>
      </c>
      <c r="BR8" s="2">
        <f>IF(OR($B8&lt;J$229, AND($B8&gt;J$230, $B8&lt;J$231)), J8, "")</f>
        <v>53.25</v>
      </c>
      <c r="BS8" s="2">
        <f>IF(OR($B8&lt;K$229, AND($B8&gt;K$230, $B8&lt;K$231)), K8, "")</f>
        <v>52.411999999999999</v>
      </c>
      <c r="BT8" s="2">
        <f>IF(OR($B8&lt;L$229, AND($B8&gt;L$230, $B8&lt;L$231)), L8, "")</f>
        <v>51.206000000000003</v>
      </c>
      <c r="BU8" s="2">
        <f>IF(OR($B8&lt;M$229, AND($B8&gt;M$230, $B8&lt;M$231)), M8, "")</f>
        <v>49.573999999999998</v>
      </c>
      <c r="BV8" s="2">
        <f>IF(OR($B8&lt;N$229, AND($B8&gt;N$230, $B8&lt;N$231)), N8, "")</f>
        <v>50.985300000000002</v>
      </c>
      <c r="BW8" s="2">
        <f>IF(OR($B8&lt;O$229, AND($B8&gt;O$230, $B8&lt;O$231)), O8, "")</f>
        <v>49.2254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51.392927992860685</v>
      </c>
      <c r="CP8" s="2">
        <f>BL$207*$B8+BL$209</f>
        <v>53.928500409092727</v>
      </c>
      <c r="CQ8" s="2">
        <f>BM$207*$B8+BM$209</f>
        <v>55.809038276372718</v>
      </c>
      <c r="CR8" s="2">
        <f>BN$207*$B8+BN$209</f>
        <v>56.540866742307472</v>
      </c>
      <c r="CS8" s="2">
        <f>BO$207*$B8+BO$209</f>
        <v>54.032197021347962</v>
      </c>
      <c r="CT8" s="2">
        <f>BP$207*$B8+BP$209</f>
        <v>54.042150674904654</v>
      </c>
      <c r="CU8" s="2">
        <f>BQ$207*$B8+BQ$209</f>
        <v>53.766721835807026</v>
      </c>
      <c r="CV8" s="2">
        <f>BR$207*$B8+BR$209</f>
        <v>55.010338390838221</v>
      </c>
      <c r="CW8" s="2">
        <f>BS$207*$B8+BS$209</f>
        <v>54.048800379863216</v>
      </c>
      <c r="CX8" s="2">
        <f>BT$207*$B8+BT$209</f>
        <v>52.910050278161329</v>
      </c>
      <c r="CY8" s="2">
        <f>BU$207*$B8+BU$209</f>
        <v>51.942899925503646</v>
      </c>
      <c r="CZ8" s="2">
        <f>BV$207*$B8+BV$209</f>
        <v>51.788951265434811</v>
      </c>
      <c r="DA8" s="2">
        <f>BW$207*$B8+BW$209</f>
        <v>50.195189269781856</v>
      </c>
      <c r="DD8" s="2">
        <f>BZ$207*$B8+BZ$209</f>
        <v>58.109970544525297</v>
      </c>
      <c r="DE8" s="2">
        <f>CA$207*$B8+CA$209</f>
        <v>62.134364500915609</v>
      </c>
      <c r="DF8" s="2">
        <f>CB$207*$B8+CB$209</f>
        <v>59.483462574562267</v>
      </c>
      <c r="DG8" s="2">
        <f>CC$207*$B8+CC$209</f>
        <v>56.868310281739106</v>
      </c>
      <c r="DH8" s="2">
        <f>CD$207*$B8+CD$209</f>
        <v>58.940052536291532</v>
      </c>
      <c r="DI8" s="2">
        <f>CE$207*$B8+CE$209</f>
        <v>60.598168306828441</v>
      </c>
      <c r="DJ8" s="2">
        <f>CF$207*$B8+CF$209</f>
        <v>64.834121100847909</v>
      </c>
      <c r="DK8" s="2">
        <f>CG$207*$B8+CG$209</f>
        <v>58.29461868517641</v>
      </c>
      <c r="DL8" s="2">
        <f>CH$207*$B8+CH$209</f>
        <v>59.532520130058785</v>
      </c>
      <c r="DM8" s="2">
        <f>CI$207*$B8+CI$209</f>
        <v>58.088565905838017</v>
      </c>
      <c r="DN8" s="2">
        <f>CJ$207*$B8+CJ$209</f>
        <v>57.588827898250493</v>
      </c>
      <c r="DO8" s="2">
        <f>CK$207*$B8+CK$209</f>
        <v>55.100516548331562</v>
      </c>
      <c r="DP8" s="2">
        <f>CL$207*$B8+CL$209</f>
        <v>54.471914600848599</v>
      </c>
      <c r="DS8" s="2">
        <f>POWER(10,($B8-C$227)/C$228)/(1+POWER(10,($B8-C$227)/C$228))</f>
        <v>5.3766204874700185E-5</v>
      </c>
      <c r="DT8" s="2">
        <f>POWER(10,($B8-D$227)/D$228)/(1+POWER(10,($B8-D$227)/D$228))</f>
        <v>5.6944091366783167E-5</v>
      </c>
      <c r="DU8" s="2">
        <f>POWER(10,($B8-E$227)/E$228)/(1+POWER(10,($B8-E$227)/E$228))</f>
        <v>1.1403825619137249E-4</v>
      </c>
      <c r="DV8" s="2">
        <f>POWER(10,($B8-F$227)/F$228)/(1+POWER(10,($B8-F$227)/F$228))</f>
        <v>1.5668517016711924E-4</v>
      </c>
      <c r="DW8" s="2">
        <f>POWER(10,($B8-G$227)/G$228)/(1+POWER(10,($B8-G$227)/G$228))</f>
        <v>1.5029342804982981E-4</v>
      </c>
      <c r="DX8" s="2">
        <f>POWER(10,($B8-H$227)/H$228)/(1+POWER(10,($B8-H$227)/H$228))</f>
        <v>1.4516394844568778E-4</v>
      </c>
      <c r="DY8" s="2">
        <f>POWER(10,($B8-I$227)/I$228)/(1+POWER(10,($B8-I$227)/I$228))</f>
        <v>1.4217176446003056E-4</v>
      </c>
      <c r="DZ8" s="2">
        <f>POWER(10,($B8-J$227)/J$228)/(1+POWER(10,($B8-J$227)/J$228))</f>
        <v>1.4193465037677397E-4</v>
      </c>
      <c r="EA8" s="2">
        <f>POWER(10,($B8-K$227)/K$228)/(1+POWER(10,($B8-K$227)/K$228))</f>
        <v>1.4566436096390218E-4</v>
      </c>
      <c r="EB8" s="2">
        <f>POWER(10,($B8-L$227)/L$228)/(1+POWER(10,($B8-L$227)/L$228))</f>
        <v>1.3995133209647009E-4</v>
      </c>
      <c r="EC8" s="2">
        <f>POWER(10,($B8-M$227)/M$228)/(1+POWER(10,($B8-M$227)/M$228))</f>
        <v>1.2859118218323505E-4</v>
      </c>
      <c r="ED8" s="2">
        <f>POWER(10,($B8-N$227)/N$228)/(1+POWER(10,($B8-N$227)/N$228))</f>
        <v>1.2352058608879765E-4</v>
      </c>
      <c r="EE8" s="2">
        <f>POWER(10,($B8-O$227)/O$228)/(1+POWER(10,($B8-O$227)/O$228))</f>
        <v>1.2991216750328453E-4</v>
      </c>
    </row>
    <row r="9" spans="1:135" x14ac:dyDescent="0.25">
      <c r="B9" s="2">
        <v>3</v>
      </c>
      <c r="C9">
        <v>50.956000000000003</v>
      </c>
      <c r="D9">
        <v>52.308999999999997</v>
      </c>
      <c r="E9">
        <v>55.470999999999997</v>
      </c>
      <c r="F9">
        <v>55.058999999999997</v>
      </c>
      <c r="G9">
        <v>52.118000000000002</v>
      </c>
      <c r="H9">
        <v>54.646999999999998</v>
      </c>
      <c r="I9">
        <v>53.573999999999998</v>
      </c>
      <c r="J9">
        <v>54.073999999999998</v>
      </c>
      <c r="K9">
        <v>51.234999999999999</v>
      </c>
      <c r="L9">
        <v>51.558999999999997</v>
      </c>
      <c r="M9">
        <v>49.618000000000002</v>
      </c>
      <c r="N9">
        <v>51.808799999999998</v>
      </c>
      <c r="O9">
        <v>49.394399999999997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51.4121510426464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53.945444040724723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55.797502156017394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56.501012786335174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54.03336983810226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54.048519412872587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53.79217900602886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54.98226276303965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54.044541710363042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52.91316985088622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51.951296023809121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51.787576884581355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50.205502298556425</v>
      </c>
      <c r="AE9" s="5"/>
      <c r="AG9" s="5">
        <f t="shared" si="0"/>
        <v>-0.45615104264639683</v>
      </c>
      <c r="AH9" s="5">
        <f t="shared" si="1"/>
        <v>-1.6364440407247258</v>
      </c>
      <c r="AI9" s="5">
        <f t="shared" si="2"/>
        <v>-0.32650215601739774</v>
      </c>
      <c r="AJ9" s="5">
        <f t="shared" si="3"/>
        <v>-1.4420127863351766</v>
      </c>
      <c r="AK9" s="5">
        <f t="shared" si="4"/>
        <v>-1.9153698381022579</v>
      </c>
      <c r="AL9" s="5">
        <f t="shared" si="5"/>
        <v>0.59848058712741192</v>
      </c>
      <c r="AM9" s="5">
        <f t="shared" si="6"/>
        <v>-0.21817900602886198</v>
      </c>
      <c r="AN9" s="5">
        <f t="shared" si="7"/>
        <v>-0.90826276303965159</v>
      </c>
      <c r="AO9" s="5">
        <f t="shared" si="8"/>
        <v>-2.8095417103630425</v>
      </c>
      <c r="AP9" s="5">
        <f t="shared" si="9"/>
        <v>-1.3541698508862225</v>
      </c>
      <c r="AQ9" s="5">
        <f t="shared" si="10"/>
        <v>-2.3332960238091189</v>
      </c>
      <c r="AR9" s="5">
        <f t="shared" si="11"/>
        <v>2.1223115418642635E-2</v>
      </c>
      <c r="AS9" s="5">
        <f t="shared" si="12"/>
        <v>-0.81110229855642757</v>
      </c>
      <c r="AV9" s="2">
        <f t="shared" si="13"/>
        <v>51.4121510426464</v>
      </c>
      <c r="AW9" s="2">
        <f t="shared" si="14"/>
        <v>53.945444040724723</v>
      </c>
      <c r="AX9" s="2">
        <f t="shared" si="15"/>
        <v>55.797502156017394</v>
      </c>
      <c r="AY9" s="2">
        <f t="shared" si="16"/>
        <v>56.501012786335174</v>
      </c>
      <c r="AZ9" s="2">
        <f t="shared" si="17"/>
        <v>54.03336983810226</v>
      </c>
      <c r="BA9" s="2">
        <f t="shared" si="18"/>
        <v>54.048519412872587</v>
      </c>
      <c r="BB9" s="2">
        <f t="shared" si="19"/>
        <v>53.79217900602886</v>
      </c>
      <c r="BC9" s="2">
        <f t="shared" si="20"/>
        <v>54.98226276303965</v>
      </c>
      <c r="BD9" s="2">
        <f t="shared" si="21"/>
        <v>54.044541710363042</v>
      </c>
      <c r="BE9" s="2">
        <f t="shared" si="22"/>
        <v>52.91316985088622</v>
      </c>
      <c r="BF9" s="2">
        <f t="shared" si="23"/>
        <v>51.951296023809121</v>
      </c>
      <c r="BG9" s="2">
        <f t="shared" si="24"/>
        <v>51.787576884581355</v>
      </c>
      <c r="BH9" s="2">
        <f t="shared" si="25"/>
        <v>50.205502298556425</v>
      </c>
      <c r="BK9" s="2">
        <f>IF(OR($B9&lt;C$229, AND($B9&gt;C$230, $B9&lt;C$231)), C9, "")</f>
        <v>50.956000000000003</v>
      </c>
      <c r="BL9" s="2">
        <f>IF(OR($B9&lt;D$229, AND($B9&gt;D$230, $B9&lt;D$231)), D9, "")</f>
        <v>52.308999999999997</v>
      </c>
      <c r="BM9" s="2">
        <f>IF(OR($B9&lt;E$229, AND($B9&gt;E$230, $B9&lt;E$231)), E9, "")</f>
        <v>55.470999999999997</v>
      </c>
      <c r="BN9" s="2">
        <f>IF(OR($B9&lt;F$229, AND($B9&gt;F$230, $B9&lt;F$231)), F9, "")</f>
        <v>55.058999999999997</v>
      </c>
      <c r="BO9" s="2">
        <f>IF(OR($B9&lt;G$229, AND($B9&gt;G$230, $B9&lt;G$231)), G9, "")</f>
        <v>52.118000000000002</v>
      </c>
      <c r="BP9" s="2">
        <f>IF(OR($B9&lt;H$229, AND($B9&gt;H$230, $B9&lt;H$231)), H9, "")</f>
        <v>54.646999999999998</v>
      </c>
      <c r="BQ9" s="2">
        <f>IF(OR($B9&lt;I$229, AND($B9&gt;I$230, $B9&lt;I$231)), I9, "")</f>
        <v>53.573999999999998</v>
      </c>
      <c r="BR9" s="2">
        <f>IF(OR($B9&lt;J$229, AND($B9&gt;J$230, $B9&lt;J$231)), J9, "")</f>
        <v>54.073999999999998</v>
      </c>
      <c r="BS9" s="2">
        <f>IF(OR($B9&lt;K$229, AND($B9&gt;K$230, $B9&lt;K$231)), K9, "")</f>
        <v>51.234999999999999</v>
      </c>
      <c r="BT9" s="2">
        <f>IF(OR($B9&lt;L$229, AND($B9&gt;L$230, $B9&lt;L$231)), L9, "")</f>
        <v>51.558999999999997</v>
      </c>
      <c r="BU9" s="2">
        <f>IF(OR($B9&lt;M$229, AND($B9&gt;M$230, $B9&lt;M$231)), M9, "")</f>
        <v>49.618000000000002</v>
      </c>
      <c r="BV9" s="2">
        <f>IF(OR($B9&lt;N$229, AND($B9&gt;N$230, $B9&lt;N$231)), N9, "")</f>
        <v>51.808799999999998</v>
      </c>
      <c r="BW9" s="2">
        <f>IF(OR($B9&lt;O$229, AND($B9&gt;O$230, $B9&lt;O$231)), O9, "")</f>
        <v>49.394399999999997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51.411758937923814</v>
      </c>
      <c r="CP9" s="2">
        <f>BL$207*$B9+BL$209</f>
        <v>53.944936724082304</v>
      </c>
      <c r="CQ9" s="2">
        <f>BM$207*$B9+BM$209</f>
        <v>55.797047822727748</v>
      </c>
      <c r="CR9" s="2">
        <f>BN$207*$B9+BN$209</f>
        <v>56.500957885467699</v>
      </c>
      <c r="CS9" s="2">
        <f>BO$207*$B9+BO$209</f>
        <v>54.032570555542101</v>
      </c>
      <c r="CT9" s="2">
        <f>BP$207*$B9+BP$209</f>
        <v>54.047487602782631</v>
      </c>
      <c r="CU9" s="2">
        <f>BQ$207*$B9+BQ$209</f>
        <v>53.790471982771045</v>
      </c>
      <c r="CV9" s="2">
        <f>BR$207*$B9+BR$209</f>
        <v>54.98175796268643</v>
      </c>
      <c r="CW9" s="2">
        <f>BS$207*$B9+BS$209</f>
        <v>54.043675889693517</v>
      </c>
      <c r="CX9" s="2">
        <f>BT$207*$B9+BT$209</f>
        <v>52.912384494102106</v>
      </c>
      <c r="CY9" s="2">
        <f>BU$207*$B9+BU$209</f>
        <v>51.950508999496378</v>
      </c>
      <c r="CZ9" s="2">
        <f>BV$207*$B9+BV$209</f>
        <v>51.787133593134257</v>
      </c>
      <c r="DA9" s="2">
        <f>BW$207*$B9+BW$209</f>
        <v>50.204899792286689</v>
      </c>
      <c r="DD9" s="2">
        <f>BZ$207*$B9+BZ$209</f>
        <v>58.062881385191162</v>
      </c>
      <c r="DE9" s="2">
        <f>CA$207*$B9+CA$209</f>
        <v>62.070113676791088</v>
      </c>
      <c r="DF9" s="2">
        <f>CB$207*$B9+CB$209</f>
        <v>59.430577986313622</v>
      </c>
      <c r="DG9" s="2">
        <f>CC$207*$B9+CC$209</f>
        <v>56.82052190717306</v>
      </c>
      <c r="DH9" s="2">
        <f>CD$207*$B9+CD$209</f>
        <v>58.882848694085858</v>
      </c>
      <c r="DI9" s="2">
        <f>CE$207*$B9+CE$209</f>
        <v>60.530055591826482</v>
      </c>
      <c r="DJ9" s="2">
        <f>CF$207*$B9+CF$209</f>
        <v>64.740923883031329</v>
      </c>
      <c r="DK9" s="2">
        <f>CG$207*$B9+CG$209</f>
        <v>58.225431702191543</v>
      </c>
      <c r="DL9" s="2">
        <f>CH$207*$B9+CH$209</f>
        <v>59.464692584809363</v>
      </c>
      <c r="DM9" s="2">
        <f>CI$207*$B9+CI$209</f>
        <v>58.030331999022565</v>
      </c>
      <c r="DN9" s="2">
        <f>CJ$207*$B9+CJ$209</f>
        <v>57.532412803129127</v>
      </c>
      <c r="DO9" s="2">
        <f>CK$207*$B9+CK$209</f>
        <v>55.060202766885482</v>
      </c>
      <c r="DP9" s="2">
        <f>CL$207*$B9+CL$209</f>
        <v>54.434674004405345</v>
      </c>
      <c r="DS9" s="2">
        <f>POWER(10,($B9-C$227)/C$228)/(1+POWER(10,($B9-C$227)/C$228))</f>
        <v>5.895316552869801E-5</v>
      </c>
      <c r="DT9" s="2">
        <f>POWER(10,($B9-D$227)/D$228)/(1+POWER(10,($B9-D$227)/D$228))</f>
        <v>6.2437611559165653E-5</v>
      </c>
      <c r="DU9" s="2">
        <f>POWER(10,($B9-E$227)/E$228)/(1+POWER(10,($B9-E$227)/E$228))</f>
        <v>1.2503908573434513E-4</v>
      </c>
      <c r="DV9" s="2">
        <f>POWER(10,($B9-F$227)/F$228)/(1+POWER(10,($B9-F$227)/F$228))</f>
        <v>1.7179927570867644E-4</v>
      </c>
      <c r="DW9" s="2">
        <f>POWER(10,($B9-G$227)/G$228)/(1+POWER(10,($B9-G$227)/G$228))</f>
        <v>1.6479107740323163E-4</v>
      </c>
      <c r="DX9" s="2">
        <f>POWER(10,($B9-H$227)/H$228)/(1+POWER(10,($B9-H$227)/H$228))</f>
        <v>1.5916687517985038E-4</v>
      </c>
      <c r="DY9" s="2">
        <f>POWER(10,($B9-I$227)/I$228)/(1+POWER(10,($B9-I$227)/I$228))</f>
        <v>1.5588610162975335E-4</v>
      </c>
      <c r="DZ9" s="2">
        <f>POWER(10,($B9-J$227)/J$228)/(1+POWER(10,($B9-J$227)/J$228))</f>
        <v>1.5562611833367428E-4</v>
      </c>
      <c r="EA9" s="2">
        <f>POWER(10,($B9-K$227)/K$228)/(1+POWER(10,($B9-K$227)/K$228))</f>
        <v>1.5971555119996571E-4</v>
      </c>
      <c r="EB9" s="2">
        <f>POWER(10,($B9-L$227)/L$228)/(1+POWER(10,($B9-L$227)/L$228))</f>
        <v>1.5345151222397521E-4</v>
      </c>
      <c r="EC9" s="2">
        <f>POWER(10,($B9-M$227)/M$228)/(1+POWER(10,($B9-M$227)/M$228))</f>
        <v>1.4099567825322294E-4</v>
      </c>
      <c r="ED9" s="2">
        <f>POWER(10,($B9-N$227)/N$228)/(1+POWER(10,($B9-N$227)/N$228))</f>
        <v>1.3543601542432922E-4</v>
      </c>
      <c r="EE9" s="2">
        <f>POWER(10,($B9-O$227)/O$228)/(1+POWER(10,($B9-O$227)/O$228))</f>
        <v>1.4244407373096543E-4</v>
      </c>
    </row>
    <row r="10" spans="1:135" x14ac:dyDescent="0.25">
      <c r="B10" s="2">
        <v>4</v>
      </c>
      <c r="C10">
        <v>50.265000000000001</v>
      </c>
      <c r="D10">
        <v>52.558999999999997</v>
      </c>
      <c r="E10">
        <v>55.206000000000003</v>
      </c>
      <c r="F10">
        <v>56.75</v>
      </c>
      <c r="G10">
        <v>53.543999999999997</v>
      </c>
      <c r="H10">
        <v>53.191000000000003</v>
      </c>
      <c r="I10">
        <v>52.396999999999998</v>
      </c>
      <c r="J10">
        <v>53.206000000000003</v>
      </c>
      <c r="K10">
        <v>51.118000000000002</v>
      </c>
      <c r="L10">
        <v>51.058999999999997</v>
      </c>
      <c r="M10">
        <v>50.823999999999998</v>
      </c>
      <c r="N10">
        <v>50.823500000000003</v>
      </c>
      <c r="O10">
        <v>49.422499999999999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51.431015553712491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53.96192377343035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55.785549922993255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56.461107740961374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54.033810068222067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54.05394305209802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53.81607382635724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54.95372409978021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54.039489757701844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52.915569633070739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51.9589711188314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51.785796257189851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50.215263607655274</v>
      </c>
      <c r="AE10" s="5"/>
      <c r="AG10" s="5">
        <f t="shared" si="0"/>
        <v>-1.1660155537124908</v>
      </c>
      <c r="AH10" s="5">
        <f t="shared" si="1"/>
        <v>-1.4029237734303521</v>
      </c>
      <c r="AI10" s="5">
        <f t="shared" si="2"/>
        <v>-0.5795499229932517</v>
      </c>
      <c r="AJ10" s="5">
        <f t="shared" si="3"/>
        <v>0.28889225903862581</v>
      </c>
      <c r="AK10" s="5">
        <f t="shared" si="4"/>
        <v>-0.48981006822207007</v>
      </c>
      <c r="AL10" s="5">
        <f t="shared" si="5"/>
        <v>-0.86294305209801792</v>
      </c>
      <c r="AM10" s="5">
        <f t="shared" si="6"/>
        <v>-1.4190738263572413</v>
      </c>
      <c r="AN10" s="5">
        <f t="shared" si="7"/>
        <v>-1.747724099780207</v>
      </c>
      <c r="AO10" s="5">
        <f t="shared" si="8"/>
        <v>-2.9214897577018419</v>
      </c>
      <c r="AP10" s="5">
        <f t="shared" si="9"/>
        <v>-1.8565696330707411</v>
      </c>
      <c r="AQ10" s="5">
        <f t="shared" si="10"/>
        <v>-1.1349711188314018</v>
      </c>
      <c r="AR10" s="5">
        <f t="shared" si="11"/>
        <v>-0.96229625718984835</v>
      </c>
      <c r="AS10" s="5">
        <f t="shared" si="12"/>
        <v>-0.79276360765527443</v>
      </c>
      <c r="AV10" s="2">
        <f t="shared" si="13"/>
        <v>51.431015553712491</v>
      </c>
      <c r="AW10" s="2">
        <f t="shared" si="14"/>
        <v>53.96192377343035</v>
      </c>
      <c r="AX10" s="2">
        <f t="shared" si="15"/>
        <v>55.785549922993255</v>
      </c>
      <c r="AY10" s="2">
        <f t="shared" si="16"/>
        <v>56.461107740961374</v>
      </c>
      <c r="AZ10" s="2">
        <f t="shared" si="17"/>
        <v>54.033810068222067</v>
      </c>
      <c r="BA10" s="2">
        <f t="shared" si="18"/>
        <v>54.05394305209802</v>
      </c>
      <c r="BB10" s="2">
        <f t="shared" si="19"/>
        <v>53.81607382635724</v>
      </c>
      <c r="BC10" s="2">
        <f t="shared" si="20"/>
        <v>54.95372409978021</v>
      </c>
      <c r="BD10" s="2">
        <f t="shared" si="21"/>
        <v>54.039489757701844</v>
      </c>
      <c r="BE10" s="2">
        <f t="shared" si="22"/>
        <v>52.915569633070739</v>
      </c>
      <c r="BF10" s="2">
        <f t="shared" si="23"/>
        <v>51.9589711188314</v>
      </c>
      <c r="BG10" s="2">
        <f t="shared" si="24"/>
        <v>51.785796257189851</v>
      </c>
      <c r="BH10" s="2">
        <f t="shared" si="25"/>
        <v>50.215263607655274</v>
      </c>
      <c r="BK10" s="2">
        <f>IF(OR($B10&lt;C$229, AND($B10&gt;C$230, $B10&lt;C$231)), C10, "")</f>
        <v>50.265000000000001</v>
      </c>
      <c r="BL10" s="2">
        <f>IF(OR($B10&lt;D$229, AND($B10&gt;D$230, $B10&lt;D$231)), D10, "")</f>
        <v>52.558999999999997</v>
      </c>
      <c r="BM10" s="2">
        <f>IF(OR($B10&lt;E$229, AND($B10&gt;E$230, $B10&lt;E$231)), E10, "")</f>
        <v>55.206000000000003</v>
      </c>
      <c r="BN10" s="2">
        <f>IF(OR($B10&lt;F$229, AND($B10&gt;F$230, $B10&lt;F$231)), F10, "")</f>
        <v>56.75</v>
      </c>
      <c r="BO10" s="2">
        <f>IF(OR($B10&lt;G$229, AND($B10&gt;G$230, $B10&lt;G$231)), G10, "")</f>
        <v>53.543999999999997</v>
      </c>
      <c r="BP10" s="2">
        <f>IF(OR($B10&lt;H$229, AND($B10&gt;H$230, $B10&lt;H$231)), H10, "")</f>
        <v>53.191000000000003</v>
      </c>
      <c r="BQ10" s="2">
        <f>IF(OR($B10&lt;I$229, AND($B10&gt;I$230, $B10&lt;I$231)), I10, "")</f>
        <v>52.396999999999998</v>
      </c>
      <c r="BR10" s="2">
        <f>IF(OR($B10&lt;J$229, AND($B10&gt;J$230, $B10&lt;J$231)), J10, "")</f>
        <v>53.206000000000003</v>
      </c>
      <c r="BS10" s="2">
        <f>IF(OR($B10&lt;K$229, AND($B10&gt;K$230, $B10&lt;K$231)), K10, "")</f>
        <v>51.118000000000002</v>
      </c>
      <c r="BT10" s="2">
        <f>IF(OR($B10&lt;L$229, AND($B10&gt;L$230, $B10&lt;L$231)), L10, "")</f>
        <v>51.058999999999997</v>
      </c>
      <c r="BU10" s="2">
        <f>IF(OR($B10&lt;M$229, AND($B10&gt;M$230, $B10&lt;M$231)), M10, "")</f>
        <v>50.823999999999998</v>
      </c>
      <c r="BV10" s="2">
        <f>IF(OR($B10&lt;N$229, AND($B10&gt;N$230, $B10&lt;N$231)), N10, "")</f>
        <v>50.823500000000003</v>
      </c>
      <c r="BW10" s="2">
        <f>IF(OR($B10&lt;O$229, AND($B10&gt;O$230, $B10&lt;O$231)), O10, "")</f>
        <v>49.422499999999999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51.430589882986936</v>
      </c>
      <c r="CP10" s="2">
        <f>BL$207*$B10+BL$209</f>
        <v>53.96137303907188</v>
      </c>
      <c r="CQ10" s="2">
        <f>BM$207*$B10+BM$209</f>
        <v>55.785057369082779</v>
      </c>
      <c r="CR10" s="2">
        <f>BN$207*$B10+BN$209</f>
        <v>56.461049028627926</v>
      </c>
      <c r="CS10" s="2">
        <f>BO$207*$B10+BO$209</f>
        <v>54.03294408973624</v>
      </c>
      <c r="CT10" s="2">
        <f>BP$207*$B10+BP$209</f>
        <v>54.052824530660608</v>
      </c>
      <c r="CU10" s="2">
        <f>BQ$207*$B10+BQ$209</f>
        <v>53.814222129735064</v>
      </c>
      <c r="CV10" s="2">
        <f>BR$207*$B10+BR$209</f>
        <v>54.953177534534639</v>
      </c>
      <c r="CW10" s="2">
        <f>BS$207*$B10+BS$209</f>
        <v>54.038551399523818</v>
      </c>
      <c r="CX10" s="2">
        <f>BT$207*$B10+BT$209</f>
        <v>52.914718710042884</v>
      </c>
      <c r="CY10" s="2">
        <f>BU$207*$B10+BU$209</f>
        <v>51.958118073489111</v>
      </c>
      <c r="CZ10" s="2">
        <f>BV$207*$B10+BV$209</f>
        <v>51.785315920833703</v>
      </c>
      <c r="DA10" s="2">
        <f>BW$207*$B10+BW$209</f>
        <v>50.214610314791521</v>
      </c>
      <c r="DD10" s="2">
        <f>BZ$207*$B10+BZ$209</f>
        <v>58.015792225857027</v>
      </c>
      <c r="DE10" s="2">
        <f>CA$207*$B10+CA$209</f>
        <v>62.005862852666574</v>
      </c>
      <c r="DF10" s="2">
        <f>CB$207*$B10+CB$209</f>
        <v>59.377693398064977</v>
      </c>
      <c r="DG10" s="2">
        <f>CC$207*$B10+CC$209</f>
        <v>56.772733532607006</v>
      </c>
      <c r="DH10" s="2">
        <f>CD$207*$B10+CD$209</f>
        <v>58.825644851880185</v>
      </c>
      <c r="DI10" s="2">
        <f>CE$207*$B10+CE$209</f>
        <v>60.461942876824516</v>
      </c>
      <c r="DJ10" s="2">
        <f>CF$207*$B10+CF$209</f>
        <v>64.647726665214748</v>
      </c>
      <c r="DK10" s="2">
        <f>CG$207*$B10+CG$209</f>
        <v>58.156244719206683</v>
      </c>
      <c r="DL10" s="2">
        <f>CH$207*$B10+CH$209</f>
        <v>59.396865039559948</v>
      </c>
      <c r="DM10" s="2">
        <f>CI$207*$B10+CI$209</f>
        <v>57.972098092207105</v>
      </c>
      <c r="DN10" s="2">
        <f>CJ$207*$B10+CJ$209</f>
        <v>57.475997708007768</v>
      </c>
      <c r="DO10" s="2">
        <f>CK$207*$B10+CK$209</f>
        <v>55.019888985439401</v>
      </c>
      <c r="DP10" s="2">
        <f>CL$207*$B10+CL$209</f>
        <v>54.397433407962083</v>
      </c>
      <c r="DS10" s="2">
        <f>POWER(10,($B10-C$227)/C$228)/(1+POWER(10,($B10-C$227)/C$228))</f>
        <v>6.4640492940424513E-5</v>
      </c>
      <c r="DT10" s="2">
        <f>POWER(10,($B10-D$227)/D$228)/(1+POWER(10,($B10-D$227)/D$228))</f>
        <v>6.8461067293441172E-5</v>
      </c>
      <c r="DU10" s="2">
        <f>POWER(10,($B10-E$227)/E$228)/(1+POWER(10,($B10-E$227)/E$228))</f>
        <v>1.3710097724951894E-4</v>
      </c>
      <c r="DV10" s="2">
        <f>POWER(10,($B10-F$227)/F$228)/(1+POWER(10,($B10-F$227)/F$228))</f>
        <v>1.883710376996154E-4</v>
      </c>
      <c r="DW10" s="2">
        <f>POWER(10,($B10-G$227)/G$228)/(1+POWER(10,($B10-G$227)/G$228))</f>
        <v>1.8068695059567449E-4</v>
      </c>
      <c r="DX10" s="2">
        <f>POWER(10,($B10-H$227)/H$228)/(1+POWER(10,($B10-H$227)/H$228))</f>
        <v>1.7452032822557812E-4</v>
      </c>
      <c r="DY10" s="2">
        <f>POWER(10,($B10-I$227)/I$228)/(1+POWER(10,($B10-I$227)/I$228))</f>
        <v>1.7092314090142493E-4</v>
      </c>
      <c r="DZ10" s="2">
        <f>POWER(10,($B10-J$227)/J$228)/(1+POWER(10,($B10-J$227)/J$228))</f>
        <v>1.7063808345313281E-4</v>
      </c>
      <c r="EA10" s="2">
        <f>POWER(10,($B10-K$227)/K$228)/(1+POWER(10,($B10-K$227)/K$228))</f>
        <v>1.7512192101011546E-4</v>
      </c>
      <c r="EB10" s="2">
        <f>POWER(10,($B10-L$227)/L$228)/(1+POWER(10,($B10-L$227)/L$228))</f>
        <v>1.6825374636832705E-4</v>
      </c>
      <c r="EC10" s="2">
        <f>POWER(10,($B10-M$227)/M$228)/(1+POWER(10,($B10-M$227)/M$228))</f>
        <v>1.545965839764017E-4</v>
      </c>
      <c r="ED10" s="2">
        <f>POWER(10,($B10-N$227)/N$228)/(1+POWER(10,($B10-N$227)/N$228))</f>
        <v>1.4850069748273984E-4</v>
      </c>
      <c r="EE10" s="2">
        <f>POWER(10,($B10-O$227)/O$228)/(1+POWER(10,($B10-O$227)/O$228))</f>
        <v>1.5618467460930312E-4</v>
      </c>
    </row>
    <row r="11" spans="1:135" x14ac:dyDescent="0.25">
      <c r="B11" s="2">
        <v>5</v>
      </c>
      <c r="C11">
        <v>51.793999999999997</v>
      </c>
      <c r="D11">
        <v>52.868000000000002</v>
      </c>
      <c r="E11">
        <v>54.646999999999998</v>
      </c>
      <c r="F11">
        <v>54.426000000000002</v>
      </c>
      <c r="G11">
        <v>52.765000000000001</v>
      </c>
      <c r="H11">
        <v>52.618000000000002</v>
      </c>
      <c r="I11">
        <v>54.176000000000002</v>
      </c>
      <c r="J11">
        <v>52.808999999999997</v>
      </c>
      <c r="K11">
        <v>52.558999999999997</v>
      </c>
      <c r="L11">
        <v>50.720999999999997</v>
      </c>
      <c r="M11">
        <v>50.293999999999997</v>
      </c>
      <c r="N11">
        <v>51.220599999999997</v>
      </c>
      <c r="O11">
        <v>49.690100000000001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51.449882891625691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53.978407161462627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55.773600835455809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56.421202919968358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54.034255726915475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54.059373817336365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53.839980671037409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54.925188795991986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54.034443741381054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52.917974755561545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51.966651626460106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51.78401865118277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50.225029107480438</v>
      </c>
      <c r="AE11" s="5"/>
      <c r="AG11" s="5">
        <f t="shared" si="0"/>
        <v>0.34411710837430576</v>
      </c>
      <c r="AH11" s="5">
        <f t="shared" si="1"/>
        <v>-1.110407161462625</v>
      </c>
      <c r="AI11" s="5">
        <f t="shared" si="2"/>
        <v>-1.126600835455811</v>
      </c>
      <c r="AJ11" s="5">
        <f t="shared" si="3"/>
        <v>-1.9952029199683565</v>
      </c>
      <c r="AK11" s="5">
        <f t="shared" si="4"/>
        <v>-1.2692557269154747</v>
      </c>
      <c r="AL11" s="5">
        <f t="shared" si="5"/>
        <v>-1.4413738173363626</v>
      </c>
      <c r="AM11" s="5">
        <f t="shared" si="6"/>
        <v>0.33601932896259257</v>
      </c>
      <c r="AN11" s="5">
        <f t="shared" si="7"/>
        <v>-2.1161887959919881</v>
      </c>
      <c r="AO11" s="5">
        <f t="shared" si="8"/>
        <v>-1.4754437413810564</v>
      </c>
      <c r="AP11" s="5">
        <f t="shared" si="9"/>
        <v>-2.1969747555615484</v>
      </c>
      <c r="AQ11" s="5">
        <f t="shared" si="10"/>
        <v>-1.6726516264601088</v>
      </c>
      <c r="AR11" s="5">
        <f t="shared" si="11"/>
        <v>-0.56341865118277212</v>
      </c>
      <c r="AS11" s="5">
        <f t="shared" si="12"/>
        <v>-0.53492910748043698</v>
      </c>
      <c r="AV11" s="2">
        <f t="shared" si="13"/>
        <v>51.449882891625691</v>
      </c>
      <c r="AW11" s="2">
        <f t="shared" si="14"/>
        <v>53.978407161462627</v>
      </c>
      <c r="AX11" s="2">
        <f t="shared" si="15"/>
        <v>55.773600835455809</v>
      </c>
      <c r="AY11" s="2">
        <f t="shared" si="16"/>
        <v>56.421202919968358</v>
      </c>
      <c r="AZ11" s="2">
        <f t="shared" si="17"/>
        <v>54.034255726915475</v>
      </c>
      <c r="BA11" s="2">
        <f t="shared" si="18"/>
        <v>54.059373817336365</v>
      </c>
      <c r="BB11" s="2">
        <f t="shared" si="19"/>
        <v>53.839980671037409</v>
      </c>
      <c r="BC11" s="2">
        <f t="shared" si="20"/>
        <v>54.925188795991986</v>
      </c>
      <c r="BD11" s="2">
        <f t="shared" si="21"/>
        <v>54.034443741381054</v>
      </c>
      <c r="BE11" s="2">
        <f t="shared" si="22"/>
        <v>52.917974755561545</v>
      </c>
      <c r="BF11" s="2">
        <f t="shared" si="23"/>
        <v>51.966651626460106</v>
      </c>
      <c r="BG11" s="2">
        <f t="shared" si="24"/>
        <v>51.78401865118277</v>
      </c>
      <c r="BH11" s="2">
        <f t="shared" si="25"/>
        <v>50.225029107480438</v>
      </c>
      <c r="BK11" s="2">
        <f>IF(OR($B11&lt;C$229, AND($B11&gt;C$230, $B11&lt;C$231)), C11, "")</f>
        <v>51.793999999999997</v>
      </c>
      <c r="BL11" s="2">
        <f>IF(OR($B11&lt;D$229, AND($B11&gt;D$230, $B11&lt;D$231)), D11, "")</f>
        <v>52.868000000000002</v>
      </c>
      <c r="BM11" s="2">
        <f>IF(OR($B11&lt;E$229, AND($B11&gt;E$230, $B11&lt;E$231)), E11, "")</f>
        <v>54.646999999999998</v>
      </c>
      <c r="BN11" s="2">
        <f>IF(OR($B11&lt;F$229, AND($B11&gt;F$230, $B11&lt;F$231)), F11, "")</f>
        <v>54.426000000000002</v>
      </c>
      <c r="BO11" s="2">
        <f>IF(OR($B11&lt;G$229, AND($B11&gt;G$230, $B11&lt;G$231)), G11, "")</f>
        <v>52.765000000000001</v>
      </c>
      <c r="BP11" s="2">
        <f>IF(OR($B11&lt;H$229, AND($B11&gt;H$230, $B11&lt;H$231)), H11, "")</f>
        <v>52.618000000000002</v>
      </c>
      <c r="BQ11" s="2">
        <f>IF(OR($B11&lt;I$229, AND($B11&gt;I$230, $B11&lt;I$231)), I11, "")</f>
        <v>54.176000000000002</v>
      </c>
      <c r="BR11" s="2">
        <f>IF(OR($B11&lt;J$229, AND($B11&gt;J$230, $B11&lt;J$231)), J11, "")</f>
        <v>52.808999999999997</v>
      </c>
      <c r="BS11" s="2">
        <f>IF(OR($B11&lt;K$229, AND($B11&gt;K$230, $B11&lt;K$231)), K11, "")</f>
        <v>52.558999999999997</v>
      </c>
      <c r="BT11" s="2">
        <f>IF(OR($B11&lt;L$229, AND($B11&gt;L$230, $B11&lt;L$231)), L11, "")</f>
        <v>50.720999999999997</v>
      </c>
      <c r="BU11" s="2">
        <f>IF(OR($B11&lt;M$229, AND($B11&gt;M$230, $B11&lt;M$231)), M11, "")</f>
        <v>50.293999999999997</v>
      </c>
      <c r="BV11" s="2">
        <f>IF(OR($B11&lt;N$229, AND($B11&gt;N$230, $B11&lt;N$231)), N11, "")</f>
        <v>51.220599999999997</v>
      </c>
      <c r="BW11" s="2">
        <f>IF(OR($B11&lt;O$229, AND($B11&gt;O$230, $B11&lt;O$231)), O11, "")</f>
        <v>49.690100000000001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51.449420828050059</v>
      </c>
      <c r="CP11" s="2">
        <f>BL$207*$B11+BL$209</f>
        <v>53.977809354061456</v>
      </c>
      <c r="CQ11" s="2">
        <f>BM$207*$B11+BM$209</f>
        <v>55.773066915437809</v>
      </c>
      <c r="CR11" s="2">
        <f>BN$207*$B11+BN$209</f>
        <v>56.42114017178816</v>
      </c>
      <c r="CS11" s="2">
        <f>BO$207*$B11+BO$209</f>
        <v>54.03331762393038</v>
      </c>
      <c r="CT11" s="2">
        <f>BP$207*$B11+BP$209</f>
        <v>54.058161458538585</v>
      </c>
      <c r="CU11" s="2">
        <f>BQ$207*$B11+BQ$209</f>
        <v>53.837972276699084</v>
      </c>
      <c r="CV11" s="2">
        <f>BR$207*$B11+BR$209</f>
        <v>54.924597106382855</v>
      </c>
      <c r="CW11" s="2">
        <f>BS$207*$B11+BS$209</f>
        <v>54.03342690935412</v>
      </c>
      <c r="CX11" s="2">
        <f>BT$207*$B11+BT$209</f>
        <v>52.917052925983668</v>
      </c>
      <c r="CY11" s="2">
        <f>BU$207*$B11+BU$209</f>
        <v>51.965727147481843</v>
      </c>
      <c r="CZ11" s="2">
        <f>BV$207*$B11+BV$209</f>
        <v>51.783498248533157</v>
      </c>
      <c r="DA11" s="2">
        <f>BW$207*$B11+BW$209</f>
        <v>50.224320837296354</v>
      </c>
      <c r="DD11" s="2">
        <f>BZ$207*$B11+BZ$209</f>
        <v>57.968703066522892</v>
      </c>
      <c r="DE11" s="2">
        <f>CA$207*$B11+CA$209</f>
        <v>61.941612028542053</v>
      </c>
      <c r="DF11" s="2">
        <f>CB$207*$B11+CB$209</f>
        <v>59.324808809816332</v>
      </c>
      <c r="DG11" s="2">
        <f>CC$207*$B11+CC$209</f>
        <v>56.72494515804096</v>
      </c>
      <c r="DH11" s="2">
        <f>CD$207*$B11+CD$209</f>
        <v>58.768441009674511</v>
      </c>
      <c r="DI11" s="2">
        <f>CE$207*$B11+CE$209</f>
        <v>60.393830161822549</v>
      </c>
      <c r="DJ11" s="2">
        <f>CF$207*$B11+CF$209</f>
        <v>64.554529447398181</v>
      </c>
      <c r="DK11" s="2">
        <f>CG$207*$B11+CG$209</f>
        <v>58.087057736221816</v>
      </c>
      <c r="DL11" s="2">
        <f>CH$207*$B11+CH$209</f>
        <v>59.329037494310533</v>
      </c>
      <c r="DM11" s="2">
        <f>CI$207*$B11+CI$209</f>
        <v>57.913864185391645</v>
      </c>
      <c r="DN11" s="2">
        <f>CJ$207*$B11+CJ$209</f>
        <v>57.419582612886401</v>
      </c>
      <c r="DO11" s="2">
        <f>CK$207*$B11+CK$209</f>
        <v>54.979575203993321</v>
      </c>
      <c r="DP11" s="2">
        <f>CL$207*$B11+CL$209</f>
        <v>54.360192811518829</v>
      </c>
      <c r="DS11" s="2">
        <f>POWER(10,($B11-C$227)/C$228)/(1+POWER(10,($B11-C$227)/C$228))</f>
        <v>7.0876449083366526E-5</v>
      </c>
      <c r="DT11" s="2">
        <f>POWER(10,($B11-D$227)/D$228)/(1+POWER(10,($B11-D$227)/D$228))</f>
        <v>7.5065571763827148E-5</v>
      </c>
      <c r="DU11" s="2">
        <f>POWER(10,($B11-E$227)/E$228)/(1+POWER(10,($B11-E$227)/E$228))</f>
        <v>1.503262438204642E-4</v>
      </c>
      <c r="DV11" s="2">
        <f>POWER(10,($B11-F$227)/F$228)/(1+POWER(10,($B11-F$227)/F$228))</f>
        <v>2.0654098200907845E-4</v>
      </c>
      <c r="DW11" s="2">
        <f>POWER(10,($B11-G$227)/G$228)/(1+POWER(10,($B11-G$227)/G$228))</f>
        <v>1.9811584803074446E-4</v>
      </c>
      <c r="DX11" s="2">
        <f>POWER(10,($B11-H$227)/H$228)/(1+POWER(10,($B11-H$227)/H$228))</f>
        <v>1.9135451276938945E-4</v>
      </c>
      <c r="DY11" s="2">
        <f>POWER(10,($B11-I$227)/I$228)/(1+POWER(10,($B11-I$227)/I$228))</f>
        <v>1.87410406750338E-4</v>
      </c>
      <c r="DZ11" s="2">
        <f>POWER(10,($B11-J$227)/J$228)/(1+POWER(10,($B11-J$227)/J$228))</f>
        <v>1.870978577732143E-4</v>
      </c>
      <c r="EA11" s="2">
        <f>POWER(10,($B11-K$227)/K$228)/(1+POWER(10,($B11-K$227)/K$228))</f>
        <v>1.920141238898391E-4</v>
      </c>
      <c r="EB11" s="2">
        <f>POWER(10,($B11-L$227)/L$228)/(1+POWER(10,($B11-L$227)/L$228))</f>
        <v>1.8448356962407676E-4</v>
      </c>
      <c r="EC11" s="2">
        <f>POWER(10,($B11-M$227)/M$228)/(1+POWER(10,($B11-M$227)/M$228))</f>
        <v>1.6950925526397544E-4</v>
      </c>
      <c r="ED11" s="2">
        <f>POWER(10,($B11-N$227)/N$228)/(1+POWER(10,($B11-N$227)/N$228))</f>
        <v>1.6282544408881039E-4</v>
      </c>
      <c r="EE11" s="2">
        <f>POWER(10,($B11-O$227)/O$228)/(1+POWER(10,($B11-O$227)/O$228))</f>
        <v>1.7125050980695318E-4</v>
      </c>
    </row>
    <row r="12" spans="1:135" x14ac:dyDescent="0.25">
      <c r="B12" s="2">
        <v>6</v>
      </c>
      <c r="C12">
        <v>50.470999999999997</v>
      </c>
      <c r="D12">
        <v>52.381999999999998</v>
      </c>
      <c r="E12">
        <v>54.131999999999998</v>
      </c>
      <c r="F12">
        <v>55.881999999999998</v>
      </c>
      <c r="G12">
        <v>52.706000000000003</v>
      </c>
      <c r="H12">
        <v>51.558999999999997</v>
      </c>
      <c r="I12">
        <v>52</v>
      </c>
      <c r="J12">
        <v>53.838000000000001</v>
      </c>
      <c r="K12">
        <v>52.646999999999998</v>
      </c>
      <c r="L12">
        <v>50.896999999999998</v>
      </c>
      <c r="M12">
        <v>50.956000000000003</v>
      </c>
      <c r="N12">
        <v>50.897100000000002</v>
      </c>
      <c r="O12">
        <v>49.309899999999999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51.468753289373005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53.99489450595501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55.761655144500644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56.381298331168288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54.034707240655507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54.064812276233795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53.863900513201649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54.89665711104319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54.029404131464339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52.920385638331432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51.974337976397265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51.782244304649964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50.234799133803257</v>
      </c>
      <c r="AE12" s="5"/>
      <c r="AG12" s="5">
        <f t="shared" si="0"/>
        <v>-0.99775328937300856</v>
      </c>
      <c r="AH12" s="5">
        <f t="shared" si="1"/>
        <v>-1.6128945059550119</v>
      </c>
      <c r="AI12" s="5">
        <f t="shared" si="2"/>
        <v>-1.6296551445006457</v>
      </c>
      <c r="AJ12" s="5">
        <f t="shared" si="3"/>
        <v>-0.49929833116829059</v>
      </c>
      <c r="AK12" s="5">
        <f t="shared" si="4"/>
        <v>-1.3287072406555041</v>
      </c>
      <c r="AL12" s="5">
        <f t="shared" si="5"/>
        <v>-2.5058122762337973</v>
      </c>
      <c r="AM12" s="5">
        <f t="shared" si="6"/>
        <v>-1.8639005132016493</v>
      </c>
      <c r="AN12" s="5">
        <f t="shared" si="7"/>
        <v>-1.058657111043189</v>
      </c>
      <c r="AO12" s="5">
        <f t="shared" si="8"/>
        <v>-1.3824041314643409</v>
      </c>
      <c r="AP12" s="5">
        <f t="shared" si="9"/>
        <v>-2.0233856383314333</v>
      </c>
      <c r="AQ12" s="5">
        <f t="shared" si="10"/>
        <v>-1.0183379763972624</v>
      </c>
      <c r="AR12" s="5">
        <f t="shared" si="11"/>
        <v>-0.88514430464996252</v>
      </c>
      <c r="AS12" s="5">
        <f t="shared" si="12"/>
        <v>-0.92489913380325817</v>
      </c>
      <c r="AV12" s="2">
        <f t="shared" si="13"/>
        <v>51.468753289373005</v>
      </c>
      <c r="AW12" s="2">
        <f t="shared" si="14"/>
        <v>53.99489450595501</v>
      </c>
      <c r="AX12" s="2">
        <f t="shared" si="15"/>
        <v>55.761655144500644</v>
      </c>
      <c r="AY12" s="2">
        <f t="shared" si="16"/>
        <v>56.381298331168288</v>
      </c>
      <c r="AZ12" s="2">
        <f t="shared" si="17"/>
        <v>54.034707240655507</v>
      </c>
      <c r="BA12" s="2">
        <f t="shared" si="18"/>
        <v>54.064812276233795</v>
      </c>
      <c r="BB12" s="2">
        <f t="shared" si="19"/>
        <v>53.863900513201649</v>
      </c>
      <c r="BC12" s="2">
        <f t="shared" si="20"/>
        <v>54.89665711104319</v>
      </c>
      <c r="BD12" s="2">
        <f t="shared" si="21"/>
        <v>54.029404131464339</v>
      </c>
      <c r="BE12" s="2">
        <f t="shared" si="22"/>
        <v>52.920385638331432</v>
      </c>
      <c r="BF12" s="2">
        <f t="shared" si="23"/>
        <v>51.974337976397265</v>
      </c>
      <c r="BG12" s="2">
        <f t="shared" si="24"/>
        <v>51.782244304649964</v>
      </c>
      <c r="BH12" s="2">
        <f t="shared" si="25"/>
        <v>50.234799133803257</v>
      </c>
      <c r="BK12" s="2">
        <f>IF(OR($B12&lt;C$229, AND($B12&gt;C$230, $B12&lt;C$231)), C12, "")</f>
        <v>50.470999999999997</v>
      </c>
      <c r="BL12" s="2">
        <f>IF(OR($B12&lt;D$229, AND($B12&gt;D$230, $B12&lt;D$231)), D12, "")</f>
        <v>52.381999999999998</v>
      </c>
      <c r="BM12" s="2">
        <f>IF(OR($B12&lt;E$229, AND($B12&gt;E$230, $B12&lt;E$231)), E12, "")</f>
        <v>54.131999999999998</v>
      </c>
      <c r="BN12" s="2">
        <f>IF(OR($B12&lt;F$229, AND($B12&gt;F$230, $B12&lt;F$231)), F12, "")</f>
        <v>55.881999999999998</v>
      </c>
      <c r="BO12" s="2">
        <f>IF(OR($B12&lt;G$229, AND($B12&gt;G$230, $B12&lt;G$231)), G12, "")</f>
        <v>52.706000000000003</v>
      </c>
      <c r="BP12" s="2">
        <f>IF(OR($B12&lt;H$229, AND($B12&gt;H$230, $B12&lt;H$231)), H12, "")</f>
        <v>51.558999999999997</v>
      </c>
      <c r="BQ12" s="2">
        <f>IF(OR($B12&lt;I$229, AND($B12&gt;I$230, $B12&lt;I$231)), I12, "")</f>
        <v>52</v>
      </c>
      <c r="BR12" s="2">
        <f>IF(OR($B12&lt;J$229, AND($B12&gt;J$230, $B12&lt;J$231)), J12, "")</f>
        <v>53.838000000000001</v>
      </c>
      <c r="BS12" s="2">
        <f>IF(OR($B12&lt;K$229, AND($B12&gt;K$230, $B12&lt;K$231)), K12, "")</f>
        <v>52.646999999999998</v>
      </c>
      <c r="BT12" s="2">
        <f>IF(OR($B12&lt;L$229, AND($B12&gt;L$230, $B12&lt;L$231)), L12, "")</f>
        <v>50.896999999999998</v>
      </c>
      <c r="BU12" s="2">
        <f>IF(OR($B12&lt;M$229, AND($B12&gt;M$230, $B12&lt;M$231)), M12, "")</f>
        <v>50.956000000000003</v>
      </c>
      <c r="BV12" s="2">
        <f>IF(OR($B12&lt;N$229, AND($B12&gt;N$230, $B12&lt;N$231)), N12, "")</f>
        <v>50.897100000000002</v>
      </c>
      <c r="BW12" s="2">
        <f>IF(OR($B12&lt;O$229, AND($B12&gt;O$230, $B12&lt;O$231)), O12, "")</f>
        <v>49.309899999999999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51.468251773113181</v>
      </c>
      <c r="CP12" s="2">
        <f>BL$207*$B12+BL$209</f>
        <v>53.994245669051026</v>
      </c>
      <c r="CQ12" s="2">
        <f>BM$207*$B12+BM$209</f>
        <v>55.76107646179284</v>
      </c>
      <c r="CR12" s="2">
        <f>BN$207*$B12+BN$209</f>
        <v>56.381231314948387</v>
      </c>
      <c r="CS12" s="2">
        <f>BO$207*$B12+BO$209</f>
        <v>54.033691158124519</v>
      </c>
      <c r="CT12" s="2">
        <f>BP$207*$B12+BP$209</f>
        <v>54.063498386416562</v>
      </c>
      <c r="CU12" s="2">
        <f>BQ$207*$B12+BQ$209</f>
        <v>53.861722423663103</v>
      </c>
      <c r="CV12" s="2">
        <f>BR$207*$B12+BR$209</f>
        <v>54.896016678231064</v>
      </c>
      <c r="CW12" s="2">
        <f>BS$207*$B12+BS$209</f>
        <v>54.028302419184428</v>
      </c>
      <c r="CX12" s="2">
        <f>BT$207*$B12+BT$209</f>
        <v>52.919387141924446</v>
      </c>
      <c r="CY12" s="2">
        <f>BU$207*$B12+BU$209</f>
        <v>51.973336221474568</v>
      </c>
      <c r="CZ12" s="2">
        <f>BV$207*$B12+BV$209</f>
        <v>51.781680576232603</v>
      </c>
      <c r="DA12" s="2">
        <f>BW$207*$B12+BW$209</f>
        <v>50.234031359801186</v>
      </c>
      <c r="DD12" s="2">
        <f>BZ$207*$B12+BZ$209</f>
        <v>57.92161390718875</v>
      </c>
      <c r="DE12" s="2">
        <f>CA$207*$B12+CA$209</f>
        <v>61.877361204417532</v>
      </c>
      <c r="DF12" s="2">
        <f>CB$207*$B12+CB$209</f>
        <v>59.271924221567694</v>
      </c>
      <c r="DG12" s="2">
        <f>CC$207*$B12+CC$209</f>
        <v>56.677156783474906</v>
      </c>
      <c r="DH12" s="2">
        <f>CD$207*$B12+CD$209</f>
        <v>58.711237167468838</v>
      </c>
      <c r="DI12" s="2">
        <f>CE$207*$B12+CE$209</f>
        <v>60.325717446820583</v>
      </c>
      <c r="DJ12" s="2">
        <f>CF$207*$B12+CF$209</f>
        <v>64.4613322295816</v>
      </c>
      <c r="DK12" s="2">
        <f>CG$207*$B12+CG$209</f>
        <v>58.017870753236956</v>
      </c>
      <c r="DL12" s="2">
        <f>CH$207*$B12+CH$209</f>
        <v>59.261209949061119</v>
      </c>
      <c r="DM12" s="2">
        <f>CI$207*$B12+CI$209</f>
        <v>57.855630278576186</v>
      </c>
      <c r="DN12" s="2">
        <f>CJ$207*$B12+CJ$209</f>
        <v>57.363167517765035</v>
      </c>
      <c r="DO12" s="2">
        <f>CK$207*$B12+CK$209</f>
        <v>54.93926142254724</v>
      </c>
      <c r="DP12" s="2">
        <f>CL$207*$B12+CL$209</f>
        <v>54.322952215075574</v>
      </c>
      <c r="DS12" s="2">
        <f>POWER(10,($B12-C$227)/C$228)/(1+POWER(10,($B12-C$227)/C$228))</f>
        <v>7.7713949629492967E-5</v>
      </c>
      <c r="DT12" s="2">
        <f>POWER(10,($B12-D$227)/D$228)/(1+POWER(10,($B12-D$227)/D$228))</f>
        <v>8.2307166635840106E-5</v>
      </c>
      <c r="DU12" s="2">
        <f>POWER(10,($B12-E$227)/E$228)/(1+POWER(10,($B12-E$227)/E$228))</f>
        <v>1.6482705813665634E-4</v>
      </c>
      <c r="DV12" s="2">
        <f>POWER(10,($B12-F$227)/F$228)/(1+POWER(10,($B12-F$227)/F$228))</f>
        <v>2.2646317071898112E-4</v>
      </c>
      <c r="DW12" s="2">
        <f>POWER(10,($B12-G$227)/G$228)/(1+POWER(10,($B12-G$227)/G$228))</f>
        <v>2.172255556573461E-4</v>
      </c>
      <c r="DX12" s="2">
        <f>POWER(10,($B12-H$227)/H$228)/(1+POWER(10,($B12-H$227)/H$228))</f>
        <v>2.0981217752970448E-4</v>
      </c>
      <c r="DY12" s="2">
        <f>POWER(10,($B12-I$227)/I$228)/(1+POWER(10,($B12-I$227)/I$228))</f>
        <v>2.0548770930510417E-4</v>
      </c>
      <c r="DZ12" s="2">
        <f>POWER(10,($B12-J$227)/J$228)/(1+POWER(10,($B12-J$227)/J$228))</f>
        <v>2.0514501854863531E-4</v>
      </c>
      <c r="EA12" s="2">
        <f>POWER(10,($B12-K$227)/K$228)/(1+POWER(10,($B12-K$227)/K$228))</f>
        <v>2.1053539999134102E-4</v>
      </c>
      <c r="EB12" s="2">
        <f>POWER(10,($B12-L$227)/L$228)/(1+POWER(10,($B12-L$227)/L$228))</f>
        <v>2.0227861135487278E-4</v>
      </c>
      <c r="EC12" s="2">
        <f>POWER(10,($B12-M$227)/M$228)/(1+POWER(10,($B12-M$227)/M$228))</f>
        <v>1.8586016289413201E-4</v>
      </c>
      <c r="ED12" s="2">
        <f>POWER(10,($B12-N$227)/N$228)/(1+POWER(10,($B12-N$227)/N$228))</f>
        <v>1.7853174464676607E-4</v>
      </c>
      <c r="EE12" s="2">
        <f>POWER(10,($B12-O$227)/O$228)/(1+POWER(10,($B12-O$227)/O$228))</f>
        <v>1.8776934776777956E-4</v>
      </c>
    </row>
    <row r="13" spans="1:135" x14ac:dyDescent="0.25">
      <c r="B13" s="2">
        <v>7</v>
      </c>
      <c r="C13">
        <v>51.161999999999999</v>
      </c>
      <c r="D13">
        <v>53.058999999999997</v>
      </c>
      <c r="E13">
        <v>55.103000000000002</v>
      </c>
      <c r="F13">
        <v>55.853000000000002</v>
      </c>
      <c r="G13">
        <v>52.279000000000003</v>
      </c>
      <c r="H13">
        <v>52.5</v>
      </c>
      <c r="I13">
        <v>53.456000000000003</v>
      </c>
      <c r="J13">
        <v>53.146999999999998</v>
      </c>
      <c r="K13">
        <v>53.073999999999998</v>
      </c>
      <c r="L13">
        <v>50.941000000000003</v>
      </c>
      <c r="M13">
        <v>50.765000000000001</v>
      </c>
      <c r="N13">
        <v>49.926499999999997</v>
      </c>
      <c r="O13">
        <v>49.112699999999997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51.487626998578413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54.01138613211311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55.749713120379681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56.341393981791576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54.035165067641067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54.070259039592543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53.887834401754517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54.868129323058305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54.024371433423546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52.922802732649387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51.982030630847383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51.780473473482814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50.244574048152707</v>
      </c>
      <c r="AE13" s="5"/>
      <c r="AG13" s="5">
        <f t="shared" si="0"/>
        <v>-0.32562699857841437</v>
      </c>
      <c r="AH13" s="5">
        <f t="shared" si="1"/>
        <v>-0.95238613211311218</v>
      </c>
      <c r="AI13" s="5">
        <f t="shared" si="2"/>
        <v>-0.64671312037967965</v>
      </c>
      <c r="AJ13" s="5">
        <f t="shared" si="3"/>
        <v>-0.48839398179157456</v>
      </c>
      <c r="AK13" s="5">
        <f t="shared" si="4"/>
        <v>-1.7561650676410636</v>
      </c>
      <c r="AL13" s="5">
        <f t="shared" si="5"/>
        <v>-1.5702590395925426</v>
      </c>
      <c r="AM13" s="5">
        <f t="shared" si="6"/>
        <v>-0.43183440175451437</v>
      </c>
      <c r="AN13" s="5">
        <f t="shared" si="7"/>
        <v>-1.7211293230583067</v>
      </c>
      <c r="AO13" s="5">
        <f t="shared" si="8"/>
        <v>-0.95037143342354824</v>
      </c>
      <c r="AP13" s="5">
        <f t="shared" si="9"/>
        <v>-1.9818027326493848</v>
      </c>
      <c r="AQ13" s="5">
        <f t="shared" si="10"/>
        <v>-1.2170306308473826</v>
      </c>
      <c r="AR13" s="5">
        <f t="shared" si="11"/>
        <v>-1.8539734734828173</v>
      </c>
      <c r="AS13" s="5">
        <f t="shared" si="12"/>
        <v>-1.1318740481527101</v>
      </c>
      <c r="AV13" s="2">
        <f t="shared" si="13"/>
        <v>51.487626998578413</v>
      </c>
      <c r="AW13" s="2">
        <f t="shared" si="14"/>
        <v>54.01138613211311</v>
      </c>
      <c r="AX13" s="2">
        <f t="shared" si="15"/>
        <v>55.749713120379681</v>
      </c>
      <c r="AY13" s="2">
        <f t="shared" si="16"/>
        <v>56.341393981791576</v>
      </c>
      <c r="AZ13" s="2">
        <f t="shared" si="17"/>
        <v>54.035165067641067</v>
      </c>
      <c r="BA13" s="2">
        <f t="shared" si="18"/>
        <v>54.070259039592543</v>
      </c>
      <c r="BB13" s="2">
        <f t="shared" si="19"/>
        <v>53.887834401754517</v>
      </c>
      <c r="BC13" s="2">
        <f t="shared" si="20"/>
        <v>54.868129323058305</v>
      </c>
      <c r="BD13" s="2">
        <f t="shared" si="21"/>
        <v>54.024371433423546</v>
      </c>
      <c r="BE13" s="2">
        <f t="shared" si="22"/>
        <v>52.922802732649387</v>
      </c>
      <c r="BF13" s="2">
        <f t="shared" si="23"/>
        <v>51.982030630847383</v>
      </c>
      <c r="BG13" s="2">
        <f t="shared" si="24"/>
        <v>51.780473473482814</v>
      </c>
      <c r="BH13" s="2">
        <f t="shared" si="25"/>
        <v>50.244574048152707</v>
      </c>
      <c r="BK13" s="2">
        <f>IF(OR($B13&lt;C$229, AND($B13&gt;C$230, $B13&lt;C$231)), C13, "")</f>
        <v>51.161999999999999</v>
      </c>
      <c r="BL13" s="2">
        <f>IF(OR($B13&lt;D$229, AND($B13&gt;D$230, $B13&lt;D$231)), D13, "")</f>
        <v>53.058999999999997</v>
      </c>
      <c r="BM13" s="2">
        <f>IF(OR($B13&lt;E$229, AND($B13&gt;E$230, $B13&lt;E$231)), E13, "")</f>
        <v>55.103000000000002</v>
      </c>
      <c r="BN13" s="2">
        <f>IF(OR($B13&lt;F$229, AND($B13&gt;F$230, $B13&lt;F$231)), F13, "")</f>
        <v>55.853000000000002</v>
      </c>
      <c r="BO13" s="2">
        <f>IF(OR($B13&lt;G$229, AND($B13&gt;G$230, $B13&lt;G$231)), G13, "")</f>
        <v>52.279000000000003</v>
      </c>
      <c r="BP13" s="2">
        <f>IF(OR($B13&lt;H$229, AND($B13&gt;H$230, $B13&lt;H$231)), H13, "")</f>
        <v>52.5</v>
      </c>
      <c r="BQ13" s="2">
        <f>IF(OR($B13&lt;I$229, AND($B13&gt;I$230, $B13&lt;I$231)), I13, "")</f>
        <v>53.456000000000003</v>
      </c>
      <c r="BR13" s="2">
        <f>IF(OR($B13&lt;J$229, AND($B13&gt;J$230, $B13&lt;J$231)), J13, "")</f>
        <v>53.146999999999998</v>
      </c>
      <c r="BS13" s="2">
        <f>IF(OR($B13&lt;K$229, AND($B13&gt;K$230, $B13&lt;K$231)), K13, "")</f>
        <v>53.073999999999998</v>
      </c>
      <c r="BT13" s="2">
        <f>IF(OR($B13&lt;L$229, AND($B13&gt;L$230, $B13&lt;L$231)), L13, "")</f>
        <v>50.941000000000003</v>
      </c>
      <c r="BU13" s="2">
        <f>IF(OR($B13&lt;M$229, AND($B13&gt;M$230, $B13&lt;M$231)), M13, "")</f>
        <v>50.765000000000001</v>
      </c>
      <c r="BV13" s="2">
        <f>IF(OR($B13&lt;N$229, AND($B13&gt;N$230, $B13&lt;N$231)), N13, "")</f>
        <v>49.926499999999997</v>
      </c>
      <c r="BW13" s="2">
        <f>IF(OR($B13&lt;O$229, AND($B13&gt;O$230, $B13&lt;O$231)), O13, "")</f>
        <v>49.112699999999997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51.487082718176303</v>
      </c>
      <c r="CP13" s="2">
        <f>BL$207*$B13+BL$209</f>
        <v>54.010681984040602</v>
      </c>
      <c r="CQ13" s="2">
        <f>BM$207*$B13+BM$209</f>
        <v>55.74908600814787</v>
      </c>
      <c r="CR13" s="2">
        <f>BN$207*$B13+BN$209</f>
        <v>56.341322458108614</v>
      </c>
      <c r="CS13" s="2">
        <f>BO$207*$B13+BO$209</f>
        <v>54.034064692318658</v>
      </c>
      <c r="CT13" s="2">
        <f>BP$207*$B13+BP$209</f>
        <v>54.068835314294532</v>
      </c>
      <c r="CU13" s="2">
        <f>BQ$207*$B13+BQ$209</f>
        <v>53.885472570627122</v>
      </c>
      <c r="CV13" s="2">
        <f>BR$207*$B13+BR$209</f>
        <v>54.867436250079272</v>
      </c>
      <c r="CW13" s="2">
        <f>BS$207*$B13+BS$209</f>
        <v>54.023177929014729</v>
      </c>
      <c r="CX13" s="2">
        <f>BT$207*$B13+BT$209</f>
        <v>52.921721357865223</v>
      </c>
      <c r="CY13" s="2">
        <f>BU$207*$B13+BU$209</f>
        <v>51.980945295467301</v>
      </c>
      <c r="CZ13" s="2">
        <f>BV$207*$B13+BV$209</f>
        <v>51.779862903932049</v>
      </c>
      <c r="DA13" s="2">
        <f>BW$207*$B13+BW$209</f>
        <v>50.243741882306018</v>
      </c>
      <c r="DD13" s="2">
        <f>BZ$207*$B13+BZ$209</f>
        <v>57.874524747854615</v>
      </c>
      <c r="DE13" s="2">
        <f>CA$207*$B13+CA$209</f>
        <v>61.813110380293018</v>
      </c>
      <c r="DF13" s="2">
        <f>CB$207*$B13+CB$209</f>
        <v>59.219039633319049</v>
      </c>
      <c r="DG13" s="2">
        <f>CC$207*$B13+CC$209</f>
        <v>56.62936840890886</v>
      </c>
      <c r="DH13" s="2">
        <f>CD$207*$B13+CD$209</f>
        <v>58.654033325263171</v>
      </c>
      <c r="DI13" s="2">
        <f>CE$207*$B13+CE$209</f>
        <v>60.257604731818617</v>
      </c>
      <c r="DJ13" s="2">
        <f>CF$207*$B13+CF$209</f>
        <v>64.36813501176502</v>
      </c>
      <c r="DK13" s="2">
        <f>CG$207*$B13+CG$209</f>
        <v>57.948683770252089</v>
      </c>
      <c r="DL13" s="2">
        <f>CH$207*$B13+CH$209</f>
        <v>59.193382403811697</v>
      </c>
      <c r="DM13" s="2">
        <f>CI$207*$B13+CI$209</f>
        <v>57.797396371760733</v>
      </c>
      <c r="DN13" s="2">
        <f>CJ$207*$B13+CJ$209</f>
        <v>57.306752422643676</v>
      </c>
      <c r="DO13" s="2">
        <f>CK$207*$B13+CK$209</f>
        <v>54.898947641101159</v>
      </c>
      <c r="DP13" s="2">
        <f>CL$207*$B13+CL$209</f>
        <v>54.28571161863232</v>
      </c>
      <c r="DS13" s="2">
        <f>POWER(10,($B13-C$227)/C$228)/(1+POWER(10,($B13-C$227)/C$228))</f>
        <v>8.5211012418158334E-5</v>
      </c>
      <c r="DT13" s="2">
        <f>POWER(10,($B13-D$227)/D$228)/(1+POWER(10,($B13-D$227)/D$228))</f>
        <v>9.0247296962548158E-5</v>
      </c>
      <c r="DU13" s="2">
        <f>POWER(10,($B13-E$227)/E$228)/(1+POWER(10,($B13-E$227)/E$228))</f>
        <v>1.8072640143077139E-4</v>
      </c>
      <c r="DV13" s="2">
        <f>POWER(10,($B13-F$227)/F$228)/(1+POWER(10,($B13-F$227)/F$228))</f>
        <v>2.4830650373405399E-4</v>
      </c>
      <c r="DW13" s="2">
        <f>POWER(10,($B13-G$227)/G$228)/(1+POWER(10,($B13-G$227)/G$228))</f>
        <v>2.3817809379887738E-4</v>
      </c>
      <c r="DX13" s="2">
        <f>POWER(10,($B13-H$227)/H$228)/(1+POWER(10,($B13-H$227)/H$228))</f>
        <v>2.3004982120905222E-4</v>
      </c>
      <c r="DY13" s="2">
        <f>POWER(10,($B13-I$227)/I$228)/(1+POWER(10,($B13-I$227)/I$228))</f>
        <v>2.2530832607207282E-4</v>
      </c>
      <c r="DZ13" s="2">
        <f>POWER(10,($B13-J$227)/J$228)/(1+POWER(10,($B13-J$227)/J$228))</f>
        <v>2.2493258801538631E-4</v>
      </c>
      <c r="EA13" s="2">
        <f>POWER(10,($B13-K$227)/K$228)/(1+POWER(10,($B13-K$227)/K$228))</f>
        <v>2.3084278671065046E-4</v>
      </c>
      <c r="EB13" s="2">
        <f>POWER(10,($B13-L$227)/L$228)/(1+POWER(10,($B13-L$227)/L$228))</f>
        <v>2.2178975856413047E-4</v>
      </c>
      <c r="EC13" s="2">
        <f>POWER(10,($B13-M$227)/M$228)/(1+POWER(10,($B13-M$227)/M$228))</f>
        <v>2.0378796193072383E-4</v>
      </c>
      <c r="ED13" s="2">
        <f>POWER(10,($B13-N$227)/N$228)/(1+POWER(10,($B13-N$227)/N$228))</f>
        <v>1.9575279359611598E-4</v>
      </c>
      <c r="EE13" s="2">
        <f>POWER(10,($B13-O$227)/O$228)/(1+POWER(10,($B13-O$227)/O$228))</f>
        <v>2.0588126605885937E-4</v>
      </c>
    </row>
    <row r="14" spans="1:135" x14ac:dyDescent="0.25">
      <c r="B14" s="2">
        <v>8</v>
      </c>
      <c r="C14">
        <v>51.411999999999999</v>
      </c>
      <c r="D14">
        <v>52.073999999999998</v>
      </c>
      <c r="E14">
        <v>54.823999999999998</v>
      </c>
      <c r="F14">
        <v>55.058999999999997</v>
      </c>
      <c r="G14">
        <v>51.558999999999997</v>
      </c>
      <c r="H14">
        <v>50.558999999999997</v>
      </c>
      <c r="I14">
        <v>53.220999999999997</v>
      </c>
      <c r="J14">
        <v>53.838000000000001</v>
      </c>
      <c r="K14">
        <v>52.161999999999999</v>
      </c>
      <c r="L14">
        <v>50.706000000000003</v>
      </c>
      <c r="M14">
        <v>50.191000000000003</v>
      </c>
      <c r="N14">
        <v>50.220599999999997</v>
      </c>
      <c r="O14">
        <v>49.535200000000003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51.506504290929058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54.027882391054902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55.737775053857412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56.301489878301894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54.035629699942653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54.075714764406371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53.91178346692169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54.839605730119509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54.019346190588799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52.925226523204373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51.989730086783702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51.778706432590106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50.254354239655754</v>
      </c>
      <c r="AE14" s="5"/>
      <c r="AG14" s="5">
        <f t="shared" si="0"/>
        <v>-9.4504290929059209E-2</v>
      </c>
      <c r="AH14" s="5">
        <f t="shared" si="1"/>
        <v>-1.9538823910549041</v>
      </c>
      <c r="AI14" s="5">
        <f t="shared" si="2"/>
        <v>-0.91377505385741387</v>
      </c>
      <c r="AJ14" s="5">
        <f t="shared" si="3"/>
        <v>-1.2424898783018961</v>
      </c>
      <c r="AK14" s="5">
        <f t="shared" si="4"/>
        <v>-2.4766296999426558</v>
      </c>
      <c r="AL14" s="5">
        <f t="shared" si="5"/>
        <v>-3.5167147644063732</v>
      </c>
      <c r="AM14" s="5">
        <f t="shared" si="6"/>
        <v>-0.6907834669216939</v>
      </c>
      <c r="AN14" s="5">
        <f t="shared" si="7"/>
        <v>-1.0016057301195076</v>
      </c>
      <c r="AO14" s="5">
        <f t="shared" si="8"/>
        <v>-1.8573461905887996</v>
      </c>
      <c r="AP14" s="5">
        <f t="shared" si="9"/>
        <v>-2.2192265232043695</v>
      </c>
      <c r="AQ14" s="5">
        <f t="shared" si="10"/>
        <v>-1.7987300867836993</v>
      </c>
      <c r="AR14" s="5">
        <f t="shared" si="11"/>
        <v>-1.5581064325901082</v>
      </c>
      <c r="AS14" s="5">
        <f t="shared" si="12"/>
        <v>-0.71915423965575087</v>
      </c>
      <c r="AV14" s="2">
        <f t="shared" si="13"/>
        <v>51.506504290929058</v>
      </c>
      <c r="AW14" s="2">
        <f t="shared" si="14"/>
        <v>54.027882391054902</v>
      </c>
      <c r="AX14" s="2">
        <f t="shared" si="15"/>
        <v>55.737775053857412</v>
      </c>
      <c r="AY14" s="2">
        <f t="shared" si="16"/>
        <v>56.301489878301894</v>
      </c>
      <c r="AZ14" s="2">
        <f t="shared" si="17"/>
        <v>54.035629699942653</v>
      </c>
      <c r="BA14" s="2">
        <f t="shared" si="18"/>
        <v>54.075714764406371</v>
      </c>
      <c r="BB14" s="2">
        <f t="shared" si="19"/>
        <v>53.91178346692169</v>
      </c>
      <c r="BC14" s="2">
        <f t="shared" si="20"/>
        <v>54.839605730119509</v>
      </c>
      <c r="BD14" s="2">
        <f t="shared" si="21"/>
        <v>54.019346190588799</v>
      </c>
      <c r="BE14" s="2">
        <f t="shared" si="22"/>
        <v>52.925226523204373</v>
      </c>
      <c r="BF14" s="2">
        <f t="shared" si="23"/>
        <v>51.989730086783702</v>
      </c>
      <c r="BG14" s="2">
        <f t="shared" si="24"/>
        <v>51.778706432590106</v>
      </c>
      <c r="BH14" s="2">
        <f t="shared" si="25"/>
        <v>50.25435423965574</v>
      </c>
      <c r="BK14" s="2">
        <f>IF(OR($B14&lt;C$229, AND($B14&gt;C$230, $B14&lt;C$231)), C14, "")</f>
        <v>51.411999999999999</v>
      </c>
      <c r="BL14" s="2">
        <f>IF(OR($B14&lt;D$229, AND($B14&gt;D$230, $B14&lt;D$231)), D14, "")</f>
        <v>52.073999999999998</v>
      </c>
      <c r="BM14" s="2">
        <f>IF(OR($B14&lt;E$229, AND($B14&gt;E$230, $B14&lt;E$231)), E14, "")</f>
        <v>54.823999999999998</v>
      </c>
      <c r="BN14" s="2">
        <f>IF(OR($B14&lt;F$229, AND($B14&gt;F$230, $B14&lt;F$231)), F14, "")</f>
        <v>55.058999999999997</v>
      </c>
      <c r="BO14" s="2">
        <f>IF(OR($B14&lt;G$229, AND($B14&gt;G$230, $B14&lt;G$231)), G14, "")</f>
        <v>51.558999999999997</v>
      </c>
      <c r="BP14" s="2">
        <f>IF(OR($B14&lt;H$229, AND($B14&gt;H$230, $B14&lt;H$231)), H14, "")</f>
        <v>50.558999999999997</v>
      </c>
      <c r="BQ14" s="2">
        <f>IF(OR($B14&lt;I$229, AND($B14&gt;I$230, $B14&lt;I$231)), I14, "")</f>
        <v>53.220999999999997</v>
      </c>
      <c r="BR14" s="2">
        <f>IF(OR($B14&lt;J$229, AND($B14&gt;J$230, $B14&lt;J$231)), J14, "")</f>
        <v>53.838000000000001</v>
      </c>
      <c r="BS14" s="2">
        <f>IF(OR($B14&lt;K$229, AND($B14&gt;K$230, $B14&lt;K$231)), K14, "")</f>
        <v>52.161999999999999</v>
      </c>
      <c r="BT14" s="2">
        <f>IF(OR($B14&lt;L$229, AND($B14&gt;L$230, $B14&lt;L$231)), L14, "")</f>
        <v>50.706000000000003</v>
      </c>
      <c r="BU14" s="2">
        <f>IF(OR($B14&lt;M$229, AND($B14&gt;M$230, $B14&lt;M$231)), M14, "")</f>
        <v>50.191000000000003</v>
      </c>
      <c r="BV14" s="2">
        <f>IF(OR($B14&lt;N$229, AND($B14&gt;N$230, $B14&lt;N$231)), N14, "")</f>
        <v>50.220599999999997</v>
      </c>
      <c r="BW14" s="2">
        <f>IF(OR($B14&lt;O$229, AND($B14&gt;O$230, $B14&lt;O$231)), O14, "")</f>
        <v>49.535200000000003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51.505913663239433</v>
      </c>
      <c r="CP14" s="2">
        <f>BL$207*$B14+BL$209</f>
        <v>54.027118299030178</v>
      </c>
      <c r="CQ14" s="2">
        <f>BM$207*$B14+BM$209</f>
        <v>55.737095554502901</v>
      </c>
      <c r="CR14" s="2">
        <f>BN$207*$B14+BN$209</f>
        <v>56.301413601268841</v>
      </c>
      <c r="CS14" s="2">
        <f>BO$207*$B14+BO$209</f>
        <v>54.034438226512798</v>
      </c>
      <c r="CT14" s="2">
        <f>BP$207*$B14+BP$209</f>
        <v>54.074172242172509</v>
      </c>
      <c r="CU14" s="2">
        <f>BQ$207*$B14+BQ$209</f>
        <v>53.909222717591142</v>
      </c>
      <c r="CV14" s="2">
        <f>BR$207*$B14+BR$209</f>
        <v>54.838855821927481</v>
      </c>
      <c r="CW14" s="2">
        <f>BS$207*$B14+BS$209</f>
        <v>54.01805343884503</v>
      </c>
      <c r="CX14" s="2">
        <f>BT$207*$B14+BT$209</f>
        <v>52.924055573806001</v>
      </c>
      <c r="CY14" s="2">
        <f>BU$207*$B14+BU$209</f>
        <v>51.988554369460033</v>
      </c>
      <c r="CZ14" s="2">
        <f>BV$207*$B14+BV$209</f>
        <v>51.778045231631495</v>
      </c>
      <c r="DA14" s="2">
        <f>BW$207*$B14+BW$209</f>
        <v>50.253452404810851</v>
      </c>
      <c r="DD14" s="2">
        <f>BZ$207*$B14+BZ$209</f>
        <v>57.82743558852048</v>
      </c>
      <c r="DE14" s="2">
        <f>CA$207*$B14+CA$209</f>
        <v>61.748859556168497</v>
      </c>
      <c r="DF14" s="2">
        <f>CB$207*$B14+CB$209</f>
        <v>59.166155045070404</v>
      </c>
      <c r="DG14" s="2">
        <f>CC$207*$B14+CC$209</f>
        <v>56.581580034342814</v>
      </c>
      <c r="DH14" s="2">
        <f>CD$207*$B14+CD$209</f>
        <v>58.596829483057498</v>
      </c>
      <c r="DI14" s="2">
        <f>CE$207*$B14+CE$209</f>
        <v>60.189492016816658</v>
      </c>
      <c r="DJ14" s="2">
        <f>CF$207*$B14+CF$209</f>
        <v>64.274937793948439</v>
      </c>
      <c r="DK14" s="2">
        <f>CG$207*$B14+CG$209</f>
        <v>57.879496787267229</v>
      </c>
      <c r="DL14" s="2">
        <f>CH$207*$B14+CH$209</f>
        <v>59.125554858562282</v>
      </c>
      <c r="DM14" s="2">
        <f>CI$207*$B14+CI$209</f>
        <v>57.739162464945274</v>
      </c>
      <c r="DN14" s="2">
        <f>CJ$207*$B14+CJ$209</f>
        <v>57.25033732752231</v>
      </c>
      <c r="DO14" s="2">
        <f>CK$207*$B14+CK$209</f>
        <v>54.858633859655079</v>
      </c>
      <c r="DP14" s="2">
        <f>CL$207*$B14+CL$209</f>
        <v>54.248471022189065</v>
      </c>
      <c r="DS14" s="2">
        <f>POWER(10,($B14-C$227)/C$228)/(1+POWER(10,($B14-C$227)/C$228))</f>
        <v>9.3431249089052343E-5</v>
      </c>
      <c r="DT14" s="2">
        <f>POWER(10,($B14-D$227)/D$228)/(1+POWER(10,($B14-D$227)/D$228))</f>
        <v>9.8953331803883061E-5</v>
      </c>
      <c r="DU14" s="2">
        <f>POWER(10,($B14-E$227)/E$228)/(1+POWER(10,($B14-E$227)/E$228))</f>
        <v>1.981591035029809E-4</v>
      </c>
      <c r="DV14" s="2">
        <f>POWER(10,($B14-F$227)/F$228)/(1+POWER(10,($B14-F$227)/F$228))</f>
        <v>2.7225614509219191E-4</v>
      </c>
      <c r="DW14" s="2">
        <f>POWER(10,($B14-G$227)/G$228)/(1+POWER(10,($B14-G$227)/G$228))</f>
        <v>2.6115108566048505E-4</v>
      </c>
      <c r="DX14" s="2">
        <f>POWER(10,($B14-H$227)/H$228)/(1+POWER(10,($B14-H$227)/H$228))</f>
        <v>2.5223901458995774E-4</v>
      </c>
      <c r="DY14" s="2">
        <f>POWER(10,($B14-I$227)/I$228)/(1+POWER(10,($B14-I$227)/I$228))</f>
        <v>2.4704029694840209E-4</v>
      </c>
      <c r="DZ14" s="2">
        <f>POWER(10,($B14-J$227)/J$228)/(1+POWER(10,($B14-J$227)/J$228))</f>
        <v>2.46628326257339E-4</v>
      </c>
      <c r="EA14" s="2">
        <f>POWER(10,($B14-K$227)/K$228)/(1+POWER(10,($B14-K$227)/K$228))</f>
        <v>2.5310844531214175E-4</v>
      </c>
      <c r="EB14" s="2">
        <f>POWER(10,($B14-L$227)/L$228)/(1+POWER(10,($B14-L$227)/L$228))</f>
        <v>2.4318243080597197E-4</v>
      </c>
      <c r="EC14" s="2">
        <f>POWER(10,($B14-M$227)/M$228)/(1+POWER(10,($B14-M$227)/M$228))</f>
        <v>2.2344466372674359E-4</v>
      </c>
      <c r="ED14" s="2">
        <f>POWER(10,($B14-N$227)/N$228)/(1+POWER(10,($B14-N$227)/N$228))</f>
        <v>2.1463461644941748E-4</v>
      </c>
      <c r="EE14" s="2">
        <f>POWER(10,($B14-O$227)/O$228)/(1+POWER(10,($B14-O$227)/O$228))</f>
        <v>2.2573983534554095E-4</v>
      </c>
    </row>
    <row r="15" spans="1:135" x14ac:dyDescent="0.25">
      <c r="B15" s="2">
        <v>9</v>
      </c>
      <c r="C15">
        <v>51.558999999999997</v>
      </c>
      <c r="D15">
        <v>53.646999999999998</v>
      </c>
      <c r="E15">
        <v>54.484999999999999</v>
      </c>
      <c r="F15">
        <v>54.706000000000003</v>
      </c>
      <c r="G15">
        <v>52.573999999999998</v>
      </c>
      <c r="H15">
        <v>53.308999999999997</v>
      </c>
      <c r="I15">
        <v>52.896999999999998</v>
      </c>
      <c r="J15">
        <v>53.161999999999999</v>
      </c>
      <c r="K15">
        <v>52.720999999999997</v>
      </c>
      <c r="L15">
        <v>51.984999999999999</v>
      </c>
      <c r="M15">
        <v>50.073999999999998</v>
      </c>
      <c r="N15">
        <v>49.676499999999997</v>
      </c>
      <c r="O15">
        <v>49.619700000000002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51.525385459702903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54.044383661781545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55.72584125765011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56.261586026180979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54.036101665765848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54.08118015707845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53.935748926161764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54.811086651524668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54.014328986740587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52.927657530346771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51.997436878348473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51.776943477182293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50.264140126992302</v>
      </c>
      <c r="AE15" s="5"/>
      <c r="AG15" s="5">
        <f t="shared" si="0"/>
        <v>3.3614540297094209E-2</v>
      </c>
      <c r="AH15" s="5">
        <f t="shared" si="1"/>
        <v>-0.39738366178154649</v>
      </c>
      <c r="AI15" s="5">
        <f t="shared" si="2"/>
        <v>-1.2408412576501107</v>
      </c>
      <c r="AJ15" s="5">
        <f t="shared" si="3"/>
        <v>-1.5555860261809755</v>
      </c>
      <c r="AK15" s="5">
        <f t="shared" si="4"/>
        <v>-1.4621016657658501</v>
      </c>
      <c r="AL15" s="5">
        <f t="shared" si="5"/>
        <v>-0.77218015707845211</v>
      </c>
      <c r="AM15" s="5">
        <f t="shared" si="6"/>
        <v>-1.038748926161766</v>
      </c>
      <c r="AN15" s="5">
        <f t="shared" si="7"/>
        <v>-1.6490866515246694</v>
      </c>
      <c r="AO15" s="5">
        <f t="shared" si="8"/>
        <v>-1.2933289867405904</v>
      </c>
      <c r="AP15" s="5">
        <f t="shared" si="9"/>
        <v>-0.94265753034677147</v>
      </c>
      <c r="AQ15" s="5">
        <f t="shared" si="10"/>
        <v>-1.9234368783484754</v>
      </c>
      <c r="AR15" s="5">
        <f t="shared" si="11"/>
        <v>-2.1004434771822957</v>
      </c>
      <c r="AS15" s="5">
        <f t="shared" si="12"/>
        <v>-0.64444012699230058</v>
      </c>
      <c r="AV15" s="2">
        <f t="shared" si="13"/>
        <v>51.525385459702903</v>
      </c>
      <c r="AW15" s="2">
        <f t="shared" si="14"/>
        <v>54.044383661781545</v>
      </c>
      <c r="AX15" s="2">
        <f t="shared" si="15"/>
        <v>55.72584125765011</v>
      </c>
      <c r="AY15" s="2">
        <f t="shared" si="16"/>
        <v>56.261586026180979</v>
      </c>
      <c r="AZ15" s="2">
        <f t="shared" si="17"/>
        <v>54.036101665765848</v>
      </c>
      <c r="BA15" s="2">
        <f t="shared" si="18"/>
        <v>54.08118015707845</v>
      </c>
      <c r="BB15" s="2">
        <f t="shared" si="19"/>
        <v>53.935748926161764</v>
      </c>
      <c r="BC15" s="2">
        <f t="shared" si="20"/>
        <v>54.811086651524668</v>
      </c>
      <c r="BD15" s="2">
        <f t="shared" si="21"/>
        <v>54.014328986740587</v>
      </c>
      <c r="BE15" s="2">
        <f t="shared" si="22"/>
        <v>52.927657530346771</v>
      </c>
      <c r="BF15" s="2">
        <f t="shared" si="23"/>
        <v>51.997436878348473</v>
      </c>
      <c r="BG15" s="2">
        <f t="shared" si="24"/>
        <v>51.776943477182293</v>
      </c>
      <c r="BH15" s="2">
        <f t="shared" si="25"/>
        <v>50.264140126992245</v>
      </c>
      <c r="BK15" s="2">
        <f>IF(OR($B15&lt;C$229, AND($B15&gt;C$230, $B15&lt;C$231)), C15, "")</f>
        <v>51.558999999999997</v>
      </c>
      <c r="BL15" s="2">
        <f>IF(OR($B15&lt;D$229, AND($B15&gt;D$230, $B15&lt;D$231)), D15, "")</f>
        <v>53.646999999999998</v>
      </c>
      <c r="BM15" s="2">
        <f>IF(OR($B15&lt;E$229, AND($B15&gt;E$230, $B15&lt;E$231)), E15, "")</f>
        <v>54.484999999999999</v>
      </c>
      <c r="BN15" s="2">
        <f>IF(OR($B15&lt;F$229, AND($B15&gt;F$230, $B15&lt;F$231)), F15, "")</f>
        <v>54.706000000000003</v>
      </c>
      <c r="BO15" s="2">
        <f>IF(OR($B15&lt;G$229, AND($B15&gt;G$230, $B15&lt;G$231)), G15, "")</f>
        <v>52.573999999999998</v>
      </c>
      <c r="BP15" s="2">
        <f>IF(OR($B15&lt;H$229, AND($B15&gt;H$230, $B15&lt;H$231)), H15, "")</f>
        <v>53.308999999999997</v>
      </c>
      <c r="BQ15" s="2">
        <f>IF(OR($B15&lt;I$229, AND($B15&gt;I$230, $B15&lt;I$231)), I15, "")</f>
        <v>52.896999999999998</v>
      </c>
      <c r="BR15" s="2">
        <f>IF(OR($B15&lt;J$229, AND($B15&gt;J$230, $B15&lt;J$231)), J15, "")</f>
        <v>53.161999999999999</v>
      </c>
      <c r="BS15" s="2">
        <f>IF(OR($B15&lt;K$229, AND($B15&gt;K$230, $B15&lt;K$231)), K15, "")</f>
        <v>52.720999999999997</v>
      </c>
      <c r="BT15" s="2">
        <f>IF(OR($B15&lt;L$229, AND($B15&gt;L$230, $B15&lt;L$231)), L15, "")</f>
        <v>51.984999999999999</v>
      </c>
      <c r="BU15" s="2">
        <f>IF(OR($B15&lt;M$229, AND($B15&gt;M$230, $B15&lt;M$231)), M15, "")</f>
        <v>50.073999999999998</v>
      </c>
      <c r="BV15" s="2">
        <f>IF(OR($B15&lt;N$229, AND($B15&gt;N$230, $B15&lt;N$231)), N15, "")</f>
        <v>49.676499999999997</v>
      </c>
      <c r="BW15" s="2">
        <f>IF(OR($B15&lt;O$229, AND($B15&gt;O$230, $B15&lt;O$231)), O15, "")</f>
        <v>49.619700000000002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51.524744608302555</v>
      </c>
      <c r="CP15" s="2">
        <f>BL$207*$B15+BL$209</f>
        <v>54.043554614019747</v>
      </c>
      <c r="CQ15" s="2">
        <f>BM$207*$B15+BM$209</f>
        <v>55.725105100857931</v>
      </c>
      <c r="CR15" s="2">
        <f>BN$207*$B15+BN$209</f>
        <v>56.261504744429075</v>
      </c>
      <c r="CS15" s="2">
        <f>BO$207*$B15+BO$209</f>
        <v>54.034811760706944</v>
      </c>
      <c r="CT15" s="2">
        <f>BP$207*$B15+BP$209</f>
        <v>54.079509170050486</v>
      </c>
      <c r="CU15" s="2">
        <f>BQ$207*$B15+BQ$209</f>
        <v>53.932972864555168</v>
      </c>
      <c r="CV15" s="2">
        <f>BR$207*$B15+BR$209</f>
        <v>54.81027539377569</v>
      </c>
      <c r="CW15" s="2">
        <f>BS$207*$B15+BS$209</f>
        <v>54.012928948675338</v>
      </c>
      <c r="CX15" s="2">
        <f>BT$207*$B15+BT$209</f>
        <v>52.926389789746786</v>
      </c>
      <c r="CY15" s="2">
        <f>BU$207*$B15+BU$209</f>
        <v>51.996163443452765</v>
      </c>
      <c r="CZ15" s="2">
        <f>BV$207*$B15+BV$209</f>
        <v>51.776227559330948</v>
      </c>
      <c r="DA15" s="2">
        <f>BW$207*$B15+BW$209</f>
        <v>50.263162927315683</v>
      </c>
      <c r="DD15" s="2">
        <f>BZ$207*$B15+BZ$209</f>
        <v>57.780346429186345</v>
      </c>
      <c r="DE15" s="2">
        <f>CA$207*$B15+CA$209</f>
        <v>61.684608732043984</v>
      </c>
      <c r="DF15" s="2">
        <f>CB$207*$B15+CB$209</f>
        <v>59.113270456821759</v>
      </c>
      <c r="DG15" s="2">
        <f>CC$207*$B15+CC$209</f>
        <v>56.53379165977676</v>
      </c>
      <c r="DH15" s="2">
        <f>CD$207*$B15+CD$209</f>
        <v>58.539625640851824</v>
      </c>
      <c r="DI15" s="2">
        <f>CE$207*$B15+CE$209</f>
        <v>60.121379301814692</v>
      </c>
      <c r="DJ15" s="2">
        <f>CF$207*$B15+CF$209</f>
        <v>64.181740576131858</v>
      </c>
      <c r="DK15" s="2">
        <f>CG$207*$B15+CG$209</f>
        <v>57.810309804282362</v>
      </c>
      <c r="DL15" s="2">
        <f>CH$207*$B15+CH$209</f>
        <v>59.057727313312867</v>
      </c>
      <c r="DM15" s="2">
        <f>CI$207*$B15+CI$209</f>
        <v>57.680928558129814</v>
      </c>
      <c r="DN15" s="2">
        <f>CJ$207*$B15+CJ$209</f>
        <v>57.193922232400944</v>
      </c>
      <c r="DO15" s="2">
        <f>CK$207*$B15+CK$209</f>
        <v>54.818320078208998</v>
      </c>
      <c r="DP15" s="2">
        <f>CL$207*$B15+CL$209</f>
        <v>54.211230425745811</v>
      </c>
      <c r="DS15" s="2">
        <f>POWER(10,($B15-C$227)/C$228)/(1+POWER(10,($B15-C$227)/C$228))</f>
        <v>1.0244440402268169E-4</v>
      </c>
      <c r="DT15" s="2">
        <f>POWER(10,($B15-D$227)/D$228)/(1+POWER(10,($B15-D$227)/D$228))</f>
        <v>1.0849913493491177E-4</v>
      </c>
      <c r="DU15" s="2">
        <f>POWER(10,($B15-E$227)/E$228)/(1+POWER(10,($B15-E$227)/E$228))</f>
        <v>2.1727298252628097E-4</v>
      </c>
      <c r="DV15" s="2">
        <f>POWER(10,($B15-F$227)/F$228)/(1+POWER(10,($B15-F$227)/F$228))</f>
        <v>2.9851508582896992E-4</v>
      </c>
      <c r="DW15" s="2">
        <f>POWER(10,($B15-G$227)/G$228)/(1+POWER(10,($B15-G$227)/G$228))</f>
        <v>2.8633925689783421E-4</v>
      </c>
      <c r="DX15" s="2">
        <f>POWER(10,($B15-H$227)/H$228)/(1+POWER(10,($B15-H$227)/H$228))</f>
        <v>2.7656784927962376E-4</v>
      </c>
      <c r="DY15" s="2">
        <f>POWER(10,($B15-I$227)/I$228)/(1+POWER(10,($B15-I$227)/I$228))</f>
        <v>2.7086784330788115E-4</v>
      </c>
      <c r="DZ15" s="2">
        <f>POWER(10,($B15-J$227)/J$228)/(1+POWER(10,($B15-J$227)/J$228))</f>
        <v>2.7041614794139974E-4</v>
      </c>
      <c r="EA15" s="2">
        <f>POWER(10,($B15-K$227)/K$228)/(1+POWER(10,($B15-K$227)/K$228))</f>
        <v>2.7752111463252599E-4</v>
      </c>
      <c r="EB15" s="2">
        <f>POWER(10,($B15-L$227)/L$228)/(1+POWER(10,($B15-L$227)/L$228))</f>
        <v>2.6663797725635013E-4</v>
      </c>
      <c r="EC15" s="2">
        <f>POWER(10,($B15-M$227)/M$228)/(1+POWER(10,($B15-M$227)/M$228))</f>
        <v>2.4499692029047814E-4</v>
      </c>
      <c r="ED15" s="2">
        <f>POWER(10,($B15-N$227)/N$228)/(1+POWER(10,($B15-N$227)/N$228))</f>
        <v>2.3533730381285556E-4</v>
      </c>
      <c r="EE15" s="2">
        <f>POWER(10,($B15-O$227)/O$228)/(1+POWER(10,($B15-O$227)/O$228))</f>
        <v>2.4751341686953535E-4</v>
      </c>
    </row>
    <row r="16" spans="1:135" x14ac:dyDescent="0.25">
      <c r="B16" s="2">
        <v>10</v>
      </c>
      <c r="C16">
        <v>51.808999999999997</v>
      </c>
      <c r="D16">
        <v>52.088000000000001</v>
      </c>
      <c r="E16">
        <v>52.984999999999999</v>
      </c>
      <c r="F16">
        <v>55.441000000000003</v>
      </c>
      <c r="G16">
        <v>52.25</v>
      </c>
      <c r="H16">
        <v>52.911999999999999</v>
      </c>
      <c r="I16">
        <v>52.808999999999997</v>
      </c>
      <c r="J16">
        <v>54</v>
      </c>
      <c r="K16">
        <v>53.558999999999997</v>
      </c>
      <c r="L16">
        <v>51.396999999999998</v>
      </c>
      <c r="M16">
        <v>50.765000000000001</v>
      </c>
      <c r="N16">
        <v>49.338200000000001</v>
      </c>
      <c r="O16">
        <v>49.338000000000001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51.544270821404204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54.060890353287007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55.713912067951163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56.221682429679021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54.036581531834848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54.086655976828617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53.959732090458836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54.782572429101542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54.009320448848193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52.930096312449955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52.005151579391502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51.775184924125924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50.273932160469741</v>
      </c>
      <c r="AE16" s="5"/>
      <c r="AG16" s="5">
        <f t="shared" si="0"/>
        <v>0.26472917859579326</v>
      </c>
      <c r="AH16" s="5">
        <f t="shared" si="1"/>
        <v>-1.9728903532870063</v>
      </c>
      <c r="AI16" s="5">
        <f t="shared" si="2"/>
        <v>-2.728912067951164</v>
      </c>
      <c r="AJ16" s="5">
        <f t="shared" si="3"/>
        <v>-0.78068242967901824</v>
      </c>
      <c r="AK16" s="5">
        <f t="shared" si="4"/>
        <v>-1.7865815318348481</v>
      </c>
      <c r="AL16" s="5">
        <f t="shared" si="5"/>
        <v>-1.1746559768286176</v>
      </c>
      <c r="AM16" s="5">
        <f t="shared" si="6"/>
        <v>-1.1507320904588383</v>
      </c>
      <c r="AN16" s="5">
        <f t="shared" si="7"/>
        <v>-0.7825724291015419</v>
      </c>
      <c r="AO16" s="5">
        <f t="shared" si="8"/>
        <v>-0.45032044884819555</v>
      </c>
      <c r="AP16" s="5">
        <f t="shared" si="9"/>
        <v>-1.5330963124499561</v>
      </c>
      <c r="AQ16" s="5">
        <f t="shared" si="10"/>
        <v>-1.240151579391501</v>
      </c>
      <c r="AR16" s="5">
        <f t="shared" si="11"/>
        <v>-2.4369849241259232</v>
      </c>
      <c r="AS16" s="5">
        <f t="shared" si="12"/>
        <v>-0.93593216046973993</v>
      </c>
      <c r="AV16" s="2">
        <f t="shared" si="13"/>
        <v>51.544270821404204</v>
      </c>
      <c r="AW16" s="2">
        <f t="shared" si="14"/>
        <v>54.060890353287007</v>
      </c>
      <c r="AX16" s="2">
        <f t="shared" si="15"/>
        <v>55.713912067951163</v>
      </c>
      <c r="AY16" s="2">
        <f t="shared" si="16"/>
        <v>56.221682429679007</v>
      </c>
      <c r="AZ16" s="2">
        <f t="shared" si="17"/>
        <v>54.036581531834841</v>
      </c>
      <c r="BA16" s="2">
        <f t="shared" si="18"/>
        <v>54.086655976828609</v>
      </c>
      <c r="BB16" s="2">
        <f t="shared" si="19"/>
        <v>53.959732090458836</v>
      </c>
      <c r="BC16" s="2">
        <f t="shared" si="20"/>
        <v>54.782572429101542</v>
      </c>
      <c r="BD16" s="2">
        <f t="shared" si="21"/>
        <v>54.009320448848193</v>
      </c>
      <c r="BE16" s="2">
        <f t="shared" si="22"/>
        <v>52.930096312449948</v>
      </c>
      <c r="BF16" s="2">
        <f t="shared" si="23"/>
        <v>52.005151579391502</v>
      </c>
      <c r="BG16" s="2">
        <f t="shared" si="24"/>
        <v>51.775184924125909</v>
      </c>
      <c r="BH16" s="2">
        <f t="shared" si="25"/>
        <v>50.273932160469442</v>
      </c>
      <c r="BK16" s="2">
        <f>IF(OR($B16&lt;C$229, AND($B16&gt;C$230, $B16&lt;C$231)), C16, "")</f>
        <v>51.808999999999997</v>
      </c>
      <c r="BL16" s="2">
        <f>IF(OR($B16&lt;D$229, AND($B16&gt;D$230, $B16&lt;D$231)), D16, "")</f>
        <v>52.088000000000001</v>
      </c>
      <c r="BM16" s="2">
        <f>IF(OR($B16&lt;E$229, AND($B16&gt;E$230, $B16&lt;E$231)), E16, "")</f>
        <v>52.984999999999999</v>
      </c>
      <c r="BN16" s="2">
        <f>IF(OR($B16&lt;F$229, AND($B16&gt;F$230, $B16&lt;F$231)), F16, "")</f>
        <v>55.441000000000003</v>
      </c>
      <c r="BO16" s="2">
        <f>IF(OR($B16&lt;G$229, AND($B16&gt;G$230, $B16&lt;G$231)), G16, "")</f>
        <v>52.25</v>
      </c>
      <c r="BP16" s="2">
        <f>IF(OR($B16&lt;H$229, AND($B16&gt;H$230, $B16&lt;H$231)), H16, "")</f>
        <v>52.911999999999999</v>
      </c>
      <c r="BQ16" s="2">
        <f>IF(OR($B16&lt;I$229, AND($B16&gt;I$230, $B16&lt;I$231)), I16, "")</f>
        <v>52.808999999999997</v>
      </c>
      <c r="BR16" s="2">
        <f>IF(OR($B16&lt;J$229, AND($B16&gt;J$230, $B16&lt;J$231)), J16, "")</f>
        <v>54</v>
      </c>
      <c r="BS16" s="2">
        <f>IF(OR($B16&lt;K$229, AND($B16&gt;K$230, $B16&lt;K$231)), K16, "")</f>
        <v>53.558999999999997</v>
      </c>
      <c r="BT16" s="2">
        <f>IF(OR($B16&lt;L$229, AND($B16&gt;L$230, $B16&lt;L$231)), L16, "")</f>
        <v>51.396999999999998</v>
      </c>
      <c r="BU16" s="2">
        <f>IF(OR($B16&lt;M$229, AND($B16&gt;M$230, $B16&lt;M$231)), M16, "")</f>
        <v>50.765000000000001</v>
      </c>
      <c r="BV16" s="2">
        <f>IF(OR($B16&lt;N$229, AND($B16&gt;N$230, $B16&lt;N$231)), N16, "")</f>
        <v>49.338200000000001</v>
      </c>
      <c r="BW16" s="2">
        <f>IF(OR($B16&lt;O$229, AND($B16&gt;O$230, $B16&lt;O$231)), O16, "")</f>
        <v>49.338000000000001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51.543575553365677</v>
      </c>
      <c r="CP16" s="2">
        <f>BL$207*$B16+BL$209</f>
        <v>54.059990929009324</v>
      </c>
      <c r="CQ16" s="2">
        <f>BM$207*$B16+BM$209</f>
        <v>55.713114647212961</v>
      </c>
      <c r="CR16" s="2">
        <f>BN$207*$B16+BN$209</f>
        <v>56.221595887589302</v>
      </c>
      <c r="CS16" s="2">
        <f>BO$207*$B16+BO$209</f>
        <v>54.035185294901083</v>
      </c>
      <c r="CT16" s="2">
        <f>BP$207*$B16+BP$209</f>
        <v>54.084846097928462</v>
      </c>
      <c r="CU16" s="2">
        <f>BQ$207*$B16+BQ$209</f>
        <v>53.956723011519188</v>
      </c>
      <c r="CV16" s="2">
        <f>BR$207*$B16+BR$209</f>
        <v>54.781694965623899</v>
      </c>
      <c r="CW16" s="2">
        <f>BS$207*$B16+BS$209</f>
        <v>54.007804458505639</v>
      </c>
      <c r="CX16" s="2">
        <f>BT$207*$B16+BT$209</f>
        <v>52.928724005687563</v>
      </c>
      <c r="CY16" s="2">
        <f>BU$207*$B16+BU$209</f>
        <v>52.003772517445491</v>
      </c>
      <c r="CZ16" s="2">
        <f>BV$207*$B16+BV$209</f>
        <v>51.774409887030394</v>
      </c>
      <c r="DA16" s="2">
        <f>BW$207*$B16+BW$209</f>
        <v>50.272873449820516</v>
      </c>
      <c r="DD16" s="2">
        <f>BZ$207*$B16+BZ$209</f>
        <v>57.733257269852203</v>
      </c>
      <c r="DE16" s="2">
        <f>CA$207*$B16+CA$209</f>
        <v>61.620357907919463</v>
      </c>
      <c r="DF16" s="2">
        <f>CB$207*$B16+CB$209</f>
        <v>59.060385868573114</v>
      </c>
      <c r="DG16" s="2">
        <f>CC$207*$B16+CC$209</f>
        <v>56.486003285210714</v>
      </c>
      <c r="DH16" s="2">
        <f>CD$207*$B16+CD$209</f>
        <v>58.482421798646151</v>
      </c>
      <c r="DI16" s="2">
        <f>CE$207*$B16+CE$209</f>
        <v>60.053266586812725</v>
      </c>
      <c r="DJ16" s="2">
        <f>CF$207*$B16+CF$209</f>
        <v>64.088543358315277</v>
      </c>
      <c r="DK16" s="2">
        <f>CG$207*$B16+CG$209</f>
        <v>57.741122821297502</v>
      </c>
      <c r="DL16" s="2">
        <f>CH$207*$B16+CH$209</f>
        <v>58.989899768063452</v>
      </c>
      <c r="DM16" s="2">
        <f>CI$207*$B16+CI$209</f>
        <v>57.622694651314355</v>
      </c>
      <c r="DN16" s="2">
        <f>CJ$207*$B16+CJ$209</f>
        <v>57.137507137279584</v>
      </c>
      <c r="DO16" s="2">
        <f>CK$207*$B16+CK$209</f>
        <v>54.778006296762918</v>
      </c>
      <c r="DP16" s="2">
        <f>CL$207*$B16+CL$209</f>
        <v>54.173989829302556</v>
      </c>
      <c r="DS16" s="2">
        <f>POWER(10,($B16-C$227)/C$228)/(1+POWER(10,($B16-C$227)/C$228))</f>
        <v>1.1232694512739583E-4</v>
      </c>
      <c r="DT16" s="2">
        <f>POWER(10,($B16-D$227)/D$228)/(1+POWER(10,($B16-D$227)/D$228))</f>
        <v>1.1896569044737582E-4</v>
      </c>
      <c r="DU16" s="2">
        <f>POWER(10,($B16-E$227)/E$228)/(1+POWER(10,($B16-E$227)/E$228))</f>
        <v>2.3823009414671695E-4</v>
      </c>
      <c r="DV16" s="2">
        <f>POWER(10,($B16-F$227)/F$228)/(1+POWER(10,($B16-F$227)/F$228))</f>
        <v>3.2730585635813372E-4</v>
      </c>
      <c r="DW16" s="2">
        <f>POWER(10,($B16-G$227)/G$228)/(1+POWER(10,($B16-G$227)/G$228))</f>
        <v>3.139560786962379E-4</v>
      </c>
      <c r="DX16" s="2">
        <f>POWER(10,($B16-H$227)/H$228)/(1+POWER(10,($B16-H$227)/H$228))</f>
        <v>3.0324252513961621E-4</v>
      </c>
      <c r="DY16" s="2">
        <f>POWER(10,($B16-I$227)/I$228)/(1+POWER(10,($B16-I$227)/I$228))</f>
        <v>2.9699292295461171E-4</v>
      </c>
      <c r="DZ16" s="2">
        <f>POWER(10,($B16-J$227)/J$228)/(1+POWER(10,($B16-J$227)/J$228))</f>
        <v>2.9649767469720902E-4</v>
      </c>
      <c r="EA16" s="2">
        <f>POWER(10,($B16-K$227)/K$228)/(1+POWER(10,($B16-K$227)/K$228))</f>
        <v>3.0428770394081529E-4</v>
      </c>
      <c r="EB16" s="2">
        <f>POWER(10,($B16-L$227)/L$228)/(1+POWER(10,($B16-L$227)/L$228))</f>
        <v>2.9235520756037259E-4</v>
      </c>
      <c r="EC16" s="2">
        <f>POWER(10,($B16-M$227)/M$228)/(1+POWER(10,($B16-M$227)/M$228))</f>
        <v>2.6862743171149366E-4</v>
      </c>
      <c r="ED16" s="2">
        <f>POWER(10,($B16-N$227)/N$228)/(1+POWER(10,($B16-N$227)/N$228))</f>
        <v>2.5803636367529892E-4</v>
      </c>
      <c r="EE16" s="2">
        <f>POWER(10,($B16-O$227)/O$228)/(1+POWER(10,($B16-O$227)/O$228))</f>
        <v>2.7138658423424598E-4</v>
      </c>
    </row>
    <row r="17" spans="2:135" x14ac:dyDescent="0.25">
      <c r="B17" s="2">
        <v>11</v>
      </c>
      <c r="C17">
        <v>50.573999999999998</v>
      </c>
      <c r="D17">
        <v>51.734999999999999</v>
      </c>
      <c r="E17">
        <v>53.529000000000003</v>
      </c>
      <c r="F17">
        <v>55.765000000000001</v>
      </c>
      <c r="G17">
        <v>51.441000000000003</v>
      </c>
      <c r="H17">
        <v>52.734999999999999</v>
      </c>
      <c r="I17">
        <v>54.25</v>
      </c>
      <c r="J17">
        <v>52.793999999999997</v>
      </c>
      <c r="K17">
        <v>52.793999999999997</v>
      </c>
      <c r="L17">
        <v>52.396999999999998</v>
      </c>
      <c r="M17">
        <v>49.529000000000003</v>
      </c>
      <c r="N17">
        <v>50.088200000000001</v>
      </c>
      <c r="O17">
        <v>49.661999999999999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51.563160717513185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54.077402906814662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55.701987846045654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56.181779091526174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54.037069905898157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54.092143039296069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53.983734371013895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54.754063428577332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54.004321249958487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52.932543468394314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52.012874806151324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51.773431113369917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50.28373082422182</v>
      </c>
      <c r="AE17" s="5"/>
      <c r="AG17" s="5">
        <f t="shared" si="0"/>
        <v>-0.98916071751318668</v>
      </c>
      <c r="AH17" s="5">
        <f t="shared" si="1"/>
        <v>-2.3424029068146623</v>
      </c>
      <c r="AI17" s="5">
        <f t="shared" si="2"/>
        <v>-2.1729878460456504</v>
      </c>
      <c r="AJ17" s="5">
        <f t="shared" si="3"/>
        <v>-0.41677909152617332</v>
      </c>
      <c r="AK17" s="5">
        <f t="shared" si="4"/>
        <v>-2.5960699058981547</v>
      </c>
      <c r="AL17" s="5">
        <f t="shared" si="5"/>
        <v>-1.3571430392960693</v>
      </c>
      <c r="AM17" s="5">
        <f t="shared" si="6"/>
        <v>0.26626562898610473</v>
      </c>
      <c r="AN17" s="5">
        <f t="shared" si="7"/>
        <v>-1.9600634285773353</v>
      </c>
      <c r="AO17" s="5">
        <f t="shared" si="8"/>
        <v>-1.2103212499584899</v>
      </c>
      <c r="AP17" s="5">
        <f t="shared" si="9"/>
        <v>-0.53554346839431588</v>
      </c>
      <c r="AQ17" s="5">
        <f t="shared" si="10"/>
        <v>-2.4838748061513201</v>
      </c>
      <c r="AR17" s="5">
        <f t="shared" si="11"/>
        <v>-1.685231113369916</v>
      </c>
      <c r="AS17" s="5">
        <f t="shared" si="12"/>
        <v>-0.62173082422182091</v>
      </c>
      <c r="AV17" s="2">
        <f t="shared" si="13"/>
        <v>51.563160717513185</v>
      </c>
      <c r="AW17" s="2">
        <f t="shared" si="14"/>
        <v>54.077402906814662</v>
      </c>
      <c r="AX17" s="2">
        <f t="shared" si="15"/>
        <v>55.701987846045654</v>
      </c>
      <c r="AY17" s="2">
        <f t="shared" si="16"/>
        <v>56.18177909152611</v>
      </c>
      <c r="AZ17" s="2">
        <f t="shared" si="17"/>
        <v>54.037069905898122</v>
      </c>
      <c r="BA17" s="2">
        <f t="shared" si="18"/>
        <v>54.092143039296019</v>
      </c>
      <c r="BB17" s="2">
        <f t="shared" si="19"/>
        <v>53.983734371013888</v>
      </c>
      <c r="BC17" s="2">
        <f t="shared" si="20"/>
        <v>54.754063428577332</v>
      </c>
      <c r="BD17" s="2">
        <f t="shared" si="21"/>
        <v>54.00432124995848</v>
      </c>
      <c r="BE17" s="2">
        <f t="shared" si="22"/>
        <v>52.932543468394293</v>
      </c>
      <c r="BF17" s="2">
        <f t="shared" si="23"/>
        <v>52.012874806151309</v>
      </c>
      <c r="BG17" s="2">
        <f t="shared" si="24"/>
        <v>51.773431113369838</v>
      </c>
      <c r="BH17" s="2">
        <f t="shared" si="25"/>
        <v>50.283730824220335</v>
      </c>
      <c r="BK17" s="2">
        <f>IF(OR($B17&lt;C$229, AND($B17&gt;C$230, $B17&lt;C$231)), C17, "")</f>
        <v>50.573999999999998</v>
      </c>
      <c r="BL17" s="2">
        <f>IF(OR($B17&lt;D$229, AND($B17&gt;D$230, $B17&lt;D$231)), D17, "")</f>
        <v>51.734999999999999</v>
      </c>
      <c r="BM17" s="2">
        <f>IF(OR($B17&lt;E$229, AND($B17&gt;E$230, $B17&lt;E$231)), E17, "")</f>
        <v>53.529000000000003</v>
      </c>
      <c r="BN17" s="2">
        <f>IF(OR($B17&lt;F$229, AND($B17&gt;F$230, $B17&lt;F$231)), F17, "")</f>
        <v>55.765000000000001</v>
      </c>
      <c r="BO17" s="2">
        <f>IF(OR($B17&lt;G$229, AND($B17&gt;G$230, $B17&lt;G$231)), G17, "")</f>
        <v>51.441000000000003</v>
      </c>
      <c r="BP17" s="2">
        <f>IF(OR($B17&lt;H$229, AND($B17&gt;H$230, $B17&lt;H$231)), H17, "")</f>
        <v>52.734999999999999</v>
      </c>
      <c r="BQ17" s="2">
        <f>IF(OR($B17&lt;I$229, AND($B17&gt;I$230, $B17&lt;I$231)), I17, "")</f>
        <v>54.25</v>
      </c>
      <c r="BR17" s="2">
        <f>IF(OR($B17&lt;J$229, AND($B17&gt;J$230, $B17&lt;J$231)), J17, "")</f>
        <v>52.793999999999997</v>
      </c>
      <c r="BS17" s="2">
        <f>IF(OR($B17&lt;K$229, AND($B17&gt;K$230, $B17&lt;K$231)), K17, "")</f>
        <v>52.793999999999997</v>
      </c>
      <c r="BT17" s="2">
        <f>IF(OR($B17&lt;L$229, AND($B17&gt;L$230, $B17&lt;L$231)), L17, "")</f>
        <v>52.396999999999998</v>
      </c>
      <c r="BU17" s="2">
        <f>IF(OR($B17&lt;M$229, AND($B17&gt;M$230, $B17&lt;M$231)), M17, "")</f>
        <v>49.529000000000003</v>
      </c>
      <c r="BV17" s="2">
        <f>IF(OR($B17&lt;N$229, AND($B17&gt;N$230, $B17&lt;N$231)), N17, "")</f>
        <v>50.088200000000001</v>
      </c>
      <c r="BW17" s="2">
        <f>IF(OR($B17&lt;O$229, AND($B17&gt;O$230, $B17&lt;O$231)), O17, "")</f>
        <v>49.661999999999999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51.5624064984288</v>
      </c>
      <c r="CP17" s="2">
        <f>BL$207*$B17+BL$209</f>
        <v>54.0764272439989</v>
      </c>
      <c r="CQ17" s="2">
        <f>BM$207*$B17+BM$209</f>
        <v>55.701124193567992</v>
      </c>
      <c r="CR17" s="2">
        <f>BN$207*$B17+BN$209</f>
        <v>56.181687030749529</v>
      </c>
      <c r="CS17" s="2">
        <f>BO$207*$B17+BO$209</f>
        <v>54.035558829095223</v>
      </c>
      <c r="CT17" s="2">
        <f>BP$207*$B17+BP$209</f>
        <v>54.090183025806439</v>
      </c>
      <c r="CU17" s="2">
        <f>BQ$207*$B17+BQ$209</f>
        <v>53.980473158483207</v>
      </c>
      <c r="CV17" s="2">
        <f>BR$207*$B17+BR$209</f>
        <v>54.753114537472108</v>
      </c>
      <c r="CW17" s="2">
        <f>BS$207*$B17+BS$209</f>
        <v>54.00267996833594</v>
      </c>
      <c r="CX17" s="2">
        <f>BT$207*$B17+BT$209</f>
        <v>52.931058221628341</v>
      </c>
      <c r="CY17" s="2">
        <f>BU$207*$B17+BU$209</f>
        <v>52.011381591438223</v>
      </c>
      <c r="CZ17" s="2">
        <f>BV$207*$B17+BV$209</f>
        <v>51.772592214729841</v>
      </c>
      <c r="DA17" s="2">
        <f>BW$207*$B17+BW$209</f>
        <v>50.282583972325348</v>
      </c>
      <c r="DD17" s="2">
        <f>BZ$207*$B17+BZ$209</f>
        <v>57.686168110518068</v>
      </c>
      <c r="DE17" s="2">
        <f>CA$207*$B17+CA$209</f>
        <v>61.556107083794942</v>
      </c>
      <c r="DF17" s="2">
        <f>CB$207*$B17+CB$209</f>
        <v>59.007501280324469</v>
      </c>
      <c r="DG17" s="2">
        <f>CC$207*$B17+CC$209</f>
        <v>56.43821491064466</v>
      </c>
      <c r="DH17" s="2">
        <f>CD$207*$B17+CD$209</f>
        <v>58.425217956440477</v>
      </c>
      <c r="DI17" s="2">
        <f>CE$207*$B17+CE$209</f>
        <v>59.985153871810759</v>
      </c>
      <c r="DJ17" s="2">
        <f>CF$207*$B17+CF$209</f>
        <v>63.995346140498704</v>
      </c>
      <c r="DK17" s="2">
        <f>CG$207*$B17+CG$209</f>
        <v>57.671935838312635</v>
      </c>
      <c r="DL17" s="2">
        <f>CH$207*$B17+CH$209</f>
        <v>58.92207222281403</v>
      </c>
      <c r="DM17" s="2">
        <f>CI$207*$B17+CI$209</f>
        <v>57.564460744498902</v>
      </c>
      <c r="DN17" s="2">
        <f>CJ$207*$B17+CJ$209</f>
        <v>57.081092042158218</v>
      </c>
      <c r="DO17" s="2">
        <f>CK$207*$B17+CK$209</f>
        <v>54.737692515316837</v>
      </c>
      <c r="DP17" s="2">
        <f>CL$207*$B17+CL$209</f>
        <v>54.136749232859295</v>
      </c>
      <c r="DS17" s="2">
        <f>POWER(10,($B17-C$227)/C$228)/(1+POWER(10,($B17-C$227)/C$228))</f>
        <v>1.2316271144481266E-4</v>
      </c>
      <c r="DT17" s="2">
        <f>POWER(10,($B17-D$227)/D$228)/(1+POWER(10,($B17-D$227)/D$228))</f>
        <v>1.304417885066192E-4</v>
      </c>
      <c r="DU17" s="2">
        <f>POWER(10,($B17-E$227)/E$228)/(1+POWER(10,($B17-E$227)/E$228))</f>
        <v>2.6120810028748976E-4</v>
      </c>
      <c r="DV17" s="2">
        <f>POWER(10,($B17-F$227)/F$228)/(1+POWER(10,($B17-F$227)/F$228))</f>
        <v>3.5887240253750381E-4</v>
      </c>
      <c r="DW17" s="2">
        <f>POWER(10,($B17-G$227)/G$228)/(1+POWER(10,($B17-G$227)/G$228))</f>
        <v>3.442355679705524E-4</v>
      </c>
      <c r="DX17" s="2">
        <f>POWER(10,($B17-H$227)/H$228)/(1+POWER(10,($B17-H$227)/H$228))</f>
        <v>3.324890895611597E-4</v>
      </c>
      <c r="DY17" s="2">
        <f>POWER(10,($B17-I$227)/I$228)/(1+POWER(10,($B17-I$227)/I$228))</f>
        <v>3.2563693384230256E-4</v>
      </c>
      <c r="DZ17" s="2">
        <f>POWER(10,($B17-J$227)/J$228)/(1+POWER(10,($B17-J$227)/J$228))</f>
        <v>3.2509393601828706E-4</v>
      </c>
      <c r="EA17" s="2">
        <f>POWER(10,($B17-K$227)/K$228)/(1+POWER(10,($B17-K$227)/K$228))</f>
        <v>3.336350381587948E-4</v>
      </c>
      <c r="EB17" s="2">
        <f>POWER(10,($B17-L$227)/L$228)/(1+POWER(10,($B17-L$227)/L$228))</f>
        <v>3.2055206915827578E-4</v>
      </c>
      <c r="EC17" s="2">
        <f>POWER(10,($B17-M$227)/M$228)/(1+POWER(10,($B17-M$227)/M$228))</f>
        <v>2.9453648834671991E-4</v>
      </c>
      <c r="ED17" s="2">
        <f>POWER(10,($B17-N$227)/N$228)/(1+POWER(10,($B17-N$227)/N$228))</f>
        <v>2.829242032171279E-4</v>
      </c>
      <c r="EE17" s="2">
        <f>POWER(10,($B17-O$227)/O$228)/(1+POWER(10,($B17-O$227)/O$228))</f>
        <v>2.9756168131442047E-4</v>
      </c>
    </row>
    <row r="18" spans="2:135" x14ac:dyDescent="0.25">
      <c r="B18" s="2">
        <v>12</v>
      </c>
      <c r="C18">
        <v>50.706000000000003</v>
      </c>
      <c r="D18">
        <v>52.368000000000002</v>
      </c>
      <c r="E18">
        <v>55.015000000000001</v>
      </c>
      <c r="F18">
        <v>56.853000000000002</v>
      </c>
      <c r="G18">
        <v>51.896999999999998</v>
      </c>
      <c r="H18">
        <v>51.676000000000002</v>
      </c>
      <c r="I18">
        <v>52.456000000000003</v>
      </c>
      <c r="J18">
        <v>53.926000000000002</v>
      </c>
      <c r="K18">
        <v>54.058999999999997</v>
      </c>
      <c r="L18">
        <v>50.603000000000002</v>
      </c>
      <c r="M18">
        <v>50.338000000000001</v>
      </c>
      <c r="N18">
        <v>49.073500000000003</v>
      </c>
      <c r="O18">
        <v>49.521099999999997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51.582055516356789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54.093921798269712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55.690068980017301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56.141876012600008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54.037567439357595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54.097642220343516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54.007757286352806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54.725560041001849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53.999332112238072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52.934999640175072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52.020607220082454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51.771682409444637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50.29353663853788</v>
      </c>
      <c r="AE18" s="5"/>
      <c r="AG18" s="5">
        <f t="shared" si="0"/>
        <v>-0.8760555163567858</v>
      </c>
      <c r="AH18" s="5">
        <f t="shared" si="1"/>
        <v>-1.7259217982697095</v>
      </c>
      <c r="AI18" s="5">
        <f t="shared" si="2"/>
        <v>-0.67506898001730065</v>
      </c>
      <c r="AJ18" s="5">
        <f t="shared" si="3"/>
        <v>0.7111239873999935</v>
      </c>
      <c r="AK18" s="5">
        <f t="shared" si="4"/>
        <v>-2.1405674393575964</v>
      </c>
      <c r="AL18" s="5">
        <f t="shared" si="5"/>
        <v>-2.4216422203435144</v>
      </c>
      <c r="AM18" s="5">
        <f t="shared" si="6"/>
        <v>-1.5517572863528031</v>
      </c>
      <c r="AN18" s="5">
        <f t="shared" si="7"/>
        <v>-0.79956004100184686</v>
      </c>
      <c r="AO18" s="5">
        <f t="shared" si="8"/>
        <v>5.9667887761925442E-2</v>
      </c>
      <c r="AP18" s="5">
        <f t="shared" si="9"/>
        <v>-2.33199964017507</v>
      </c>
      <c r="AQ18" s="5">
        <f t="shared" si="10"/>
        <v>-1.6826072200824527</v>
      </c>
      <c r="AR18" s="5">
        <f t="shared" si="11"/>
        <v>-2.6981824094446338</v>
      </c>
      <c r="AS18" s="5">
        <f t="shared" si="12"/>
        <v>-0.77243663853788291</v>
      </c>
      <c r="AV18" s="2">
        <f t="shared" si="13"/>
        <v>51.582055516356789</v>
      </c>
      <c r="AW18" s="2">
        <f t="shared" si="14"/>
        <v>54.093921798269712</v>
      </c>
      <c r="AX18" s="2">
        <f t="shared" si="15"/>
        <v>55.690068980017294</v>
      </c>
      <c r="AY18" s="2">
        <f t="shared" si="16"/>
        <v>56.141876012599646</v>
      </c>
      <c r="AZ18" s="2">
        <f t="shared" si="17"/>
        <v>54.037567439357389</v>
      </c>
      <c r="BA18" s="2">
        <f t="shared" si="18"/>
        <v>54.097642220343246</v>
      </c>
      <c r="BB18" s="2">
        <f t="shared" si="19"/>
        <v>54.007757286352771</v>
      </c>
      <c r="BC18" s="2">
        <f t="shared" si="20"/>
        <v>54.725560041001827</v>
      </c>
      <c r="BD18" s="2">
        <f t="shared" si="21"/>
        <v>53.999332112238022</v>
      </c>
      <c r="BE18" s="2">
        <f t="shared" si="22"/>
        <v>52.934999640174951</v>
      </c>
      <c r="BF18" s="2">
        <f t="shared" si="23"/>
        <v>52.020607220082361</v>
      </c>
      <c r="BG18" s="2">
        <f t="shared" si="24"/>
        <v>51.771682409444225</v>
      </c>
      <c r="BH18" s="2">
        <f t="shared" si="25"/>
        <v>50.293536638530838</v>
      </c>
      <c r="BK18" s="2">
        <f>IF(OR($B18&lt;C$229, AND($B18&gt;C$230, $B18&lt;C$231)), C18, "")</f>
        <v>50.706000000000003</v>
      </c>
      <c r="BL18" s="2">
        <f>IF(OR($B18&lt;D$229, AND($B18&gt;D$230, $B18&lt;D$231)), D18, "")</f>
        <v>52.368000000000002</v>
      </c>
      <c r="BM18" s="2">
        <f>IF(OR($B18&lt;E$229, AND($B18&gt;E$230, $B18&lt;E$231)), E18, "")</f>
        <v>55.015000000000001</v>
      </c>
      <c r="BN18" s="2">
        <f>IF(OR($B18&lt;F$229, AND($B18&gt;F$230, $B18&lt;F$231)), F18, "")</f>
        <v>56.853000000000002</v>
      </c>
      <c r="BO18" s="2">
        <f>IF(OR($B18&lt;G$229, AND($B18&gt;G$230, $B18&lt;G$231)), G18, "")</f>
        <v>51.896999999999998</v>
      </c>
      <c r="BP18" s="2">
        <f>IF(OR($B18&lt;H$229, AND($B18&gt;H$230, $B18&lt;H$231)), H18, "")</f>
        <v>51.676000000000002</v>
      </c>
      <c r="BQ18" s="2">
        <f>IF(OR($B18&lt;I$229, AND($B18&gt;I$230, $B18&lt;I$231)), I18, "")</f>
        <v>52.456000000000003</v>
      </c>
      <c r="BR18" s="2">
        <f>IF(OR($B18&lt;J$229, AND($B18&gt;J$230, $B18&lt;J$231)), J18, "")</f>
        <v>53.926000000000002</v>
      </c>
      <c r="BS18" s="2">
        <f>IF(OR($B18&lt;K$229, AND($B18&gt;K$230, $B18&lt;K$231)), K18, "")</f>
        <v>54.058999999999997</v>
      </c>
      <c r="BT18" s="2">
        <f>IF(OR($B18&lt;L$229, AND($B18&gt;L$230, $B18&lt;L$231)), L18, "")</f>
        <v>50.603000000000002</v>
      </c>
      <c r="BU18" s="2">
        <f>IF(OR($B18&lt;M$229, AND($B18&gt;M$230, $B18&lt;M$231)), M18, "")</f>
        <v>50.338000000000001</v>
      </c>
      <c r="BV18" s="2">
        <f>IF(OR($B18&lt;N$229, AND($B18&gt;N$230, $B18&lt;N$231)), N18, "")</f>
        <v>49.073500000000003</v>
      </c>
      <c r="BW18" s="2">
        <f>IF(OR($B18&lt;O$229, AND($B18&gt;O$230, $B18&lt;O$231)), O18, "")</f>
        <v>49.521099999999997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51.581237443491922</v>
      </c>
      <c r="CP18" s="2">
        <f>BL$207*$B18+BL$209</f>
        <v>54.092863558988469</v>
      </c>
      <c r="CQ18" s="2">
        <f>BM$207*$B18+BM$209</f>
        <v>55.689133739923022</v>
      </c>
      <c r="CR18" s="2">
        <f>BN$207*$B18+BN$209</f>
        <v>56.141778173909763</v>
      </c>
      <c r="CS18" s="2">
        <f>BO$207*$B18+BO$209</f>
        <v>54.035932363289362</v>
      </c>
      <c r="CT18" s="2">
        <f>BP$207*$B18+BP$209</f>
        <v>54.095519953684416</v>
      </c>
      <c r="CU18" s="2">
        <f>BQ$207*$B18+BQ$209</f>
        <v>54.004223305447226</v>
      </c>
      <c r="CV18" s="2">
        <f>BR$207*$B18+BR$209</f>
        <v>54.724534109320317</v>
      </c>
      <c r="CW18" s="2">
        <f>BS$207*$B18+BS$209</f>
        <v>53.997555478166248</v>
      </c>
      <c r="CX18" s="2">
        <f>BT$207*$B18+BT$209</f>
        <v>52.933392437569125</v>
      </c>
      <c r="CY18" s="2">
        <f>BU$207*$B18+BU$209</f>
        <v>52.018990665430955</v>
      </c>
      <c r="CZ18" s="2">
        <f>BV$207*$B18+BV$209</f>
        <v>51.770774542429294</v>
      </c>
      <c r="DA18" s="2">
        <f>BW$207*$B18+BW$209</f>
        <v>50.29229449483018</v>
      </c>
      <c r="DD18" s="2">
        <f>BZ$207*$B18+BZ$209</f>
        <v>57.639078951183933</v>
      </c>
      <c r="DE18" s="2">
        <f>CA$207*$B18+CA$209</f>
        <v>61.491856259670428</v>
      </c>
      <c r="DF18" s="2">
        <f>CB$207*$B18+CB$209</f>
        <v>58.954616692075824</v>
      </c>
      <c r="DG18" s="2">
        <f>CC$207*$B18+CC$209</f>
        <v>56.390426536078614</v>
      </c>
      <c r="DH18" s="2">
        <f>CD$207*$B18+CD$209</f>
        <v>58.368014114234803</v>
      </c>
      <c r="DI18" s="2">
        <f>CE$207*$B18+CE$209</f>
        <v>59.917041156808793</v>
      </c>
      <c r="DJ18" s="2">
        <f>CF$207*$B18+CF$209</f>
        <v>63.902148922682123</v>
      </c>
      <c r="DK18" s="2">
        <f>CG$207*$B18+CG$209</f>
        <v>57.602748855327775</v>
      </c>
      <c r="DL18" s="2">
        <f>CH$207*$B18+CH$209</f>
        <v>58.854244677564616</v>
      </c>
      <c r="DM18" s="2">
        <f>CI$207*$B18+CI$209</f>
        <v>57.506226837683442</v>
      </c>
      <c r="DN18" s="2">
        <f>CJ$207*$B18+CJ$209</f>
        <v>57.024676947036859</v>
      </c>
      <c r="DO18" s="2">
        <f>CK$207*$B18+CK$209</f>
        <v>54.697378733870757</v>
      </c>
      <c r="DP18" s="2">
        <f>CL$207*$B18+CL$209</f>
        <v>54.09950863641604</v>
      </c>
      <c r="DS18" s="2">
        <f>POWER(10,($B18-C$227)/C$228)/(1+POWER(10,($B18-C$227)/C$228))</f>
        <v>1.3504362301906914E-4</v>
      </c>
      <c r="DT18" s="2">
        <f>POWER(10,($B18-D$227)/D$228)/(1+POWER(10,($B18-D$227)/D$228))</f>
        <v>1.4302477702686595E-4</v>
      </c>
      <c r="DU18" s="2">
        <f>POWER(10,($B18-E$227)/E$228)/(1+POWER(10,($B18-E$227)/E$228))</f>
        <v>2.8640176904278744E-4</v>
      </c>
      <c r="DV18" s="2">
        <f>POWER(10,($B18-F$227)/F$228)/(1+POWER(10,($B18-F$227)/F$228))</f>
        <v>3.9348214090527129E-4</v>
      </c>
      <c r="DW18" s="2">
        <f>POWER(10,($B18-G$227)/G$228)/(1+POWER(10,($B18-G$227)/G$228))</f>
        <v>3.774342595619376E-4</v>
      </c>
      <c r="DX18" s="2">
        <f>POWER(10,($B18-H$227)/H$228)/(1+POWER(10,($B18-H$227)/H$228))</f>
        <v>3.645553429721217E-4</v>
      </c>
      <c r="DY18" s="2">
        <f>POWER(10,($B18-I$227)/I$228)/(1+POWER(10,($B18-I$227)/I$228))</f>
        <v>3.5704258065881597E-4</v>
      </c>
      <c r="DZ18" s="2">
        <f>POWER(10,($B18-J$227)/J$228)/(1+POWER(10,($B18-J$227)/J$228))</f>
        <v>3.5644723276155555E-4</v>
      </c>
      <c r="EA18" s="2">
        <f>POWER(10,($B18-K$227)/K$228)/(1+POWER(10,($B18-K$227)/K$228))</f>
        <v>3.6581176987593E-4</v>
      </c>
      <c r="EB18" s="2">
        <f>POWER(10,($B18-L$227)/L$228)/(1+POWER(10,($B18-L$227)/L$228))</f>
        <v>3.5146748497688152E-4</v>
      </c>
      <c r="EC18" s="2">
        <f>POWER(10,($B18-M$227)/M$228)/(1+POWER(10,($B18-M$227)/M$228))</f>
        <v>3.2294366056096326E-4</v>
      </c>
      <c r="ED18" s="2">
        <f>POWER(10,($B18-N$227)/N$228)/(1+POWER(10,($B18-N$227)/N$228))</f>
        <v>3.1021175244356678E-4</v>
      </c>
      <c r="EE18" s="2">
        <f>POWER(10,($B18-O$227)/O$228)/(1+POWER(10,($B18-O$227)/O$228))</f>
        <v>3.262605292117934E-4</v>
      </c>
    </row>
    <row r="19" spans="2:135" x14ac:dyDescent="0.25">
      <c r="B19" s="2">
        <v>13</v>
      </c>
      <c r="C19">
        <v>51</v>
      </c>
      <c r="D19">
        <v>53.206000000000003</v>
      </c>
      <c r="E19">
        <v>54.956000000000003</v>
      </c>
      <c r="F19">
        <v>55.868000000000002</v>
      </c>
      <c r="G19">
        <v>52.603000000000002</v>
      </c>
      <c r="H19">
        <v>53.5</v>
      </c>
      <c r="I19">
        <v>54.029000000000003</v>
      </c>
      <c r="J19">
        <v>53.868000000000002</v>
      </c>
      <c r="K19">
        <v>54.220999999999997</v>
      </c>
      <c r="L19">
        <v>50.881999999999998</v>
      </c>
      <c r="M19">
        <v>49.911999999999999</v>
      </c>
      <c r="N19">
        <v>51.676499999999997</v>
      </c>
      <c r="O19">
        <v>50.253500000000003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51.60095561510748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54.110447540796272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55.678155886550101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56.101973191543458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54.038074830020825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54.103154460067699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54.031802469868254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54.697062684221613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53.994353810171454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52.937465515634464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52.028349530832038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51.769939203034909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50.303350162331661</v>
      </c>
      <c r="AE19" s="5"/>
      <c r="AG19" s="5">
        <f t="shared" si="0"/>
        <v>-0.60095561510748041</v>
      </c>
      <c r="AH19" s="5">
        <f t="shared" si="1"/>
        <v>-0.90444754079626932</v>
      </c>
      <c r="AI19" s="5">
        <f t="shared" si="2"/>
        <v>-0.7221558865500981</v>
      </c>
      <c r="AJ19" s="5">
        <f t="shared" si="3"/>
        <v>-0.23397319154345553</v>
      </c>
      <c r="AK19" s="5">
        <f t="shared" si="4"/>
        <v>-1.4350748300208238</v>
      </c>
      <c r="AL19" s="5">
        <f t="shared" si="5"/>
        <v>-0.60315446006769946</v>
      </c>
      <c r="AM19" s="5">
        <f t="shared" si="6"/>
        <v>-2.8024698682500571E-3</v>
      </c>
      <c r="AN19" s="5">
        <f t="shared" si="7"/>
        <v>-0.82906268422161133</v>
      </c>
      <c r="AO19" s="5">
        <f t="shared" si="8"/>
        <v>0.22664618982854279</v>
      </c>
      <c r="AP19" s="5">
        <f t="shared" si="9"/>
        <v>-2.0554655156344666</v>
      </c>
      <c r="AQ19" s="5">
        <f t="shared" si="10"/>
        <v>-2.1163495308320392</v>
      </c>
      <c r="AR19" s="5">
        <f t="shared" si="11"/>
        <v>-9.34392030349116E-2</v>
      </c>
      <c r="AS19" s="5">
        <f t="shared" si="12"/>
        <v>-4.985016233165851E-2</v>
      </c>
      <c r="AV19" s="2">
        <f t="shared" si="13"/>
        <v>51.60095561510748</v>
      </c>
      <c r="AW19" s="2">
        <f t="shared" si="14"/>
        <v>54.110447540796272</v>
      </c>
      <c r="AX19" s="2">
        <f t="shared" si="15"/>
        <v>55.678155886550059</v>
      </c>
      <c r="AY19" s="2">
        <f t="shared" si="16"/>
        <v>56.101973191541575</v>
      </c>
      <c r="AZ19" s="2">
        <f t="shared" si="17"/>
        <v>54.038074830019731</v>
      </c>
      <c r="BA19" s="2">
        <f t="shared" si="18"/>
        <v>54.1031544600663</v>
      </c>
      <c r="BB19" s="2">
        <f t="shared" si="19"/>
        <v>54.031802469868047</v>
      </c>
      <c r="BC19" s="2">
        <f t="shared" si="20"/>
        <v>54.697062684221507</v>
      </c>
      <c r="BD19" s="2">
        <f t="shared" si="21"/>
        <v>53.994353810171198</v>
      </c>
      <c r="BE19" s="2">
        <f t="shared" si="22"/>
        <v>52.937465515633825</v>
      </c>
      <c r="BF19" s="2">
        <f t="shared" si="23"/>
        <v>52.028349530831562</v>
      </c>
      <c r="BG19" s="2">
        <f t="shared" si="24"/>
        <v>51.769939203032855</v>
      </c>
      <c r="BH19" s="2">
        <f t="shared" si="25"/>
        <v>50.30335016229953</v>
      </c>
      <c r="BK19" s="2">
        <f>IF(OR($B19&lt;C$229, AND($B19&gt;C$230, $B19&lt;C$231)), C19, "")</f>
        <v>51</v>
      </c>
      <c r="BL19" s="2">
        <f>IF(OR($B19&lt;D$229, AND($B19&gt;D$230, $B19&lt;D$231)), D19, "")</f>
        <v>53.206000000000003</v>
      </c>
      <c r="BM19" s="2">
        <f>IF(OR($B19&lt;E$229, AND($B19&gt;E$230, $B19&lt;E$231)), E19, "")</f>
        <v>54.956000000000003</v>
      </c>
      <c r="BN19" s="2">
        <f>IF(OR($B19&lt;F$229, AND($B19&gt;F$230, $B19&lt;F$231)), F19, "")</f>
        <v>55.868000000000002</v>
      </c>
      <c r="BO19" s="2">
        <f>IF(OR($B19&lt;G$229, AND($B19&gt;G$230, $B19&lt;G$231)), G19, "")</f>
        <v>52.603000000000002</v>
      </c>
      <c r="BP19" s="2">
        <f>IF(OR($B19&lt;H$229, AND($B19&gt;H$230, $B19&lt;H$231)), H19, "")</f>
        <v>53.5</v>
      </c>
      <c r="BQ19" s="2">
        <f>IF(OR($B19&lt;I$229, AND($B19&gt;I$230, $B19&lt;I$231)), I19, "")</f>
        <v>54.029000000000003</v>
      </c>
      <c r="BR19" s="2">
        <f>IF(OR($B19&lt;J$229, AND($B19&gt;J$230, $B19&lt;J$231)), J19, "")</f>
        <v>53.868000000000002</v>
      </c>
      <c r="BS19" s="2">
        <f>IF(OR($B19&lt;K$229, AND($B19&gt;K$230, $B19&lt;K$231)), K19, "")</f>
        <v>54.220999999999997</v>
      </c>
      <c r="BT19" s="2">
        <f>IF(OR($B19&lt;L$229, AND($B19&gt;L$230, $B19&lt;L$231)), L19, "")</f>
        <v>50.881999999999998</v>
      </c>
      <c r="BU19" s="2">
        <f>IF(OR($B19&lt;M$229, AND($B19&gt;M$230, $B19&lt;M$231)), M19, "")</f>
        <v>49.911999999999999</v>
      </c>
      <c r="BV19" s="2">
        <f>IF(OR($B19&lt;N$229, AND($B19&gt;N$230, $B19&lt;N$231)), N19, "")</f>
        <v>51.676499999999997</v>
      </c>
      <c r="BW19" s="2">
        <f>IF(OR($B19&lt;O$229, AND($B19&gt;O$230, $B19&lt;O$231)), O19, "")</f>
        <v>50.253500000000003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51.600068388555044</v>
      </c>
      <c r="CP19" s="2">
        <f>BL$207*$B19+BL$209</f>
        <v>54.109299873978046</v>
      </c>
      <c r="CQ19" s="2">
        <f>BM$207*$B19+BM$209</f>
        <v>55.677143286278053</v>
      </c>
      <c r="CR19" s="2">
        <f>BN$207*$B19+BN$209</f>
        <v>56.10186931706999</v>
      </c>
      <c r="CS19" s="2">
        <f>BO$207*$B19+BO$209</f>
        <v>54.036305897483501</v>
      </c>
      <c r="CT19" s="2">
        <f>BP$207*$B19+BP$209</f>
        <v>54.100856881562393</v>
      </c>
      <c r="CU19" s="2">
        <f>BQ$207*$B19+BQ$209</f>
        <v>54.027973452411246</v>
      </c>
      <c r="CV19" s="2">
        <f>BR$207*$B19+BR$209</f>
        <v>54.695953681168533</v>
      </c>
      <c r="CW19" s="2">
        <f>BS$207*$B19+BS$209</f>
        <v>53.992430987996549</v>
      </c>
      <c r="CX19" s="2">
        <f>BT$207*$B19+BT$209</f>
        <v>52.935726653509903</v>
      </c>
      <c r="CY19" s="2">
        <f>BU$207*$B19+BU$209</f>
        <v>52.026599739423688</v>
      </c>
      <c r="CZ19" s="2">
        <f>BV$207*$B19+BV$209</f>
        <v>51.76895687012874</v>
      </c>
      <c r="DA19" s="2">
        <f>BW$207*$B19+BW$209</f>
        <v>50.302005017335013</v>
      </c>
      <c r="DD19" s="2">
        <f>BZ$207*$B19+BZ$209</f>
        <v>57.591989791849798</v>
      </c>
      <c r="DE19" s="2">
        <f>CA$207*$B19+CA$209</f>
        <v>61.427605435545907</v>
      </c>
      <c r="DF19" s="2">
        <f>CB$207*$B19+CB$209</f>
        <v>58.901732103827179</v>
      </c>
      <c r="DG19" s="2">
        <f>CC$207*$B19+CC$209</f>
        <v>56.342638161512568</v>
      </c>
      <c r="DH19" s="2">
        <f>CD$207*$B19+CD$209</f>
        <v>58.31081027202913</v>
      </c>
      <c r="DI19" s="2">
        <f>CE$207*$B19+CE$209</f>
        <v>59.848928441806834</v>
      </c>
      <c r="DJ19" s="2">
        <f>CF$207*$B19+CF$209</f>
        <v>63.808951704865542</v>
      </c>
      <c r="DK19" s="2">
        <f>CG$207*$B19+CG$209</f>
        <v>57.533561872342908</v>
      </c>
      <c r="DL19" s="2">
        <f>CH$207*$B19+CH$209</f>
        <v>58.786417132315201</v>
      </c>
      <c r="DM19" s="2">
        <f>CI$207*$B19+CI$209</f>
        <v>57.447992930867983</v>
      </c>
      <c r="DN19" s="2">
        <f>CJ$207*$B19+CJ$209</f>
        <v>56.968261851915493</v>
      </c>
      <c r="DO19" s="2">
        <f>CK$207*$B19+CK$209</f>
        <v>54.657064952424676</v>
      </c>
      <c r="DP19" s="2">
        <f>CL$207*$B19+CL$209</f>
        <v>54.062268039972786</v>
      </c>
      <c r="DS19" s="2">
        <f>POWER(10,($B19-C$227)/C$228)/(1+POWER(10,($B19-C$227)/C$228))</f>
        <v>1.4807045899335362E-4</v>
      </c>
      <c r="DT19" s="2">
        <f>POWER(10,($B19-D$227)/D$228)/(1+POWER(10,($B19-D$227)/D$228))</f>
        <v>1.5682138557557784E-4</v>
      </c>
      <c r="DU19" s="2">
        <f>POWER(10,($B19-E$227)/E$228)/(1+POWER(10,($B19-E$227)/E$228))</f>
        <v>3.1402461811283705E-4</v>
      </c>
      <c r="DV19" s="2">
        <f>POWER(10,($B19-F$227)/F$228)/(1+POWER(10,($B19-F$227)/F$228))</f>
        <v>4.314282100037411E-4</v>
      </c>
      <c r="DW19" s="2">
        <f>POWER(10,($B19-G$227)/G$228)/(1+POWER(10,($B19-G$227)/G$228))</f>
        <v>4.1383336668584576E-4</v>
      </c>
      <c r="DX19" s="2">
        <f>POWER(10,($B19-H$227)/H$228)/(1+POWER(10,($B19-H$227)/H$228))</f>
        <v>3.9971292629653208E-4</v>
      </c>
      <c r="DY19" s="2">
        <f>POWER(10,($B19-I$227)/I$228)/(1+POWER(10,($B19-I$227)/I$228))</f>
        <v>3.9147591968493049E-4</v>
      </c>
      <c r="DZ19" s="2">
        <f>POWER(10,($B19-J$227)/J$228)/(1+POWER(10,($B19-J$227)/J$228))</f>
        <v>3.908231786294585E-4</v>
      </c>
      <c r="EA19" s="2">
        <f>POWER(10,($B19-K$227)/K$228)/(1+POWER(10,($B19-K$227)/K$228))</f>
        <v>4.0109047393168778E-4</v>
      </c>
      <c r="EB19" s="2">
        <f>POWER(10,($B19-L$227)/L$228)/(1+POWER(10,($B19-L$227)/L$228))</f>
        <v>3.8536336666370412E-4</v>
      </c>
      <c r="EC19" s="2">
        <f>POWER(10,($B19-M$227)/M$228)/(1+POWER(10,($B19-M$227)/M$228))</f>
        <v>3.5408965000880793E-4</v>
      </c>
      <c r="ED19" s="2">
        <f>POWER(10,($B19-N$227)/N$228)/(1+POWER(10,($B19-N$227)/N$228))</f>
        <v>3.4013024309583444E-4</v>
      </c>
      <c r="EE19" s="2">
        <f>POWER(10,($B19-O$227)/O$228)/(1+POWER(10,($B19-O$227)/O$228))</f>
        <v>3.5772629638246013E-4</v>
      </c>
    </row>
    <row r="20" spans="2:135" x14ac:dyDescent="0.25">
      <c r="B20" s="2">
        <v>14</v>
      </c>
      <c r="C20">
        <v>51.691000000000003</v>
      </c>
      <c r="D20">
        <v>52.881999999999998</v>
      </c>
      <c r="E20">
        <v>54.176000000000002</v>
      </c>
      <c r="F20">
        <v>55.015000000000001</v>
      </c>
      <c r="G20">
        <v>52.25</v>
      </c>
      <c r="H20">
        <v>52.779000000000003</v>
      </c>
      <c r="I20">
        <v>53.368000000000002</v>
      </c>
      <c r="J20">
        <v>53.661999999999999</v>
      </c>
      <c r="K20">
        <v>54.911999999999999</v>
      </c>
      <c r="L20">
        <v>52.293999999999997</v>
      </c>
      <c r="M20">
        <v>50.411999999999999</v>
      </c>
      <c r="N20">
        <v>51.029400000000003</v>
      </c>
      <c r="O20">
        <v>49.366199999999999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51.619861441917266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54.126980687528366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55.66624901282718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56.062070624328747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54.038592824977741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54.108680767021795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54.055871677812654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54.668571804401751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53.989387173916988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52.939941831318556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52.036102499368518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51.76820191262896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50.313171995774717</v>
      </c>
      <c r="AE20" s="5"/>
      <c r="AG20" s="5">
        <f t="shared" si="0"/>
        <v>7.1138558082736836E-2</v>
      </c>
      <c r="AH20" s="5">
        <f t="shared" si="1"/>
        <v>-1.2449806875283684</v>
      </c>
      <c r="AI20" s="5">
        <f t="shared" si="2"/>
        <v>-1.4902490128271779</v>
      </c>
      <c r="AJ20" s="5">
        <f t="shared" si="3"/>
        <v>-1.0470706243287466</v>
      </c>
      <c r="AK20" s="5">
        <f t="shared" si="4"/>
        <v>-1.7885928249777407</v>
      </c>
      <c r="AL20" s="5">
        <f t="shared" si="5"/>
        <v>-1.3296807670217916</v>
      </c>
      <c r="AM20" s="5">
        <f t="shared" si="6"/>
        <v>-0.68787167781265168</v>
      </c>
      <c r="AN20" s="5">
        <f t="shared" si="7"/>
        <v>-1.0065718044017515</v>
      </c>
      <c r="AO20" s="5">
        <f t="shared" si="8"/>
        <v>0.92261282608301087</v>
      </c>
      <c r="AP20" s="5">
        <f t="shared" si="9"/>
        <v>-0.64594183131855942</v>
      </c>
      <c r="AQ20" s="5">
        <f t="shared" si="10"/>
        <v>-1.6241024993685187</v>
      </c>
      <c r="AR20" s="5">
        <f t="shared" si="11"/>
        <v>-0.73880191262895778</v>
      </c>
      <c r="AS20" s="5">
        <f t="shared" si="12"/>
        <v>-0.94697199577471736</v>
      </c>
      <c r="AV20" s="2">
        <f t="shared" si="13"/>
        <v>51.619861441917266</v>
      </c>
      <c r="AW20" s="2">
        <f t="shared" si="14"/>
        <v>54.126980687528366</v>
      </c>
      <c r="AX20" s="2">
        <f t="shared" si="15"/>
        <v>55.66624901282696</v>
      </c>
      <c r="AY20" s="2">
        <f t="shared" si="16"/>
        <v>56.062070624319368</v>
      </c>
      <c r="AZ20" s="2">
        <f t="shared" si="17"/>
        <v>54.03859282497222</v>
      </c>
      <c r="BA20" s="2">
        <f t="shared" si="18"/>
        <v>54.10868076701481</v>
      </c>
      <c r="BB20" s="2">
        <f t="shared" si="19"/>
        <v>54.055871677811574</v>
      </c>
      <c r="BC20" s="2">
        <f t="shared" si="20"/>
        <v>54.668571804401168</v>
      </c>
      <c r="BD20" s="2">
        <f t="shared" si="21"/>
        <v>53.989387173915617</v>
      </c>
      <c r="BE20" s="2">
        <f t="shared" si="22"/>
        <v>52.939941831315302</v>
      </c>
      <c r="BF20" s="2">
        <f t="shared" si="23"/>
        <v>52.036102499366109</v>
      </c>
      <c r="BG20" s="2">
        <f t="shared" si="24"/>
        <v>51.768201912619112</v>
      </c>
      <c r="BH20" s="2">
        <f t="shared" si="25"/>
        <v>50.31317199563383</v>
      </c>
      <c r="BK20" s="2">
        <f>IF(OR($B20&lt;C$229, AND($B20&gt;C$230, $B20&lt;C$231)), C20, "")</f>
        <v>51.691000000000003</v>
      </c>
      <c r="BL20" s="2">
        <f>IF(OR($B20&lt;D$229, AND($B20&gt;D$230, $B20&lt;D$231)), D20, "")</f>
        <v>52.881999999999998</v>
      </c>
      <c r="BM20" s="2">
        <f>IF(OR($B20&lt;E$229, AND($B20&gt;E$230, $B20&lt;E$231)), E20, "")</f>
        <v>54.176000000000002</v>
      </c>
      <c r="BN20" s="2">
        <f>IF(OR($B20&lt;F$229, AND($B20&gt;F$230, $B20&lt;F$231)), F20, "")</f>
        <v>55.015000000000001</v>
      </c>
      <c r="BO20" s="2">
        <f>IF(OR($B20&lt;G$229, AND($B20&gt;G$230, $B20&lt;G$231)), G20, "")</f>
        <v>52.25</v>
      </c>
      <c r="BP20" s="2">
        <f>IF(OR($B20&lt;H$229, AND($B20&gt;H$230, $B20&lt;H$231)), H20, "")</f>
        <v>52.779000000000003</v>
      </c>
      <c r="BQ20" s="2">
        <f>IF(OR($B20&lt;I$229, AND($B20&gt;I$230, $B20&lt;I$231)), I20, "")</f>
        <v>53.368000000000002</v>
      </c>
      <c r="BR20" s="2">
        <f>IF(OR($B20&lt;J$229, AND($B20&gt;J$230, $B20&lt;J$231)), J20, "")</f>
        <v>53.661999999999999</v>
      </c>
      <c r="BS20" s="2">
        <f>IF(OR($B20&lt;K$229, AND($B20&gt;K$230, $B20&lt;K$231)), K20, "")</f>
        <v>54.911999999999999</v>
      </c>
      <c r="BT20" s="2">
        <f>IF(OR($B20&lt;L$229, AND($B20&gt;L$230, $B20&lt;L$231)), L20, "")</f>
        <v>52.293999999999997</v>
      </c>
      <c r="BU20" s="2">
        <f>IF(OR($B20&lt;M$229, AND($B20&gt;M$230, $B20&lt;M$231)), M20, "")</f>
        <v>50.411999999999999</v>
      </c>
      <c r="BV20" s="2">
        <f>IF(OR($B20&lt;N$229, AND($B20&gt;N$230, $B20&lt;N$231)), N20, "")</f>
        <v>51.029400000000003</v>
      </c>
      <c r="BW20" s="2">
        <f>IF(OR($B20&lt;O$229, AND($B20&gt;O$230, $B20&lt;O$231)), O20, "")</f>
        <v>49.366199999999999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51.618899333618174</v>
      </c>
      <c r="CP20" s="2">
        <f>BL$207*$B20+BL$209</f>
        <v>54.125736188967622</v>
      </c>
      <c r="CQ20" s="2">
        <f>BM$207*$B20+BM$209</f>
        <v>55.665152832633083</v>
      </c>
      <c r="CR20" s="2">
        <f>BN$207*$B20+BN$209</f>
        <v>56.061960460230218</v>
      </c>
      <c r="CS20" s="2">
        <f>BO$207*$B20+BO$209</f>
        <v>54.036679431677641</v>
      </c>
      <c r="CT20" s="2">
        <f>BP$207*$B20+BP$209</f>
        <v>54.10619380944037</v>
      </c>
      <c r="CU20" s="2">
        <f>BQ$207*$B20+BQ$209</f>
        <v>54.051723599375265</v>
      </c>
      <c r="CV20" s="2">
        <f>BR$207*$B20+BR$209</f>
        <v>54.667373253016741</v>
      </c>
      <c r="CW20" s="2">
        <f>BS$207*$B20+BS$209</f>
        <v>53.98730649782685</v>
      </c>
      <c r="CX20" s="2">
        <f>BT$207*$B20+BT$209</f>
        <v>52.93806086945068</v>
      </c>
      <c r="CY20" s="2">
        <f>BU$207*$B20+BU$209</f>
        <v>52.034208813416413</v>
      </c>
      <c r="CZ20" s="2">
        <f>BV$207*$B20+BV$209</f>
        <v>51.767139197828186</v>
      </c>
      <c r="DA20" s="2">
        <f>BW$207*$B20+BW$209</f>
        <v>50.311715539839845</v>
      </c>
      <c r="DD20" s="2">
        <f>BZ$207*$B20+BZ$209</f>
        <v>57.544900632515656</v>
      </c>
      <c r="DE20" s="2">
        <f>CA$207*$B20+CA$209</f>
        <v>61.363354611421386</v>
      </c>
      <c r="DF20" s="2">
        <f>CB$207*$B20+CB$209</f>
        <v>58.848847515578534</v>
      </c>
      <c r="DG20" s="2">
        <f>CC$207*$B20+CC$209</f>
        <v>56.294849786946514</v>
      </c>
      <c r="DH20" s="2">
        <f>CD$207*$B20+CD$209</f>
        <v>58.253606429823456</v>
      </c>
      <c r="DI20" s="2">
        <f>CE$207*$B20+CE$209</f>
        <v>59.780815726804867</v>
      </c>
      <c r="DJ20" s="2">
        <f>CF$207*$B20+CF$209</f>
        <v>63.715754487048962</v>
      </c>
      <c r="DK20" s="2">
        <f>CG$207*$B20+CG$209</f>
        <v>57.464374889358048</v>
      </c>
      <c r="DL20" s="2">
        <f>CH$207*$B20+CH$209</f>
        <v>58.718589587065786</v>
      </c>
      <c r="DM20" s="2">
        <f>CI$207*$B20+CI$209</f>
        <v>57.389759024052523</v>
      </c>
      <c r="DN20" s="2">
        <f>CJ$207*$B20+CJ$209</f>
        <v>56.911846756794127</v>
      </c>
      <c r="DO20" s="2">
        <f>CK$207*$B20+CK$209</f>
        <v>54.616751170978596</v>
      </c>
      <c r="DP20" s="2">
        <f>CL$207*$B20+CL$209</f>
        <v>54.025027443529531</v>
      </c>
      <c r="DS20" s="2">
        <f>POWER(10,($B20-C$227)/C$228)/(1+POWER(10,($B20-C$227)/C$228))</f>
        <v>1.6235371046370261E-4</v>
      </c>
      <c r="DT20" s="2">
        <f>POWER(10,($B20-D$227)/D$228)/(1+POWER(10,($B20-D$227)/D$228))</f>
        <v>1.7194862841659217E-4</v>
      </c>
      <c r="DU20" s="2">
        <f>POWER(10,($B20-E$227)/E$228)/(1+POWER(10,($B20-E$227)/E$228))</f>
        <v>3.4431071539344567E-4</v>
      </c>
      <c r="DV20" s="2">
        <f>POWER(10,($B20-F$227)/F$228)/(1+POWER(10,($B20-F$227)/F$228))</f>
        <v>4.7303193626537258E-4</v>
      </c>
      <c r="DW20" s="2">
        <f>POWER(10,($B20-G$227)/G$228)/(1+POWER(10,($B20-G$227)/G$228))</f>
        <v>4.5374114738536836E-4</v>
      </c>
      <c r="DX20" s="2">
        <f>POWER(10,($B20-H$227)/H$228)/(1+POWER(10,($B20-H$227)/H$228))</f>
        <v>4.3825960754037687E-4</v>
      </c>
      <c r="DY20" s="2">
        <f>POWER(10,($B20-I$227)/I$228)/(1+POWER(10,($B20-I$227)/I$228))</f>
        <v>4.2922859876165303E-4</v>
      </c>
      <c r="DZ20" s="2">
        <f>POWER(10,($B20-J$227)/J$228)/(1+POWER(10,($B20-J$227)/J$228))</f>
        <v>4.285129364420942E-4</v>
      </c>
      <c r="EA20" s="2">
        <f>POWER(10,($B20-K$227)/K$228)/(1+POWER(10,($B20-K$227)/K$228))</f>
        <v>4.3976994179569363E-4</v>
      </c>
      <c r="EB20" s="2">
        <f>POWER(10,($B20-L$227)/L$228)/(1+POWER(10,($B20-L$227)/L$228))</f>
        <v>4.2252681994579404E-4</v>
      </c>
      <c r="EC20" s="2">
        <f>POWER(10,($B20-M$227)/M$228)/(1+POWER(10,($B20-M$227)/M$228))</f>
        <v>3.882383177441216E-4</v>
      </c>
      <c r="ED20" s="2">
        <f>POWER(10,($B20-N$227)/N$228)/(1+POWER(10,($B20-N$227)/N$228))</f>
        <v>3.7293315754509794E-4</v>
      </c>
      <c r="EE20" s="2">
        <f>POWER(10,($B20-O$227)/O$228)/(1+POWER(10,($B20-O$227)/O$228))</f>
        <v>3.9222554737334094E-4</v>
      </c>
    </row>
    <row r="21" spans="2:135" x14ac:dyDescent="0.25">
      <c r="B21" s="2">
        <v>15</v>
      </c>
      <c r="C21">
        <v>49.881999999999998</v>
      </c>
      <c r="D21">
        <v>52.896999999999998</v>
      </c>
      <c r="E21">
        <v>54.353000000000002</v>
      </c>
      <c r="F21">
        <v>54.911999999999999</v>
      </c>
      <c r="G21">
        <v>52.338000000000001</v>
      </c>
      <c r="H21">
        <v>53.191000000000003</v>
      </c>
      <c r="I21">
        <v>55.543999999999997</v>
      </c>
      <c r="J21">
        <v>53.941000000000003</v>
      </c>
      <c r="K21">
        <v>53.646999999999998</v>
      </c>
      <c r="L21">
        <v>52.515000000000001</v>
      </c>
      <c r="M21">
        <v>50.765000000000001</v>
      </c>
      <c r="N21">
        <v>50.529400000000003</v>
      </c>
      <c r="O21">
        <v>49.521099999999997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51.6387734581944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54.143521834524208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55.654348838528925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56.022168303767977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54.039122223603194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54.114222222658277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54.079966797759091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54.640087877591135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53.984433092821831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52.942429375459504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52.043866941265527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51.766470986250106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50.323002783179774</v>
      </c>
      <c r="AE21" s="5"/>
      <c r="AG21" s="5">
        <f t="shared" si="0"/>
        <v>-1.7567734581944023</v>
      </c>
      <c r="AH21" s="5">
        <f t="shared" si="1"/>
        <v>-1.2465218345242093</v>
      </c>
      <c r="AI21" s="5">
        <f t="shared" si="2"/>
        <v>-1.3013488385289236</v>
      </c>
      <c r="AJ21" s="5">
        <f t="shared" si="3"/>
        <v>-1.1101683037679777</v>
      </c>
      <c r="AK21" s="5">
        <f t="shared" si="4"/>
        <v>-1.7011222236031927</v>
      </c>
      <c r="AL21" s="5">
        <f t="shared" si="5"/>
        <v>-0.92322222265827492</v>
      </c>
      <c r="AM21" s="5">
        <f t="shared" si="6"/>
        <v>1.4640332022409055</v>
      </c>
      <c r="AN21" s="5">
        <f t="shared" si="7"/>
        <v>-0.69908787759113267</v>
      </c>
      <c r="AO21" s="5">
        <f t="shared" si="8"/>
        <v>-0.33743309282183276</v>
      </c>
      <c r="AP21" s="5">
        <f t="shared" si="9"/>
        <v>-0.42742937545950355</v>
      </c>
      <c r="AQ21" s="5">
        <f t="shared" si="10"/>
        <v>-1.2788669412655267</v>
      </c>
      <c r="AR21" s="5">
        <f t="shared" si="11"/>
        <v>-1.237070986250103</v>
      </c>
      <c r="AS21" s="5">
        <f t="shared" si="12"/>
        <v>-0.80190278317977715</v>
      </c>
      <c r="AV21" s="2">
        <f t="shared" si="13"/>
        <v>51.6387734581944</v>
      </c>
      <c r="AW21" s="2">
        <f t="shared" si="14"/>
        <v>54.143521834524208</v>
      </c>
      <c r="AX21" s="2">
        <f t="shared" si="15"/>
        <v>55.654348838527781</v>
      </c>
      <c r="AY21" s="2">
        <f t="shared" si="16"/>
        <v>56.022168303723134</v>
      </c>
      <c r="AZ21" s="2">
        <f t="shared" si="17"/>
        <v>54.039122223576449</v>
      </c>
      <c r="BA21" s="2">
        <f t="shared" si="18"/>
        <v>54.114222222624825</v>
      </c>
      <c r="BB21" s="2">
        <f t="shared" si="19"/>
        <v>54.079966797753599</v>
      </c>
      <c r="BC21" s="2">
        <f t="shared" si="20"/>
        <v>54.640087877588115</v>
      </c>
      <c r="BD21" s="2">
        <f t="shared" si="21"/>
        <v>53.984433092814903</v>
      </c>
      <c r="BE21" s="2">
        <f t="shared" si="22"/>
        <v>52.942429375443588</v>
      </c>
      <c r="BF21" s="2">
        <f t="shared" si="23"/>
        <v>52.043866941253796</v>
      </c>
      <c r="BG21" s="2">
        <f t="shared" si="24"/>
        <v>51.766470986204709</v>
      </c>
      <c r="BH21" s="2">
        <f t="shared" si="25"/>
        <v>50.323002782585796</v>
      </c>
      <c r="BK21" s="2">
        <f>IF(OR($B21&lt;C$229, AND($B21&gt;C$230, $B21&lt;C$231)), C21, "")</f>
        <v>49.881999999999998</v>
      </c>
      <c r="BL21" s="2">
        <f>IF(OR($B21&lt;D$229, AND($B21&gt;D$230, $B21&lt;D$231)), D21, "")</f>
        <v>52.896999999999998</v>
      </c>
      <c r="BM21" s="2">
        <f>IF(OR($B21&lt;E$229, AND($B21&gt;E$230, $B21&lt;E$231)), E21, "")</f>
        <v>54.353000000000002</v>
      </c>
      <c r="BN21" s="2">
        <f>IF(OR($B21&lt;F$229, AND($B21&gt;F$230, $B21&lt;F$231)), F21, "")</f>
        <v>54.911999999999999</v>
      </c>
      <c r="BO21" s="2">
        <f>IF(OR($B21&lt;G$229, AND($B21&gt;G$230, $B21&lt;G$231)), G21, "")</f>
        <v>52.338000000000001</v>
      </c>
      <c r="BP21" s="2">
        <f>IF(OR($B21&lt;H$229, AND($B21&gt;H$230, $B21&lt;H$231)), H21, "")</f>
        <v>53.191000000000003</v>
      </c>
      <c r="BQ21" s="2">
        <f>IF(OR($B21&lt;I$229, AND($B21&gt;I$230, $B21&lt;I$231)), I21, "")</f>
        <v>55.543999999999997</v>
      </c>
      <c r="BR21" s="2">
        <f>IF(OR($B21&lt;J$229, AND($B21&gt;J$230, $B21&lt;J$231)), J21, "")</f>
        <v>53.941000000000003</v>
      </c>
      <c r="BS21" s="2">
        <f>IF(OR($B21&lt;K$229, AND($B21&gt;K$230, $B21&lt;K$231)), K21, "")</f>
        <v>53.646999999999998</v>
      </c>
      <c r="BT21" s="2">
        <f>IF(OR($B21&lt;L$229, AND($B21&gt;L$230, $B21&lt;L$231)), L21, "")</f>
        <v>52.515000000000001</v>
      </c>
      <c r="BU21" s="2">
        <f>IF(OR($B21&lt;M$229, AND($B21&gt;M$230, $B21&lt;M$231)), M21, "")</f>
        <v>50.765000000000001</v>
      </c>
      <c r="BV21" s="2">
        <f>IF(OR($B21&lt;N$229, AND($B21&gt;N$230, $B21&lt;N$231)), N21, "")</f>
        <v>50.529400000000003</v>
      </c>
      <c r="BW21" s="2">
        <f>IF(OR($B21&lt;O$229, AND($B21&gt;O$230, $B21&lt;O$231)), O21, "")</f>
        <v>49.521099999999997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51.637730278681296</v>
      </c>
      <c r="CP21" s="2">
        <f>BL$207*$B21+BL$209</f>
        <v>54.142172503957198</v>
      </c>
      <c r="CQ21" s="2">
        <f>BM$207*$B21+BM$209</f>
        <v>55.653162378988121</v>
      </c>
      <c r="CR21" s="2">
        <f>BN$207*$B21+BN$209</f>
        <v>56.022051603390452</v>
      </c>
      <c r="CS21" s="2">
        <f>BO$207*$B21+BO$209</f>
        <v>54.03705296587178</v>
      </c>
      <c r="CT21" s="2">
        <f>BP$207*$B21+BP$209</f>
        <v>54.111530737318347</v>
      </c>
      <c r="CU21" s="2">
        <f>BQ$207*$B21+BQ$209</f>
        <v>54.075473746339284</v>
      </c>
      <c r="CV21" s="2">
        <f>BR$207*$B21+BR$209</f>
        <v>54.63879282486495</v>
      </c>
      <c r="CW21" s="2">
        <f>BS$207*$B21+BS$209</f>
        <v>53.982182007657151</v>
      </c>
      <c r="CX21" s="2">
        <f>BT$207*$B21+BT$209</f>
        <v>52.940395085391465</v>
      </c>
      <c r="CY21" s="2">
        <f>BU$207*$B21+BU$209</f>
        <v>52.041817887409145</v>
      </c>
      <c r="CZ21" s="2">
        <f>BV$207*$B21+BV$209</f>
        <v>51.765321525527639</v>
      </c>
      <c r="DA21" s="2">
        <f>BW$207*$B21+BW$209</f>
        <v>50.321426062344678</v>
      </c>
      <c r="DD21" s="2">
        <f>BZ$207*$B21+BZ$209</f>
        <v>57.497811473181521</v>
      </c>
      <c r="DE21" s="2">
        <f>CA$207*$B21+CA$209</f>
        <v>61.299103787296872</v>
      </c>
      <c r="DF21" s="2">
        <f>CB$207*$B21+CB$209</f>
        <v>58.795962927329889</v>
      </c>
      <c r="DG21" s="2">
        <f>CC$207*$B21+CC$209</f>
        <v>56.247061412380468</v>
      </c>
      <c r="DH21" s="2">
        <f>CD$207*$B21+CD$209</f>
        <v>58.196402587617783</v>
      </c>
      <c r="DI21" s="2">
        <f>CE$207*$B21+CE$209</f>
        <v>59.712703011802901</v>
      </c>
      <c r="DJ21" s="2">
        <f>CF$207*$B21+CF$209</f>
        <v>63.622557269232388</v>
      </c>
      <c r="DK21" s="2">
        <f>CG$207*$B21+CG$209</f>
        <v>57.395187906373181</v>
      </c>
      <c r="DL21" s="2">
        <f>CH$207*$B21+CH$209</f>
        <v>58.650762041816364</v>
      </c>
      <c r="DM21" s="2">
        <f>CI$207*$B21+CI$209</f>
        <v>57.331525117237071</v>
      </c>
      <c r="DN21" s="2">
        <f>CJ$207*$B21+CJ$209</f>
        <v>56.855431661672768</v>
      </c>
      <c r="DO21" s="2">
        <f>CK$207*$B21+CK$209</f>
        <v>54.576437389532515</v>
      </c>
      <c r="DP21" s="2">
        <f>CL$207*$B21+CL$209</f>
        <v>53.987786847086277</v>
      </c>
      <c r="DS21" s="2">
        <f>POWER(10,($B21-C$227)/C$228)/(1+POWER(10,($B21-C$227)/C$228))</f>
        <v>1.7801451523945689E-4</v>
      </c>
      <c r="DT21" s="2">
        <f>POWER(10,($B21-D$227)/D$228)/(1+POWER(10,($B21-D$227)/D$228))</f>
        <v>1.8853479425648301E-4</v>
      </c>
      <c r="DU21" s="2">
        <f>POWER(10,($B21-E$227)/E$228)/(1+POWER(10,($B21-E$227)/E$228))</f>
        <v>3.7751665159926678E-4</v>
      </c>
      <c r="DV21" s="2">
        <f>POWER(10,($B21-F$227)/F$228)/(1+POWER(10,($B21-F$227)/F$228))</f>
        <v>5.1864553462915007E-4</v>
      </c>
      <c r="DW21" s="2">
        <f>POWER(10,($B21-G$227)/G$228)/(1+POWER(10,($B21-G$227)/G$228))</f>
        <v>4.9749549637481E-4</v>
      </c>
      <c r="DX21" s="2">
        <f>POWER(10,($B21-H$227)/H$228)/(1+POWER(10,($B21-H$227)/H$228))</f>
        <v>4.8052178625760582E-4</v>
      </c>
      <c r="DY21" s="2">
        <f>POWER(10,($B21-I$227)/I$228)/(1+POWER(10,($B21-I$227)/I$228))</f>
        <v>4.706203107509883E-4</v>
      </c>
      <c r="DZ21" s="2">
        <f>POWER(10,($B21-J$227)/J$228)/(1+POWER(10,($B21-J$227)/J$228))</f>
        <v>4.6983566755499234E-4</v>
      </c>
      <c r="EA21" s="2">
        <f>POWER(10,($B21-K$227)/K$228)/(1+POWER(10,($B21-K$227)/K$228))</f>
        <v>4.8217769456131452E-4</v>
      </c>
      <c r="EB21" s="2">
        <f>POWER(10,($B21-L$227)/L$228)/(1+POWER(10,($B21-L$227)/L$228))</f>
        <v>4.6327256022390029E-4</v>
      </c>
      <c r="EC21" s="2">
        <f>POWER(10,($B21-M$227)/M$228)/(1+POWER(10,($B21-M$227)/M$228))</f>
        <v>4.2567890585793752E-4</v>
      </c>
      <c r="ED21" s="2">
        <f>POWER(10,($B21-N$227)/N$228)/(1+POWER(10,($B21-N$227)/N$228))</f>
        <v>4.0889836373730231E-4</v>
      </c>
      <c r="EE21" s="2">
        <f>POWER(10,($B21-O$227)/O$228)/(1+POWER(10,($B21-O$227)/O$228))</f>
        <v>4.3005048703298796E-4</v>
      </c>
    </row>
    <row r="22" spans="2:135" x14ac:dyDescent="0.25">
      <c r="B22" s="2">
        <v>16</v>
      </c>
      <c r="C22">
        <v>50.088000000000001</v>
      </c>
      <c r="D22">
        <v>52.338000000000001</v>
      </c>
      <c r="E22">
        <v>54.308999999999997</v>
      </c>
      <c r="F22">
        <v>55.368000000000002</v>
      </c>
      <c r="G22">
        <v>52.706000000000003</v>
      </c>
      <c r="H22">
        <v>53.926000000000002</v>
      </c>
      <c r="I22">
        <v>53.779000000000003</v>
      </c>
      <c r="J22">
        <v>53.220999999999997</v>
      </c>
      <c r="K22">
        <v>53.456000000000003</v>
      </c>
      <c r="L22">
        <v>53.191000000000003</v>
      </c>
      <c r="M22">
        <v>51.308999999999997</v>
      </c>
      <c r="N22">
        <v>49.941200000000002</v>
      </c>
      <c r="O22">
        <v>49.760599999999997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51.657692161030361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54.160071623893565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55.642455877932328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55.982266218996429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54.039663880703202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54.119779986019161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54.104089857549603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54.611611411328063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53.979492519101115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52.944928991093015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52.051643730150417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51.764746903300839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50.332843216437375</v>
      </c>
      <c r="AE22" s="5"/>
      <c r="AG22" s="5">
        <f t="shared" si="0"/>
        <v>-1.5696921610303605</v>
      </c>
      <c r="AH22" s="5">
        <f t="shared" si="1"/>
        <v>-1.8220716238935637</v>
      </c>
      <c r="AI22" s="5">
        <f t="shared" si="2"/>
        <v>-1.3334558779323302</v>
      </c>
      <c r="AJ22" s="5">
        <f t="shared" si="3"/>
        <v>-0.61426621899642697</v>
      </c>
      <c r="AK22" s="5">
        <f t="shared" si="4"/>
        <v>-1.3336638807031989</v>
      </c>
      <c r="AL22" s="5">
        <f t="shared" si="5"/>
        <v>-0.19377998601915891</v>
      </c>
      <c r="AM22" s="5">
        <f t="shared" si="6"/>
        <v>-0.32508985754959951</v>
      </c>
      <c r="AN22" s="5">
        <f t="shared" si="7"/>
        <v>-1.3906114113280665</v>
      </c>
      <c r="AO22" s="5">
        <f t="shared" si="8"/>
        <v>-0.5234925191011115</v>
      </c>
      <c r="AP22" s="5">
        <f t="shared" si="9"/>
        <v>0.24607100890698774</v>
      </c>
      <c r="AQ22" s="5">
        <f t="shared" si="10"/>
        <v>-0.7426437301504194</v>
      </c>
      <c r="AR22" s="5">
        <f t="shared" si="11"/>
        <v>-1.8235469033008371</v>
      </c>
      <c r="AS22" s="5">
        <f t="shared" si="12"/>
        <v>-0.57224321643737852</v>
      </c>
      <c r="AV22" s="2">
        <f t="shared" si="13"/>
        <v>51.657692161030361</v>
      </c>
      <c r="AW22" s="2">
        <f t="shared" si="14"/>
        <v>54.160071623893565</v>
      </c>
      <c r="AX22" s="2">
        <f t="shared" si="15"/>
        <v>55.642455877926636</v>
      </c>
      <c r="AY22" s="2">
        <f t="shared" si="16"/>
        <v>55.982266218790762</v>
      </c>
      <c r="AZ22" s="2">
        <f t="shared" si="17"/>
        <v>54.039663880578949</v>
      </c>
      <c r="BA22" s="2">
        <f t="shared" si="18"/>
        <v>54.119779985865414</v>
      </c>
      <c r="BB22" s="2">
        <f t="shared" si="19"/>
        <v>54.10408985752278</v>
      </c>
      <c r="BC22" s="2">
        <f t="shared" si="20"/>
        <v>54.611611411313007</v>
      </c>
      <c r="BD22" s="2">
        <f t="shared" si="21"/>
        <v>53.979492519067485</v>
      </c>
      <c r="BE22" s="2">
        <f t="shared" si="22"/>
        <v>52.944928991018365</v>
      </c>
      <c r="BF22" s="2">
        <f t="shared" si="23"/>
        <v>52.05164373009562</v>
      </c>
      <c r="BG22" s="2">
        <f t="shared" si="24"/>
        <v>51.764746903099834</v>
      </c>
      <c r="BH22" s="2">
        <f t="shared" si="25"/>
        <v>50.332843214029673</v>
      </c>
      <c r="BK22" s="2">
        <f>IF(OR($B22&lt;C$229, AND($B22&gt;C$230, $B22&lt;C$231)), C22, "")</f>
        <v>50.088000000000001</v>
      </c>
      <c r="BL22" s="2">
        <f>IF(OR($B22&lt;D$229, AND($B22&gt;D$230, $B22&lt;D$231)), D22, "")</f>
        <v>52.338000000000001</v>
      </c>
      <c r="BM22" s="2">
        <f>IF(OR($B22&lt;E$229, AND($B22&gt;E$230, $B22&lt;E$231)), E22, "")</f>
        <v>54.308999999999997</v>
      </c>
      <c r="BN22" s="2">
        <f>IF(OR($B22&lt;F$229, AND($B22&gt;F$230, $B22&lt;F$231)), F22, "")</f>
        <v>55.368000000000002</v>
      </c>
      <c r="BO22" s="2">
        <f>IF(OR($B22&lt;G$229, AND($B22&gt;G$230, $B22&lt;G$231)), G22, "")</f>
        <v>52.706000000000003</v>
      </c>
      <c r="BP22" s="2">
        <f>IF(OR($B22&lt;H$229, AND($B22&gt;H$230, $B22&lt;H$231)), H22, "")</f>
        <v>53.926000000000002</v>
      </c>
      <c r="BQ22" s="2">
        <f>IF(OR($B22&lt;I$229, AND($B22&gt;I$230, $B22&lt;I$231)), I22, "")</f>
        <v>53.779000000000003</v>
      </c>
      <c r="BR22" s="2">
        <f>IF(OR($B22&lt;J$229, AND($B22&gt;J$230, $B22&lt;J$231)), J22, "")</f>
        <v>53.220999999999997</v>
      </c>
      <c r="BS22" s="2">
        <f>IF(OR($B22&lt;K$229, AND($B22&gt;K$230, $B22&lt;K$231)), K22, "")</f>
        <v>53.456000000000003</v>
      </c>
      <c r="BT22" s="2">
        <f>IF(OR($B22&lt;L$229, AND($B22&gt;L$230, $B22&lt;L$231)), L22, "")</f>
        <v>53.191000000000003</v>
      </c>
      <c r="BU22" s="2">
        <f>IF(OR($B22&lt;M$229, AND($B22&gt;M$230, $B22&lt;M$231)), M22, "")</f>
        <v>51.308999999999997</v>
      </c>
      <c r="BV22" s="2">
        <f>IF(OR($B22&lt;N$229, AND($B22&gt;N$230, $B22&lt;N$231)), N22, "")</f>
        <v>49.941200000000002</v>
      </c>
      <c r="BW22" s="2">
        <f>IF(OR($B22&lt;O$229, AND($B22&gt;O$230, $B22&lt;O$231)), O22, "")</f>
        <v>49.760599999999997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51.656561223744418</v>
      </c>
      <c r="CP22" s="2">
        <f>BL$207*$B22+BL$209</f>
        <v>54.158608818946767</v>
      </c>
      <c r="CQ22" s="2">
        <f>BM$207*$B22+BM$209</f>
        <v>55.641171925343151</v>
      </c>
      <c r="CR22" s="2">
        <f>BN$207*$B22+BN$209</f>
        <v>55.982142746550679</v>
      </c>
      <c r="CS22" s="2">
        <f>BO$207*$B22+BO$209</f>
        <v>54.037426500065919</v>
      </c>
      <c r="CT22" s="2">
        <f>BP$207*$B22+BP$209</f>
        <v>54.116867665196324</v>
      </c>
      <c r="CU22" s="2">
        <f>BQ$207*$B22+BQ$209</f>
        <v>54.099223893303304</v>
      </c>
      <c r="CV22" s="2">
        <f>BR$207*$B22+BR$209</f>
        <v>54.610212396713159</v>
      </c>
      <c r="CW22" s="2">
        <f>BS$207*$B22+BS$209</f>
        <v>53.977057517487459</v>
      </c>
      <c r="CX22" s="2">
        <f>BT$207*$B22+BT$209</f>
        <v>52.942729301332243</v>
      </c>
      <c r="CY22" s="2">
        <f>BU$207*$B22+BU$209</f>
        <v>52.049426961401878</v>
      </c>
      <c r="CZ22" s="2">
        <f>BV$207*$B22+BV$209</f>
        <v>51.763503853227085</v>
      </c>
      <c r="DA22" s="2">
        <f>BW$207*$B22+BW$209</f>
        <v>50.33113658484951</v>
      </c>
      <c r="DD22" s="2">
        <f>BZ$207*$B22+BZ$209</f>
        <v>57.450722313847386</v>
      </c>
      <c r="DE22" s="2">
        <f>CA$207*$B22+CA$209</f>
        <v>61.234852963172351</v>
      </c>
      <c r="DF22" s="2">
        <f>CB$207*$B22+CB$209</f>
        <v>58.743078339081244</v>
      </c>
      <c r="DG22" s="2">
        <f>CC$207*$B22+CC$209</f>
        <v>56.199273037814415</v>
      </c>
      <c r="DH22" s="2">
        <f>CD$207*$B22+CD$209</f>
        <v>58.139198745412109</v>
      </c>
      <c r="DI22" s="2">
        <f>CE$207*$B22+CE$209</f>
        <v>59.644590296800935</v>
      </c>
      <c r="DJ22" s="2">
        <f>CF$207*$B22+CF$209</f>
        <v>63.529360051415807</v>
      </c>
      <c r="DK22" s="2">
        <f>CG$207*$B22+CG$209</f>
        <v>57.326000923388321</v>
      </c>
      <c r="DL22" s="2">
        <f>CH$207*$B22+CH$209</f>
        <v>58.582934496566949</v>
      </c>
      <c r="DM22" s="2">
        <f>CI$207*$B22+CI$209</f>
        <v>57.273291210421611</v>
      </c>
      <c r="DN22" s="2">
        <f>CJ$207*$B22+CJ$209</f>
        <v>56.799016566551401</v>
      </c>
      <c r="DO22" s="2">
        <f>CK$207*$B22+CK$209</f>
        <v>54.536123608086427</v>
      </c>
      <c r="DP22" s="2">
        <f>CL$207*$B22+CL$209</f>
        <v>53.950546250643022</v>
      </c>
      <c r="DS22" s="2">
        <f>POWER(10,($B22-C$227)/C$228)/(1+POWER(10,($B22-C$227)/C$228))</f>
        <v>1.9518568233679127E-4</v>
      </c>
      <c r="DT22" s="2">
        <f>POWER(10,($B22-D$227)/D$228)/(1+POWER(10,($B22-D$227)/D$228))</f>
        <v>2.0672053097412627E-4</v>
      </c>
      <c r="DU22" s="2">
        <f>POWER(10,($B22-E$227)/E$228)/(1+POWER(10,($B22-E$227)/E$228))</f>
        <v>4.1392370117856276E-4</v>
      </c>
      <c r="DV22" s="2">
        <f>POWER(10,($B22-F$227)/F$228)/(1+POWER(10,($B22-F$227)/F$228))</f>
        <v>5.6865506589387873E-4</v>
      </c>
      <c r="DW22" s="2">
        <f>POWER(10,($B22-G$227)/G$228)/(1+POWER(10,($B22-G$227)/G$228))</f>
        <v>5.4546678342988367E-4</v>
      </c>
      <c r="DX22" s="2">
        <f>POWER(10,($B22-H$227)/H$228)/(1+POWER(10,($B22-H$227)/H$228))</f>
        <v>5.2685723636754309E-4</v>
      </c>
      <c r="DY22" s="2">
        <f>POWER(10,($B22-I$227)/I$228)/(1+POWER(10,($B22-I$227)/I$228))</f>
        <v>5.160014805604612E-4</v>
      </c>
      <c r="DZ22" s="2">
        <f>POWER(10,($B22-J$227)/J$228)/(1+POWER(10,($B22-J$227)/J$228))</f>
        <v>5.1514121446102153E-4</v>
      </c>
      <c r="EA22" s="2">
        <f>POWER(10,($B22-K$227)/K$228)/(1+POWER(10,($B22-K$227)/K$228))</f>
        <v>5.2867273509082653E-4</v>
      </c>
      <c r="EB22" s="2">
        <f>POWER(10,($B22-L$227)/L$228)/(1+POWER(10,($B22-L$227)/L$228))</f>
        <v>5.0794555817417853E-4</v>
      </c>
      <c r="EC22" s="2">
        <f>POWER(10,($B22-M$227)/M$228)/(1+POWER(10,($B22-M$227)/M$228))</f>
        <v>4.6672847088437432E-4</v>
      </c>
      <c r="ED22" s="2">
        <f>POWER(10,($B22-N$227)/N$228)/(1+POWER(10,($B22-N$227)/N$228))</f>
        <v>4.4833045374036162E-4</v>
      </c>
      <c r="EE22" s="2">
        <f>POWER(10,($B22-O$227)/O$228)/(1+POWER(10,($B22-O$227)/O$228))</f>
        <v>4.7152141861525468E-4</v>
      </c>
    </row>
    <row r="23" spans="2:135" x14ac:dyDescent="0.25">
      <c r="B23" s="2">
        <v>17</v>
      </c>
      <c r="C23">
        <v>51.984999999999999</v>
      </c>
      <c r="D23">
        <v>52.868000000000002</v>
      </c>
      <c r="E23">
        <v>55.029000000000003</v>
      </c>
      <c r="F23">
        <v>55.323999999999998</v>
      </c>
      <c r="G23">
        <v>52.043999999999997</v>
      </c>
      <c r="H23">
        <v>53.293999999999997</v>
      </c>
      <c r="I23">
        <v>54.646999999999998</v>
      </c>
      <c r="J23">
        <v>52.308999999999997</v>
      </c>
      <c r="K23">
        <v>54.941000000000003</v>
      </c>
      <c r="L23">
        <v>51.808999999999997</v>
      </c>
      <c r="M23">
        <v>51.588000000000001</v>
      </c>
      <c r="N23">
        <v>49.867600000000003</v>
      </c>
      <c r="O23">
        <v>49.464799999999997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51.676618085784582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54.176630747127746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55.630570682117494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55.94236435505676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54.04021870988521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54.125355298776569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54.128243034765589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54.583142946291233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53.974566471704954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52.947441579359058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52.059433801355084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51.763030176637308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50.342694040066789</v>
      </c>
      <c r="AE23" s="5"/>
      <c r="AG23" s="5">
        <f t="shared" si="0"/>
        <v>0.30838191421541694</v>
      </c>
      <c r="AH23" s="5">
        <f t="shared" si="1"/>
        <v>-1.3086307471277436</v>
      </c>
      <c r="AI23" s="5">
        <f t="shared" si="2"/>
        <v>-0.60157068211749021</v>
      </c>
      <c r="AJ23" s="5">
        <f t="shared" si="3"/>
        <v>-0.61836435505676235</v>
      </c>
      <c r="AK23" s="5">
        <f t="shared" si="4"/>
        <v>-1.9962187098852127</v>
      </c>
      <c r="AL23" s="5">
        <f t="shared" si="5"/>
        <v>-0.83135529877657177</v>
      </c>
      <c r="AM23" s="5">
        <f t="shared" si="6"/>
        <v>0.51875696523440951</v>
      </c>
      <c r="AN23" s="5">
        <f t="shared" si="7"/>
        <v>-2.274142946291235</v>
      </c>
      <c r="AO23" s="5">
        <f t="shared" si="8"/>
        <v>0.96643352829504892</v>
      </c>
      <c r="AP23" s="5">
        <f t="shared" si="9"/>
        <v>-1.1384415793590605</v>
      </c>
      <c r="AQ23" s="5">
        <f t="shared" si="10"/>
        <v>-0.47143380135508295</v>
      </c>
      <c r="AR23" s="5">
        <f t="shared" si="11"/>
        <v>-1.895430176637305</v>
      </c>
      <c r="AS23" s="5">
        <f t="shared" si="12"/>
        <v>-0.87789404006679206</v>
      </c>
      <c r="AV23" s="2">
        <f t="shared" si="13"/>
        <v>51.676618085784575</v>
      </c>
      <c r="AW23" s="2">
        <f t="shared" si="14"/>
        <v>54.176630747127739</v>
      </c>
      <c r="AX23" s="2">
        <f t="shared" si="15"/>
        <v>55.630570682090323</v>
      </c>
      <c r="AY23" s="2">
        <f t="shared" si="16"/>
        <v>55.942364354152154</v>
      </c>
      <c r="AZ23" s="2">
        <f t="shared" si="17"/>
        <v>54.040218709331491</v>
      </c>
      <c r="BA23" s="2">
        <f t="shared" si="18"/>
        <v>54.125355298098533</v>
      </c>
      <c r="BB23" s="2">
        <f t="shared" si="19"/>
        <v>54.128243034640001</v>
      </c>
      <c r="BC23" s="2">
        <f t="shared" si="20"/>
        <v>54.583142946219269</v>
      </c>
      <c r="BD23" s="2">
        <f t="shared" si="21"/>
        <v>53.974566471548449</v>
      </c>
      <c r="BE23" s="2">
        <f t="shared" si="22"/>
        <v>52.947441579023192</v>
      </c>
      <c r="BF23" s="2">
        <f t="shared" si="23"/>
        <v>52.0594338011093</v>
      </c>
      <c r="BG23" s="2">
        <f t="shared" si="24"/>
        <v>51.763030175782255</v>
      </c>
      <c r="BH23" s="2">
        <f t="shared" si="25"/>
        <v>50.342694030683191</v>
      </c>
      <c r="BK23" s="2">
        <f>IF(OR($B23&lt;C$229, AND($B23&gt;C$230, $B23&lt;C$231)), C23, "")</f>
        <v>51.984999999999999</v>
      </c>
      <c r="BL23" s="2">
        <f>IF(OR($B23&lt;D$229, AND($B23&gt;D$230, $B23&lt;D$231)), D23, "")</f>
        <v>52.868000000000002</v>
      </c>
      <c r="BM23" s="2">
        <f>IF(OR($B23&lt;E$229, AND($B23&gt;E$230, $B23&lt;E$231)), E23, "")</f>
        <v>55.029000000000003</v>
      </c>
      <c r="BN23" s="2">
        <f>IF(OR($B23&lt;F$229, AND($B23&gt;F$230, $B23&lt;F$231)), F23, "")</f>
        <v>55.323999999999998</v>
      </c>
      <c r="BO23" s="2">
        <f>IF(OR($B23&lt;G$229, AND($B23&gt;G$230, $B23&lt;G$231)), G23, "")</f>
        <v>52.043999999999997</v>
      </c>
      <c r="BP23" s="2">
        <f>IF(OR($B23&lt;H$229, AND($B23&gt;H$230, $B23&lt;H$231)), H23, "")</f>
        <v>53.293999999999997</v>
      </c>
      <c r="BQ23" s="2">
        <f>IF(OR($B23&lt;I$229, AND($B23&gt;I$230, $B23&lt;I$231)), I23, "")</f>
        <v>54.646999999999998</v>
      </c>
      <c r="BR23" s="2">
        <f>IF(OR($B23&lt;J$229, AND($B23&gt;J$230, $B23&lt;J$231)), J23, "")</f>
        <v>52.308999999999997</v>
      </c>
      <c r="BS23" s="2">
        <f>IF(OR($B23&lt;K$229, AND($B23&gt;K$230, $B23&lt;K$231)), K23, "")</f>
        <v>54.941000000000003</v>
      </c>
      <c r="BT23" s="2">
        <f>IF(OR($B23&lt;L$229, AND($B23&gt;L$230, $B23&lt;L$231)), L23, "")</f>
        <v>51.808999999999997</v>
      </c>
      <c r="BU23" s="2">
        <f>IF(OR($B23&lt;M$229, AND($B23&gt;M$230, $B23&lt;M$231)), M23, "")</f>
        <v>51.588000000000001</v>
      </c>
      <c r="BV23" s="2">
        <f>IF(OR($B23&lt;N$229, AND($B23&gt;N$230, $B23&lt;N$231)), N23, "")</f>
        <v>49.867600000000003</v>
      </c>
      <c r="BW23" s="2">
        <f>IF(OR($B23&lt;O$229, AND($B23&gt;O$230, $B23&lt;O$231)), O23, "")</f>
        <v>49.464799999999997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51.675392168807541</v>
      </c>
      <c r="CP23" s="2">
        <f>BL$207*$B23+BL$209</f>
        <v>54.175045133936344</v>
      </c>
      <c r="CQ23" s="2">
        <f>BM$207*$B23+BM$209</f>
        <v>55.629181471698182</v>
      </c>
      <c r="CR23" s="2">
        <f>BN$207*$B23+BN$209</f>
        <v>55.942233889710906</v>
      </c>
      <c r="CS23" s="2">
        <f>BO$207*$B23+BO$209</f>
        <v>54.037800034260059</v>
      </c>
      <c r="CT23" s="2">
        <f>BP$207*$B23+BP$209</f>
        <v>54.122204593074301</v>
      </c>
      <c r="CU23" s="2">
        <f>BQ$207*$B23+BQ$209</f>
        <v>54.122974040267323</v>
      </c>
      <c r="CV23" s="2">
        <f>BR$207*$B23+BR$209</f>
        <v>54.581631968561368</v>
      </c>
      <c r="CW23" s="2">
        <f>BS$207*$B23+BS$209</f>
        <v>53.97193302731776</v>
      </c>
      <c r="CX23" s="2">
        <f>BT$207*$B23+BT$209</f>
        <v>52.94506351727302</v>
      </c>
      <c r="CY23" s="2">
        <f>BU$207*$B23+BU$209</f>
        <v>52.05703603539461</v>
      </c>
      <c r="CZ23" s="2">
        <f>BV$207*$B23+BV$209</f>
        <v>51.761686180926532</v>
      </c>
      <c r="DA23" s="2">
        <f>BW$207*$B23+BW$209</f>
        <v>50.340847107354342</v>
      </c>
      <c r="DD23" s="2">
        <f>BZ$207*$B23+BZ$209</f>
        <v>57.403633154513244</v>
      </c>
      <c r="DE23" s="2">
        <f>CA$207*$B23+CA$209</f>
        <v>61.170602139047837</v>
      </c>
      <c r="DF23" s="2">
        <f>CB$207*$B23+CB$209</f>
        <v>58.690193750832599</v>
      </c>
      <c r="DG23" s="2">
        <f>CC$207*$B23+CC$209</f>
        <v>56.151484663248368</v>
      </c>
      <c r="DH23" s="2">
        <f>CD$207*$B23+CD$209</f>
        <v>58.081994903206436</v>
      </c>
      <c r="DI23" s="2">
        <f>CE$207*$B23+CE$209</f>
        <v>59.576477581798969</v>
      </c>
      <c r="DJ23" s="2">
        <f>CF$207*$B23+CF$209</f>
        <v>63.436162833599226</v>
      </c>
      <c r="DK23" s="2">
        <f>CG$207*$B23+CG$209</f>
        <v>57.256813940403454</v>
      </c>
      <c r="DL23" s="2">
        <f>CH$207*$B23+CH$209</f>
        <v>58.515106951317534</v>
      </c>
      <c r="DM23" s="2">
        <f>CI$207*$B23+CI$209</f>
        <v>57.215057303606152</v>
      </c>
      <c r="DN23" s="2">
        <f>CJ$207*$B23+CJ$209</f>
        <v>56.742601471430042</v>
      </c>
      <c r="DO23" s="2">
        <f>CK$207*$B23+CK$209</f>
        <v>54.495809826640347</v>
      </c>
      <c r="DP23" s="2">
        <f>CL$207*$B23+CL$209</f>
        <v>53.91330565419976</v>
      </c>
      <c r="DS23" s="2">
        <f>POWER(10,($B23-C$227)/C$228)/(1+POWER(10,($B23-C$227)/C$228))</f>
        <v>2.140128147715203E-4</v>
      </c>
      <c r="DT23" s="2">
        <f>POWER(10,($B23-D$227)/D$228)/(1+POWER(10,($B23-D$227)/D$228))</f>
        <v>2.2666003439512035E-4</v>
      </c>
      <c r="DU23" s="2">
        <f>POWER(10,($B23-E$227)/E$228)/(1+POWER(10,($B23-E$227)/E$228))</f>
        <v>4.5384018927729881E-4</v>
      </c>
      <c r="DV23" s="2">
        <f>POWER(10,($B23-F$227)/F$228)/(1+POWER(10,($B23-F$227)/F$228))</f>
        <v>6.2348367480950719E-4</v>
      </c>
      <c r="DW23" s="2">
        <f>POWER(10,($B23-G$227)/G$228)/(1+POWER(10,($B23-G$227)/G$228))</f>
        <v>5.9806096140360069E-4</v>
      </c>
      <c r="DX23" s="2">
        <f>POWER(10,($B23-H$227)/H$228)/(1+POWER(10,($B23-H$227)/H$228))</f>
        <v>5.7765810965934767E-4</v>
      </c>
      <c r="DY23" s="2">
        <f>POWER(10,($B23-I$227)/I$228)/(1+POWER(10,($B23-I$227)/I$228))</f>
        <v>5.6575620763193546E-4</v>
      </c>
      <c r="DZ23" s="2">
        <f>POWER(10,($B23-J$227)/J$228)/(1+POWER(10,($B23-J$227)/J$228))</f>
        <v>5.6481303844245153E-4</v>
      </c>
      <c r="EA23" s="2">
        <f>POWER(10,($B23-K$227)/K$228)/(1+POWER(10,($B23-K$227)/K$228))</f>
        <v>5.7964856172045801E-4</v>
      </c>
      <c r="EB23" s="2">
        <f>POWER(10,($B23-L$227)/L$228)/(1+POWER(10,($B23-L$227)/L$228))</f>
        <v>5.5692393693443473E-4</v>
      </c>
      <c r="EC23" s="2">
        <f>POWER(10,($B23-M$227)/M$228)/(1+POWER(10,($B23-M$227)/M$228))</f>
        <v>5.1173454888706461E-4</v>
      </c>
      <c r="ED23" s="2">
        <f>POWER(10,($B23-N$227)/N$228)/(1+POWER(10,($B23-N$227)/N$228))</f>
        <v>4.9156330505832038E-4</v>
      </c>
      <c r="EE23" s="2">
        <f>POWER(10,($B23-O$227)/O$228)/(1+POWER(10,($B23-O$227)/O$228))</f>
        <v>5.1698943588264186E-4</v>
      </c>
    </row>
    <row r="24" spans="2:135" x14ac:dyDescent="0.25">
      <c r="B24" s="2">
        <v>18</v>
      </c>
      <c r="C24">
        <v>50.456000000000003</v>
      </c>
      <c r="D24">
        <v>52.396999999999998</v>
      </c>
      <c r="E24">
        <v>54.338000000000001</v>
      </c>
      <c r="F24">
        <v>55.676000000000002</v>
      </c>
      <c r="G24">
        <v>52.515000000000001</v>
      </c>
      <c r="H24">
        <v>53.411999999999999</v>
      </c>
      <c r="I24">
        <v>52.868000000000002</v>
      </c>
      <c r="J24">
        <v>54.088000000000001</v>
      </c>
      <c r="K24">
        <v>54.646999999999998</v>
      </c>
      <c r="L24">
        <v>51.484999999999999</v>
      </c>
      <c r="M24">
        <v>51.779000000000003</v>
      </c>
      <c r="N24">
        <v>50.352899999999998</v>
      </c>
      <c r="O24">
        <v>50.816899999999997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51.695551808834885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54.193199948642082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55.61869384130113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55.90246269309791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54.040787687479551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54.130949491017702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54.152428666820228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54.554683058041398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53.969656040477311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52.949968103189008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52.067238155918247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51.761321355316063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50.352556061434306</v>
      </c>
      <c r="AE24" s="5"/>
      <c r="AG24" s="5">
        <f t="shared" si="0"/>
        <v>-1.2395518088348823</v>
      </c>
      <c r="AH24" s="5">
        <f t="shared" si="1"/>
        <v>-1.7961999486420837</v>
      </c>
      <c r="AI24" s="5">
        <f t="shared" si="2"/>
        <v>-1.2806938413011295</v>
      </c>
      <c r="AJ24" s="5">
        <f t="shared" si="3"/>
        <v>-0.22646269309790767</v>
      </c>
      <c r="AK24" s="5">
        <f t="shared" si="4"/>
        <v>-1.52578768747955</v>
      </c>
      <c r="AL24" s="5">
        <f t="shared" si="5"/>
        <v>-0.71894949101770322</v>
      </c>
      <c r="AM24" s="5">
        <f t="shared" si="6"/>
        <v>-1.2844286668202258</v>
      </c>
      <c r="AN24" s="5">
        <f t="shared" si="7"/>
        <v>-0.4666830580413972</v>
      </c>
      <c r="AO24" s="5">
        <f t="shared" si="8"/>
        <v>0.67734395952268756</v>
      </c>
      <c r="AP24" s="5">
        <f t="shared" si="9"/>
        <v>-1.4649681031890083</v>
      </c>
      <c r="AQ24" s="5">
        <f t="shared" si="10"/>
        <v>-0.28823815591824342</v>
      </c>
      <c r="AR24" s="5">
        <f t="shared" si="11"/>
        <v>-1.4084213553160652</v>
      </c>
      <c r="AS24" s="5">
        <f t="shared" si="12"/>
        <v>0.46434393856569045</v>
      </c>
      <c r="AV24" s="2">
        <f t="shared" si="13"/>
        <v>51.695551808834864</v>
      </c>
      <c r="AW24" s="2">
        <f t="shared" si="14"/>
        <v>54.193199948642061</v>
      </c>
      <c r="AX24" s="2">
        <f t="shared" si="15"/>
        <v>55.618693841176523</v>
      </c>
      <c r="AY24" s="2">
        <f t="shared" si="16"/>
        <v>55.902462689281947</v>
      </c>
      <c r="AZ24" s="2">
        <f t="shared" si="17"/>
        <v>54.040787685112804</v>
      </c>
      <c r="BA24" s="2">
        <f t="shared" si="18"/>
        <v>54.130949488148801</v>
      </c>
      <c r="BB24" s="2">
        <f t="shared" si="19"/>
        <v>54.152428666256426</v>
      </c>
      <c r="BC24" s="2">
        <f t="shared" si="20"/>
        <v>54.554683057711635</v>
      </c>
      <c r="BD24" s="2">
        <f t="shared" si="21"/>
        <v>53.969656039778904</v>
      </c>
      <c r="BE24" s="2">
        <f t="shared" si="22"/>
        <v>52.949968101739223</v>
      </c>
      <c r="BF24" s="2">
        <f t="shared" si="23"/>
        <v>52.067238154860085</v>
      </c>
      <c r="BG24" s="2">
        <f t="shared" si="24"/>
        <v>51.761321351821671</v>
      </c>
      <c r="BH24" s="2">
        <f t="shared" si="25"/>
        <v>50.352556026272588</v>
      </c>
      <c r="BK24" s="2">
        <f>IF(OR($B24&lt;C$229, AND($B24&gt;C$230, $B24&lt;C$231)), C24, "")</f>
        <v>50.456000000000003</v>
      </c>
      <c r="BL24" s="2">
        <f>IF(OR($B24&lt;D$229, AND($B24&gt;D$230, $B24&lt;D$231)), D24, "")</f>
        <v>52.396999999999998</v>
      </c>
      <c r="BM24" s="2">
        <f>IF(OR($B24&lt;E$229, AND($B24&gt;E$230, $B24&lt;E$231)), E24, "")</f>
        <v>54.338000000000001</v>
      </c>
      <c r="BN24" s="2">
        <f>IF(OR($B24&lt;F$229, AND($B24&gt;F$230, $B24&lt;F$231)), F24, "")</f>
        <v>55.676000000000002</v>
      </c>
      <c r="BO24" s="2">
        <f>IF(OR($B24&lt;G$229, AND($B24&gt;G$230, $B24&lt;G$231)), G24, "")</f>
        <v>52.515000000000001</v>
      </c>
      <c r="BP24" s="2">
        <f>IF(OR($B24&lt;H$229, AND($B24&gt;H$230, $B24&lt;H$231)), H24, "")</f>
        <v>53.411999999999999</v>
      </c>
      <c r="BQ24" s="2">
        <f>IF(OR($B24&lt;I$229, AND($B24&gt;I$230, $B24&lt;I$231)), I24, "")</f>
        <v>52.868000000000002</v>
      </c>
      <c r="BR24" s="2">
        <f>IF(OR($B24&lt;J$229, AND($B24&gt;J$230, $B24&lt;J$231)), J24, "")</f>
        <v>54.088000000000001</v>
      </c>
      <c r="BS24" s="2">
        <f>IF(OR($B24&lt;K$229, AND($B24&gt;K$230, $B24&lt;K$231)), K24, "")</f>
        <v>54.646999999999998</v>
      </c>
      <c r="BT24" s="2">
        <f>IF(OR($B24&lt;L$229, AND($B24&gt;L$230, $B24&lt;L$231)), L24, "")</f>
        <v>51.484999999999999</v>
      </c>
      <c r="BU24" s="2">
        <f>IF(OR($B24&lt;M$229, AND($B24&gt;M$230, $B24&lt;M$231)), M24, "")</f>
        <v>51.779000000000003</v>
      </c>
      <c r="BV24" s="2">
        <f>IF(OR($B24&lt;N$229, AND($B24&gt;N$230, $B24&lt;N$231)), N24, "")</f>
        <v>50.352899999999998</v>
      </c>
      <c r="BW24" s="2">
        <f>IF(OR($B24&lt;O$229, AND($B24&gt;O$230, $B24&lt;O$231)), O24, "")</f>
        <v>50.816899999999997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51.694223113870663</v>
      </c>
      <c r="CP24" s="2">
        <f>BL$207*$B24+BL$209</f>
        <v>54.19148144892592</v>
      </c>
      <c r="CQ24" s="2">
        <f>BM$207*$B24+BM$209</f>
        <v>55.617191018053212</v>
      </c>
      <c r="CR24" s="2">
        <f>BN$207*$B24+BN$209</f>
        <v>55.902325032871133</v>
      </c>
      <c r="CS24" s="2">
        <f>BO$207*$B24+BO$209</f>
        <v>54.038173568454198</v>
      </c>
      <c r="CT24" s="2">
        <f>BP$207*$B24+BP$209</f>
        <v>54.127541520952278</v>
      </c>
      <c r="CU24" s="2">
        <f>BQ$207*$B24+BQ$209</f>
        <v>54.146724187231342</v>
      </c>
      <c r="CV24" s="2">
        <f>BR$207*$B24+BR$209</f>
        <v>54.553051540409577</v>
      </c>
      <c r="CW24" s="2">
        <f>BS$207*$B24+BS$209</f>
        <v>53.966808537148061</v>
      </c>
      <c r="CX24" s="2">
        <f>BT$207*$B24+BT$209</f>
        <v>52.947397733213798</v>
      </c>
      <c r="CY24" s="2">
        <f>BU$207*$B24+BU$209</f>
        <v>52.064645109387335</v>
      </c>
      <c r="CZ24" s="2">
        <f>BV$207*$B24+BV$209</f>
        <v>51.759868508625978</v>
      </c>
      <c r="DA24" s="2">
        <f>BW$207*$B24+BW$209</f>
        <v>50.350557629859175</v>
      </c>
      <c r="DD24" s="2">
        <f>BZ$207*$B24+BZ$209</f>
        <v>57.356543995179109</v>
      </c>
      <c r="DE24" s="2">
        <f>CA$207*$B24+CA$209</f>
        <v>61.106351314923316</v>
      </c>
      <c r="DF24" s="2">
        <f>CB$207*$B24+CB$209</f>
        <v>58.637309162583961</v>
      </c>
      <c r="DG24" s="2">
        <f>CC$207*$B24+CC$209</f>
        <v>56.103696288682315</v>
      </c>
      <c r="DH24" s="2">
        <f>CD$207*$B24+CD$209</f>
        <v>58.024791061000762</v>
      </c>
      <c r="DI24" s="2">
        <f>CE$207*$B24+CE$209</f>
        <v>59.50836486679701</v>
      </c>
      <c r="DJ24" s="2">
        <f>CF$207*$B24+CF$209</f>
        <v>63.342965615782646</v>
      </c>
      <c r="DK24" s="2">
        <f>CG$207*$B24+CG$209</f>
        <v>57.187626957418594</v>
      </c>
      <c r="DL24" s="2">
        <f>CH$207*$B24+CH$209</f>
        <v>58.44727940606812</v>
      </c>
      <c r="DM24" s="2">
        <f>CI$207*$B24+CI$209</f>
        <v>57.156823396790692</v>
      </c>
      <c r="DN24" s="2">
        <f>CJ$207*$B24+CJ$209</f>
        <v>56.686186376308676</v>
      </c>
      <c r="DO24" s="2">
        <f>CK$207*$B24+CK$209</f>
        <v>54.455496045194266</v>
      </c>
      <c r="DP24" s="2">
        <f>CL$207*$B24+CL$209</f>
        <v>53.876065057756506</v>
      </c>
      <c r="DS24" s="2">
        <f>POWER(10,($B24-C$227)/C$228)/(1+POWER(10,($B24-C$227)/C$228))</f>
        <v>2.3465554002543825E-4</v>
      </c>
      <c r="DT24" s="2">
        <f>POWER(10,($B24-D$227)/D$228)/(1+POWER(10,($B24-D$227)/D$228))</f>
        <v>2.4852235102635993E-4</v>
      </c>
      <c r="DU24" s="2">
        <f>POWER(10,($B24-E$227)/E$228)/(1+POWER(10,($B24-E$227)/E$228))</f>
        <v>4.976040841414666E-4</v>
      </c>
      <c r="DV24" s="2">
        <f>POWER(10,($B24-F$227)/F$228)/(1+POWER(10,($B24-F$227)/F$228))</f>
        <v>6.835951350686177E-4</v>
      </c>
      <c r="DW24" s="2">
        <f>POWER(10,($B24-G$227)/G$228)/(1+POWER(10,($B24-G$227)/G$228))</f>
        <v>6.5572296903128563E-4</v>
      </c>
      <c r="DX24" s="2">
        <f>POWER(10,($B24-H$227)/H$228)/(1+POWER(10,($B24-H$227)/H$228))</f>
        <v>6.3335422434128669E-4</v>
      </c>
      <c r="DY24" s="2">
        <f>POWER(10,($B24-I$227)/I$228)/(1+POWER(10,($B24-I$227)/I$228))</f>
        <v>6.2030548778080298E-4</v>
      </c>
      <c r="DZ24" s="2">
        <f>POWER(10,($B24-J$227)/J$228)/(1+POWER(10,($B24-J$227)/J$228))</f>
        <v>6.1927143612181164E-4</v>
      </c>
      <c r="EA24" s="2">
        <f>POWER(10,($B24-K$227)/K$228)/(1+POWER(10,($B24-K$227)/K$228))</f>
        <v>6.3553646796185549E-4</v>
      </c>
      <c r="EB24" s="2">
        <f>POWER(10,($B24-L$227)/L$228)/(1+POWER(10,($B24-L$227)/L$228))</f>
        <v>6.1062214441011495E-4</v>
      </c>
      <c r="EC24" s="2">
        <f>POWER(10,($B24-M$227)/M$228)/(1+POWER(10,($B24-M$227)/M$228))</f>
        <v>5.6107807395534099E-4</v>
      </c>
      <c r="ED24" s="2">
        <f>POWER(10,($B24-N$227)/N$228)/(1+POWER(10,($B24-N$227)/N$228))</f>
        <v>5.389628856297047E-4</v>
      </c>
      <c r="EE24" s="2">
        <f>POWER(10,($B24-O$227)/O$228)/(1+POWER(10,($B24-O$227)/O$228))</f>
        <v>5.6683937114951268E-4</v>
      </c>
    </row>
    <row r="25" spans="2:135" x14ac:dyDescent="0.25">
      <c r="B25" s="2">
        <v>19</v>
      </c>
      <c r="C25">
        <v>51.543999999999997</v>
      </c>
      <c r="D25">
        <v>53.515000000000001</v>
      </c>
      <c r="E25">
        <v>56.118000000000002</v>
      </c>
      <c r="F25">
        <v>55.456000000000003</v>
      </c>
      <c r="G25">
        <v>53.646999999999998</v>
      </c>
      <c r="H25">
        <v>54.103000000000002</v>
      </c>
      <c r="I25">
        <v>54.058999999999997</v>
      </c>
      <c r="J25">
        <v>53.543999999999997</v>
      </c>
      <c r="K25">
        <v>53.896999999999998</v>
      </c>
      <c r="L25">
        <v>52.293999999999997</v>
      </c>
      <c r="M25">
        <v>51.279000000000003</v>
      </c>
      <c r="N25">
        <v>50.602899999999998</v>
      </c>
      <c r="O25">
        <v>50.338000000000001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51.714493950501186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54.209780029540816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55.606825987379061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55.862561213088121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54.041371858243657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54.136563989224648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54.176649262030494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54.526232359060486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53.96476239102315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52.952509592158009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52.075057865506302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51.759621029583819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50.362430177519819</v>
      </c>
      <c r="AE25" s="5"/>
      <c r="AG25" s="5">
        <f t="shared" si="0"/>
        <v>-0.17049395050118932</v>
      </c>
      <c r="AH25" s="5">
        <f t="shared" si="1"/>
        <v>-0.69478002954081575</v>
      </c>
      <c r="AI25" s="5">
        <f t="shared" si="2"/>
        <v>0.5111740126209412</v>
      </c>
      <c r="AJ25" s="5">
        <f t="shared" si="3"/>
        <v>-0.40656121308811777</v>
      </c>
      <c r="AK25" s="5">
        <f t="shared" si="4"/>
        <v>-0.39437185824365883</v>
      </c>
      <c r="AL25" s="5">
        <f t="shared" si="5"/>
        <v>-3.3563989224646207E-2</v>
      </c>
      <c r="AM25" s="5">
        <f t="shared" si="6"/>
        <v>-0.11764926203049697</v>
      </c>
      <c r="AN25" s="5">
        <f t="shared" si="7"/>
        <v>-0.98223235906048956</v>
      </c>
      <c r="AO25" s="5">
        <f t="shared" si="8"/>
        <v>-6.7762391023151736E-2</v>
      </c>
      <c r="AP25" s="5">
        <f t="shared" si="9"/>
        <v>-0.65850959215801197</v>
      </c>
      <c r="AQ25" s="5">
        <f t="shared" si="10"/>
        <v>-0.79605786550629887</v>
      </c>
      <c r="AR25" s="5">
        <f t="shared" si="11"/>
        <v>-1.1567210295838208</v>
      </c>
      <c r="AS25" s="5">
        <f t="shared" si="12"/>
        <v>-2.443017751981813E-2</v>
      </c>
      <c r="AV25" s="2">
        <f t="shared" si="13"/>
        <v>51.714493950501073</v>
      </c>
      <c r="AW25" s="2">
        <f t="shared" si="14"/>
        <v>54.209780029540703</v>
      </c>
      <c r="AX25" s="2">
        <f t="shared" si="15"/>
        <v>55.606825986830678</v>
      </c>
      <c r="AY25" s="2">
        <f t="shared" si="16"/>
        <v>55.862561197649775</v>
      </c>
      <c r="AZ25" s="2">
        <f t="shared" si="17"/>
        <v>54.041371848540862</v>
      </c>
      <c r="BA25" s="2">
        <f t="shared" si="18"/>
        <v>54.13656397757795</v>
      </c>
      <c r="BB25" s="2">
        <f t="shared" si="19"/>
        <v>54.176649259603593</v>
      </c>
      <c r="BC25" s="2">
        <f t="shared" si="20"/>
        <v>54.526232357611917</v>
      </c>
      <c r="BD25" s="2">
        <f t="shared" si="21"/>
        <v>53.964762388034984</v>
      </c>
      <c r="BE25" s="2">
        <f t="shared" si="22"/>
        <v>52.952509586153916</v>
      </c>
      <c r="BF25" s="2">
        <f t="shared" si="23"/>
        <v>52.075057861133374</v>
      </c>
      <c r="BG25" s="2">
        <f t="shared" si="24"/>
        <v>51.759621015864283</v>
      </c>
      <c r="BH25" s="2">
        <f t="shared" si="25"/>
        <v>50.3624300508408</v>
      </c>
      <c r="BK25" s="2">
        <f>IF(OR($B25&lt;C$229, AND($B25&gt;C$230, $B25&lt;C$231)), C25, "")</f>
        <v>51.543999999999997</v>
      </c>
      <c r="BL25" s="2">
        <f>IF(OR($B25&lt;D$229, AND($B25&gt;D$230, $B25&lt;D$231)), D25, "")</f>
        <v>53.515000000000001</v>
      </c>
      <c r="BM25" s="2">
        <f>IF(OR($B25&lt;E$229, AND($B25&gt;E$230, $B25&lt;E$231)), E25, "")</f>
        <v>56.118000000000002</v>
      </c>
      <c r="BN25" s="2">
        <f>IF(OR($B25&lt;F$229, AND($B25&gt;F$230, $B25&lt;F$231)), F25, "")</f>
        <v>55.456000000000003</v>
      </c>
      <c r="BO25" s="2">
        <f>IF(OR($B25&lt;G$229, AND($B25&gt;G$230, $B25&lt;G$231)), G25, "")</f>
        <v>53.646999999999998</v>
      </c>
      <c r="BP25" s="2">
        <f>IF(OR($B25&lt;H$229, AND($B25&gt;H$230, $B25&lt;H$231)), H25, "")</f>
        <v>54.103000000000002</v>
      </c>
      <c r="BQ25" s="2">
        <f>IF(OR($B25&lt;I$229, AND($B25&gt;I$230, $B25&lt;I$231)), I25, "")</f>
        <v>54.058999999999997</v>
      </c>
      <c r="BR25" s="2">
        <f>IF(OR($B25&lt;J$229, AND($B25&gt;J$230, $B25&lt;J$231)), J25, "")</f>
        <v>53.543999999999997</v>
      </c>
      <c r="BS25" s="2">
        <f>IF(OR($B25&lt;K$229, AND($B25&gt;K$230, $B25&lt;K$231)), K25, "")</f>
        <v>53.896999999999998</v>
      </c>
      <c r="BT25" s="2">
        <f>IF(OR($B25&lt;L$229, AND($B25&gt;L$230, $B25&lt;L$231)), L25, "")</f>
        <v>52.293999999999997</v>
      </c>
      <c r="BU25" s="2">
        <f>IF(OR($B25&lt;M$229, AND($B25&gt;M$230, $B25&lt;M$231)), M25, "")</f>
        <v>51.279000000000003</v>
      </c>
      <c r="BV25" s="2">
        <f>IF(OR($B25&lt;N$229, AND($B25&gt;N$230, $B25&lt;N$231)), N25, "")</f>
        <v>50.602899999999998</v>
      </c>
      <c r="BW25" s="2">
        <f>IF(OR($B25&lt;O$229, AND($B25&gt;O$230, $B25&lt;O$231)), O25, "")</f>
        <v>50.338000000000001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51.713054058933793</v>
      </c>
      <c r="CP25" s="2">
        <f>BL$207*$B25+BL$209</f>
        <v>54.207917763915489</v>
      </c>
      <c r="CQ25" s="2">
        <f>BM$207*$B25+BM$209</f>
        <v>55.605200564408243</v>
      </c>
      <c r="CR25" s="2">
        <f>BN$207*$B25+BN$209</f>
        <v>55.862416176031367</v>
      </c>
      <c r="CS25" s="2">
        <f>BO$207*$B25+BO$209</f>
        <v>54.038547102648337</v>
      </c>
      <c r="CT25" s="2">
        <f>BP$207*$B25+BP$209</f>
        <v>54.132878448830255</v>
      </c>
      <c r="CU25" s="2">
        <f>BQ$207*$B25+BQ$209</f>
        <v>54.170474334195362</v>
      </c>
      <c r="CV25" s="2">
        <f>BR$207*$B25+BR$209</f>
        <v>54.524471112257785</v>
      </c>
      <c r="CW25" s="2">
        <f>BS$207*$B25+BS$209</f>
        <v>53.96168404697837</v>
      </c>
      <c r="CX25" s="2">
        <f>BT$207*$B25+BT$209</f>
        <v>52.949731949154582</v>
      </c>
      <c r="CY25" s="2">
        <f>BU$207*$B25+BU$209</f>
        <v>52.072254183380068</v>
      </c>
      <c r="CZ25" s="2">
        <f>BV$207*$B25+BV$209</f>
        <v>51.758050836325431</v>
      </c>
      <c r="DA25" s="2">
        <f>BW$207*$B25+BW$209</f>
        <v>50.360268152364007</v>
      </c>
      <c r="DD25" s="2">
        <f>BZ$207*$B25+BZ$209</f>
        <v>57.309454835844974</v>
      </c>
      <c r="DE25" s="2">
        <f>CA$207*$B25+CA$209</f>
        <v>61.042100490798795</v>
      </c>
      <c r="DF25" s="2">
        <f>CB$207*$B25+CB$209</f>
        <v>58.584424574335316</v>
      </c>
      <c r="DG25" s="2">
        <f>CC$207*$B25+CC$209</f>
        <v>56.055907914116268</v>
      </c>
      <c r="DH25" s="2">
        <f>CD$207*$B25+CD$209</f>
        <v>57.967587218795089</v>
      </c>
      <c r="DI25" s="2">
        <f>CE$207*$B25+CE$209</f>
        <v>59.440252151795043</v>
      </c>
      <c r="DJ25" s="2">
        <f>CF$207*$B25+CF$209</f>
        <v>63.249768397966072</v>
      </c>
      <c r="DK25" s="2">
        <f>CG$207*$B25+CG$209</f>
        <v>57.118439974433727</v>
      </c>
      <c r="DL25" s="2">
        <f>CH$207*$B25+CH$209</f>
        <v>58.379451860818698</v>
      </c>
      <c r="DM25" s="2">
        <f>CI$207*$B25+CI$209</f>
        <v>57.09858948997524</v>
      </c>
      <c r="DN25" s="2">
        <f>CJ$207*$B25+CJ$209</f>
        <v>56.62977128118731</v>
      </c>
      <c r="DO25" s="2">
        <f>CK$207*$B25+CK$209</f>
        <v>54.415182263748186</v>
      </c>
      <c r="DP25" s="2">
        <f>CL$207*$B25+CL$209</f>
        <v>53.838824461313251</v>
      </c>
      <c r="DS25" s="2">
        <f>POWER(10,($B25-C$227)/C$228)/(1+POWER(10,($B25-C$227)/C$228))</f>
        <v>2.5728885844278305E-4</v>
      </c>
      <c r="DT25" s="2">
        <f>POWER(10,($B25-D$227)/D$228)/(1+POWER(10,($B25-D$227)/D$228))</f>
        <v>2.7249280559788207E-4</v>
      </c>
      <c r="DU25" s="2">
        <f>POWER(10,($B25-E$227)/E$228)/(1+POWER(10,($B25-E$227)/E$228))</f>
        <v>5.455858361184141E-4</v>
      </c>
      <c r="DV25" s="2">
        <f>POWER(10,($B25-F$227)/F$228)/(1+POWER(10,($B25-F$227)/F$228))</f>
        <v>7.4949772969889626E-4</v>
      </c>
      <c r="DW25" s="2">
        <f>POWER(10,($B25-G$227)/G$228)/(1+POWER(10,($B25-G$227)/G$228))</f>
        <v>7.1894045594514042E-4</v>
      </c>
      <c r="DX25" s="2">
        <f>POWER(10,($B25-H$227)/H$228)/(1+POWER(10,($B25-H$227)/H$228))</f>
        <v>6.9441666518320713E-4</v>
      </c>
      <c r="DY25" s="2">
        <f>POWER(10,($B25-I$227)/I$228)/(1+POWER(10,($B25-I$227)/I$228))</f>
        <v>6.8011074042317442E-4</v>
      </c>
      <c r="DZ25" s="2">
        <f>POWER(10,($B25-J$227)/J$228)/(1+POWER(10,($B25-J$227)/J$228))</f>
        <v>6.7897706090862351E-4</v>
      </c>
      <c r="EA25" s="2">
        <f>POWER(10,($B25-K$227)/K$228)/(1+POWER(10,($B25-K$227)/K$228))</f>
        <v>6.9680915483360314E-4</v>
      </c>
      <c r="EB25" s="2">
        <f>POWER(10,($B25-L$227)/L$228)/(1+POWER(10,($B25-L$227)/L$228))</f>
        <v>6.6949442635767906E-4</v>
      </c>
      <c r="EC25" s="2">
        <f>POWER(10,($B25-M$227)/M$228)/(1+POWER(10,($B25-M$227)/M$228))</f>
        <v>6.15176573810497E-4</v>
      </c>
      <c r="ED25" s="2">
        <f>POWER(10,($B25-N$227)/N$228)/(1+POWER(10,($B25-N$227)/N$228))</f>
        <v>5.909303253296465E-4</v>
      </c>
      <c r="EE25" s="2">
        <f>POWER(10,($B25-O$227)/O$228)/(1+POWER(10,($B25-O$227)/O$228))</f>
        <v>6.2149302319422029E-4</v>
      </c>
    </row>
    <row r="26" spans="2:135" x14ac:dyDescent="0.25">
      <c r="B26" s="2">
        <v>20</v>
      </c>
      <c r="C26">
        <v>51.088000000000001</v>
      </c>
      <c r="D26">
        <v>53.808999999999997</v>
      </c>
      <c r="E26">
        <v>55.234999999999999</v>
      </c>
      <c r="F26">
        <v>55.543999999999997</v>
      </c>
      <c r="G26">
        <v>53.926000000000002</v>
      </c>
      <c r="H26">
        <v>54.191000000000003</v>
      </c>
      <c r="I26">
        <v>53.381999999999998</v>
      </c>
      <c r="J26">
        <v>54.146999999999998</v>
      </c>
      <c r="K26">
        <v>53.515000000000001</v>
      </c>
      <c r="L26">
        <v>51.956000000000003</v>
      </c>
      <c r="M26">
        <v>51.558999999999997</v>
      </c>
      <c r="N26">
        <v>51.25</v>
      </c>
      <c r="O26">
        <v>50.633800000000001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51.733445178150333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54.226371851613983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55.594967796995078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55.822659905657936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54.0419723472139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54.142200331518858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54.200907512976556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54.497791501907535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53.95988677184409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52.95506715130729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52.082894080287552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51.757929843419326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50.372317453002687</v>
      </c>
      <c r="AE26" s="5"/>
      <c r="AG26" s="5">
        <f t="shared" si="0"/>
        <v>-0.64544517815033231</v>
      </c>
      <c r="AH26" s="5">
        <f t="shared" si="1"/>
        <v>-0.41737185161398571</v>
      </c>
      <c r="AI26" s="5">
        <f t="shared" si="2"/>
        <v>-0.35996779699507897</v>
      </c>
      <c r="AJ26" s="5">
        <f t="shared" si="3"/>
        <v>-0.27865990565793908</v>
      </c>
      <c r="AK26" s="5">
        <f t="shared" si="4"/>
        <v>-0.11597234721389782</v>
      </c>
      <c r="AL26" s="5">
        <f t="shared" si="5"/>
        <v>4.879966848114492E-2</v>
      </c>
      <c r="AM26" s="5">
        <f t="shared" si="6"/>
        <v>-0.81890751297655839</v>
      </c>
      <c r="AN26" s="5">
        <f t="shared" si="7"/>
        <v>-0.35079150190753694</v>
      </c>
      <c r="AO26" s="5">
        <f t="shared" si="8"/>
        <v>-0.44488677184408942</v>
      </c>
      <c r="AP26" s="5">
        <f t="shared" si="9"/>
        <v>-0.99906715130728685</v>
      </c>
      <c r="AQ26" s="5">
        <f t="shared" si="10"/>
        <v>-0.52389408028755469</v>
      </c>
      <c r="AR26" s="5">
        <f t="shared" si="11"/>
        <v>-0.50792984341932623</v>
      </c>
      <c r="AS26" s="5">
        <f t="shared" si="12"/>
        <v>0.2614825469973141</v>
      </c>
      <c r="AV26" s="2">
        <f t="shared" si="13"/>
        <v>51.733445178149751</v>
      </c>
      <c r="AW26" s="2">
        <f t="shared" si="14"/>
        <v>54.226371851613393</v>
      </c>
      <c r="AX26" s="2">
        <f t="shared" si="15"/>
        <v>55.594967794678752</v>
      </c>
      <c r="AY26" s="2">
        <f t="shared" si="16"/>
        <v>55.822659845754863</v>
      </c>
      <c r="AZ26" s="2">
        <f t="shared" si="17"/>
        <v>54.041972309061222</v>
      </c>
      <c r="BA26" s="2">
        <f t="shared" si="18"/>
        <v>54.142200286154782</v>
      </c>
      <c r="BB26" s="2">
        <f t="shared" si="19"/>
        <v>54.200907502959645</v>
      </c>
      <c r="BC26" s="2">
        <f t="shared" si="20"/>
        <v>54.497791495807554</v>
      </c>
      <c r="BD26" s="2">
        <f t="shared" si="21"/>
        <v>53.959886759585821</v>
      </c>
      <c r="BE26" s="2">
        <f t="shared" si="22"/>
        <v>52.955067127451478</v>
      </c>
      <c r="BF26" s="2">
        <f t="shared" si="23"/>
        <v>52.082894062941065</v>
      </c>
      <c r="BG26" s="2">
        <f t="shared" si="24"/>
        <v>51.757929791670996</v>
      </c>
      <c r="BH26" s="2">
        <f t="shared" si="25"/>
        <v>50.372317014196234</v>
      </c>
      <c r="BK26" s="2">
        <f>IF(OR($B26&lt;C$229, AND($B26&gt;C$230, $B26&lt;C$231)), C26, "")</f>
        <v>51.088000000000001</v>
      </c>
      <c r="BL26" s="2">
        <f>IF(OR($B26&lt;D$229, AND($B26&gt;D$230, $B26&lt;D$231)), D26, "")</f>
        <v>53.808999999999997</v>
      </c>
      <c r="BM26" s="2">
        <f>IF(OR($B26&lt;E$229, AND($B26&gt;E$230, $B26&lt;E$231)), E26, "")</f>
        <v>55.234999999999999</v>
      </c>
      <c r="BN26" s="2">
        <f>IF(OR($B26&lt;F$229, AND($B26&gt;F$230, $B26&lt;F$231)), F26, "")</f>
        <v>55.543999999999997</v>
      </c>
      <c r="BO26" s="2">
        <f>IF(OR($B26&lt;G$229, AND($B26&gt;G$230, $B26&lt;G$231)), G26, "")</f>
        <v>53.926000000000002</v>
      </c>
      <c r="BP26" s="2">
        <f>IF(OR($B26&lt;H$229, AND($B26&gt;H$230, $B26&lt;H$231)), H26, "")</f>
        <v>54.191000000000003</v>
      </c>
      <c r="BQ26" s="2">
        <f>IF(OR($B26&lt;I$229, AND($B26&gt;I$230, $B26&lt;I$231)), I26, "")</f>
        <v>53.381999999999998</v>
      </c>
      <c r="BR26" s="2">
        <f>IF(OR($B26&lt;J$229, AND($B26&gt;J$230, $B26&lt;J$231)), J26, "")</f>
        <v>54.146999999999998</v>
      </c>
      <c r="BS26" s="2">
        <f>IF(OR($B26&lt;K$229, AND($B26&gt;K$230, $B26&lt;K$231)), K26, "")</f>
        <v>53.515000000000001</v>
      </c>
      <c r="BT26" s="2">
        <f>IF(OR($B26&lt;L$229, AND($B26&gt;L$230, $B26&lt;L$231)), L26, "")</f>
        <v>51.956000000000003</v>
      </c>
      <c r="BU26" s="2">
        <f>IF(OR($B26&lt;M$229, AND($B26&gt;M$230, $B26&lt;M$231)), M26, "")</f>
        <v>51.558999999999997</v>
      </c>
      <c r="BV26" s="2">
        <f>IF(OR($B26&lt;N$229, AND($B26&gt;N$230, $B26&lt;N$231)), N26, "")</f>
        <v>51.25</v>
      </c>
      <c r="BW26" s="2">
        <f>IF(OR($B26&lt;O$229, AND($B26&gt;O$230, $B26&lt;O$231)), O26, "")</f>
        <v>50.633800000000001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51.731885003996915</v>
      </c>
      <c r="CP26" s="2">
        <f>BL$207*$B26+BL$209</f>
        <v>54.224354078905066</v>
      </c>
      <c r="CQ26" s="2">
        <f>BM$207*$B26+BM$209</f>
        <v>55.593210110763273</v>
      </c>
      <c r="CR26" s="2">
        <f>BN$207*$B26+BN$209</f>
        <v>55.822507319191594</v>
      </c>
      <c r="CS26" s="2">
        <f>BO$207*$B26+BO$209</f>
        <v>54.038920636842477</v>
      </c>
      <c r="CT26" s="2">
        <f>BP$207*$B26+BP$209</f>
        <v>54.138215376708224</v>
      </c>
      <c r="CU26" s="2">
        <f>BQ$207*$B26+BQ$209</f>
        <v>54.194224481159381</v>
      </c>
      <c r="CV26" s="2">
        <f>BR$207*$B26+BR$209</f>
        <v>54.495890684105994</v>
      </c>
      <c r="CW26" s="2">
        <f>BS$207*$B26+BS$209</f>
        <v>53.956559556808671</v>
      </c>
      <c r="CX26" s="2">
        <f>BT$207*$B26+BT$209</f>
        <v>52.95206616509536</v>
      </c>
      <c r="CY26" s="2">
        <f>BU$207*$B26+BU$209</f>
        <v>52.0798632573728</v>
      </c>
      <c r="CZ26" s="2">
        <f>BV$207*$B26+BV$209</f>
        <v>51.756233164024877</v>
      </c>
      <c r="DA26" s="2">
        <f>BW$207*$B26+BW$209</f>
        <v>50.36997867486884</v>
      </c>
      <c r="DD26" s="2">
        <f>BZ$207*$B26+BZ$209</f>
        <v>57.262365676510839</v>
      </c>
      <c r="DE26" s="2">
        <f>CA$207*$B26+CA$209</f>
        <v>60.977849666674281</v>
      </c>
      <c r="DF26" s="2">
        <f>CB$207*$B26+CB$209</f>
        <v>58.531539986086671</v>
      </c>
      <c r="DG26" s="2">
        <f>CC$207*$B26+CC$209</f>
        <v>56.008119539550222</v>
      </c>
      <c r="DH26" s="2">
        <f>CD$207*$B26+CD$209</f>
        <v>57.910383376589422</v>
      </c>
      <c r="DI26" s="2">
        <f>CE$207*$B26+CE$209</f>
        <v>59.372139436793077</v>
      </c>
      <c r="DJ26" s="2">
        <f>CF$207*$B26+CF$209</f>
        <v>63.156571180149491</v>
      </c>
      <c r="DK26" s="2">
        <f>CG$207*$B26+CG$209</f>
        <v>57.049252991448867</v>
      </c>
      <c r="DL26" s="2">
        <f>CH$207*$B26+CH$209</f>
        <v>58.311624315569283</v>
      </c>
      <c r="DM26" s="2">
        <f>CI$207*$B26+CI$209</f>
        <v>57.04035558315978</v>
      </c>
      <c r="DN26" s="2">
        <f>CJ$207*$B26+CJ$209</f>
        <v>56.573356186065951</v>
      </c>
      <c r="DO26" s="2">
        <f>CK$207*$B26+CK$209</f>
        <v>54.374868482302105</v>
      </c>
      <c r="DP26" s="2">
        <f>CL$207*$B26+CL$209</f>
        <v>53.801583864869997</v>
      </c>
      <c r="DS26" s="2">
        <f>POWER(10,($B26-C$227)/C$228)/(1+POWER(10,($B26-C$227)/C$228))</f>
        <v>2.8210462077638893E-4</v>
      </c>
      <c r="DT26" s="2">
        <f>POWER(10,($B26-D$227)/D$228)/(1+POWER(10,($B26-D$227)/D$228))</f>
        <v>2.9877456527586368E-4</v>
      </c>
      <c r="DU26" s="2">
        <f>POWER(10,($B26-E$227)/E$228)/(1+POWER(10,($B26-E$227)/E$228))</f>
        <v>5.981914863409858E-4</v>
      </c>
      <c r="DV26" s="2">
        <f>POWER(10,($B26-F$227)/F$228)/(1+POWER(10,($B26-F$227)/F$228))</f>
        <v>8.2174849788448599E-4</v>
      </c>
      <c r="DW26" s="2">
        <f>POWER(10,($B26-G$227)/G$228)/(1+POWER(10,($B26-G$227)/G$228))</f>
        <v>7.8824785975929832E-4</v>
      </c>
      <c r="DX26" s="2">
        <f>POWER(10,($B26-H$227)/H$228)/(1+POWER(10,($B26-H$227)/H$228))</f>
        <v>7.6136172417059014E-4</v>
      </c>
      <c r="DY26" s="2">
        <f>POWER(10,($B26-I$227)/I$228)/(1+POWER(10,($B26-I$227)/I$228))</f>
        <v>7.4567766955716593E-4</v>
      </c>
      <c r="DZ26" s="2">
        <f>POWER(10,($B26-J$227)/J$228)/(1+POWER(10,($B26-J$227)/J$228))</f>
        <v>7.4443477766428213E-4</v>
      </c>
      <c r="EA26" s="2">
        <f>POWER(10,($B26-K$227)/K$228)/(1+POWER(10,($B26-K$227)/K$228))</f>
        <v>7.6398468483339756E-4</v>
      </c>
      <c r="EB26" s="2">
        <f>POWER(10,($B26-L$227)/L$228)/(1+POWER(10,($B26-L$227)/L$228))</f>
        <v>7.3403862820042257E-4</v>
      </c>
      <c r="EC26" s="2">
        <f>POWER(10,($B26-M$227)/M$228)/(1+POWER(10,($B26-M$227)/M$228))</f>
        <v>6.7448766835858699E-4</v>
      </c>
      <c r="ED26" s="2">
        <f>POWER(10,($B26-N$227)/N$228)/(1+POWER(10,($B26-N$227)/N$228))</f>
        <v>6.4790527885807958E-4</v>
      </c>
      <c r="EE26" s="2">
        <f>POWER(10,($B26-O$227)/O$228)/(1+POWER(10,($B26-O$227)/O$228))</f>
        <v>6.8141269112433089E-4</v>
      </c>
    </row>
    <row r="27" spans="2:135" x14ac:dyDescent="0.25">
      <c r="B27" s="2">
        <v>21</v>
      </c>
      <c r="C27">
        <v>49.543999999999997</v>
      </c>
      <c r="D27">
        <v>54.103000000000002</v>
      </c>
      <c r="E27">
        <v>55.941000000000003</v>
      </c>
      <c r="F27">
        <v>55.265000000000001</v>
      </c>
      <c r="G27">
        <v>53.984999999999999</v>
      </c>
      <c r="H27">
        <v>54.779000000000003</v>
      </c>
      <c r="I27">
        <v>54.206000000000003</v>
      </c>
      <c r="J27">
        <v>54.043999999999997</v>
      </c>
      <c r="K27">
        <v>54.5</v>
      </c>
      <c r="L27">
        <v>52.470999999999997</v>
      </c>
      <c r="M27">
        <v>52.706000000000003</v>
      </c>
      <c r="N27">
        <v>49.985300000000002</v>
      </c>
      <c r="O27">
        <v>50.7746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51.752406209490033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54.242976341576238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55.583119996301811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55.782758814951158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54.0425903923853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54.147860207037091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54.225206316775051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54.469361186500308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53.955030529260682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52.957641983506228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52.090748046700043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51.756248531718477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50.38221935091768</v>
      </c>
      <c r="AE27" s="5"/>
      <c r="AG27" s="5">
        <f t="shared" si="0"/>
        <v>-2.2084062094900361</v>
      </c>
      <c r="AH27" s="5">
        <f t="shared" si="1"/>
        <v>-0.13997634157623651</v>
      </c>
      <c r="AI27" s="5">
        <f t="shared" si="2"/>
        <v>0.35788000369819173</v>
      </c>
      <c r="AJ27" s="5">
        <f t="shared" si="3"/>
        <v>-0.51775881495115783</v>
      </c>
      <c r="AK27" s="5">
        <f t="shared" si="4"/>
        <v>-5.7590392385300504E-2</v>
      </c>
      <c r="AL27" s="5">
        <f t="shared" si="5"/>
        <v>0.63113979296291234</v>
      </c>
      <c r="AM27" s="5">
        <f t="shared" si="6"/>
        <v>-1.9206316775047583E-2</v>
      </c>
      <c r="AN27" s="5">
        <f t="shared" si="7"/>
        <v>-0.42536118650031085</v>
      </c>
      <c r="AO27" s="5">
        <f t="shared" si="8"/>
        <v>0.54496947073931779</v>
      </c>
      <c r="AP27" s="5">
        <f t="shared" si="9"/>
        <v>-0.48664198350623167</v>
      </c>
      <c r="AQ27" s="5">
        <f t="shared" si="10"/>
        <v>0.61525195329996052</v>
      </c>
      <c r="AR27" s="5">
        <f t="shared" si="11"/>
        <v>-1.7709485317184743</v>
      </c>
      <c r="AS27" s="5">
        <f t="shared" si="12"/>
        <v>0.39238064908231962</v>
      </c>
      <c r="AV27" s="2">
        <f t="shared" si="13"/>
        <v>51.75240620948717</v>
      </c>
      <c r="AW27" s="2">
        <f t="shared" si="14"/>
        <v>54.242976341573311</v>
      </c>
      <c r="AX27" s="2">
        <f t="shared" si="15"/>
        <v>55.583119986911413</v>
      </c>
      <c r="AY27" s="2">
        <f t="shared" si="16"/>
        <v>55.782758592031144</v>
      </c>
      <c r="AZ27" s="2">
        <f t="shared" si="17"/>
        <v>54.042590248493575</v>
      </c>
      <c r="BA27" s="2">
        <f t="shared" si="18"/>
        <v>54.147860037508288</v>
      </c>
      <c r="BB27" s="2">
        <f t="shared" si="19"/>
        <v>54.225206277131846</v>
      </c>
      <c r="BC27" s="2">
        <f t="shared" si="20"/>
        <v>54.469361161875938</v>
      </c>
      <c r="BD27" s="2">
        <f t="shared" si="21"/>
        <v>53.955030481045902</v>
      </c>
      <c r="BE27" s="2">
        <f t="shared" si="22"/>
        <v>52.957641892568532</v>
      </c>
      <c r="BF27" s="2">
        <f t="shared" si="23"/>
        <v>52.090747980650455</v>
      </c>
      <c r="BG27" s="2">
        <f t="shared" si="24"/>
        <v>51.756248344200657</v>
      </c>
      <c r="BH27" s="2">
        <f t="shared" si="25"/>
        <v>50.382217889497653</v>
      </c>
      <c r="BK27" s="2">
        <f>IF(OR($B27&lt;C$229, AND($B27&gt;C$230, $B27&lt;C$231)), C27, "")</f>
        <v>49.543999999999997</v>
      </c>
      <c r="BL27" s="2">
        <f>IF(OR($B27&lt;D$229, AND($B27&gt;D$230, $B27&lt;D$231)), D27, "")</f>
        <v>54.103000000000002</v>
      </c>
      <c r="BM27" s="2">
        <f>IF(OR($B27&lt;E$229, AND($B27&gt;E$230, $B27&lt;E$231)), E27, "")</f>
        <v>55.941000000000003</v>
      </c>
      <c r="BN27" s="2">
        <f>IF(OR($B27&lt;F$229, AND($B27&gt;F$230, $B27&lt;F$231)), F27, "")</f>
        <v>55.265000000000001</v>
      </c>
      <c r="BO27" s="2">
        <f>IF(OR($B27&lt;G$229, AND($B27&gt;G$230, $B27&lt;G$231)), G27, "")</f>
        <v>53.984999999999999</v>
      </c>
      <c r="BP27" s="2">
        <f>IF(OR($B27&lt;H$229, AND($B27&gt;H$230, $B27&lt;H$231)), H27, "")</f>
        <v>54.779000000000003</v>
      </c>
      <c r="BQ27" s="2">
        <f>IF(OR($B27&lt;I$229, AND($B27&gt;I$230, $B27&lt;I$231)), I27, "")</f>
        <v>54.206000000000003</v>
      </c>
      <c r="BR27" s="2">
        <f>IF(OR($B27&lt;J$229, AND($B27&gt;J$230, $B27&lt;J$231)), J27, "")</f>
        <v>54.043999999999997</v>
      </c>
      <c r="BS27" s="2">
        <f>IF(OR($B27&lt;K$229, AND($B27&gt;K$230, $B27&lt;K$231)), K27, "")</f>
        <v>54.5</v>
      </c>
      <c r="BT27" s="2">
        <f>IF(OR($B27&lt;L$229, AND($B27&gt;L$230, $B27&lt;L$231)), L27, "")</f>
        <v>52.470999999999997</v>
      </c>
      <c r="BU27" s="2">
        <f>IF(OR($B27&lt;M$229, AND($B27&gt;M$230, $B27&lt;M$231)), M27, "")</f>
        <v>52.706000000000003</v>
      </c>
      <c r="BV27" s="2">
        <f>IF(OR($B27&lt;N$229, AND($B27&gt;N$230, $B27&lt;N$231)), N27, "")</f>
        <v>49.985300000000002</v>
      </c>
      <c r="BW27" s="2">
        <f>IF(OR($B27&lt;O$229, AND($B27&gt;O$230, $B27&lt;O$231)), O27, "")</f>
        <v>50.7746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51.750715949060037</v>
      </c>
      <c r="CP27" s="2">
        <f>BL$207*$B27+BL$209</f>
        <v>54.240790393894642</v>
      </c>
      <c r="CQ27" s="2">
        <f>BM$207*$B27+BM$209</f>
        <v>55.581219657118304</v>
      </c>
      <c r="CR27" s="2">
        <f>BN$207*$B27+BN$209</f>
        <v>55.782598462351821</v>
      </c>
      <c r="CS27" s="2">
        <f>BO$207*$B27+BO$209</f>
        <v>54.039294171036616</v>
      </c>
      <c r="CT27" s="2">
        <f>BP$207*$B27+BP$209</f>
        <v>54.143552304586201</v>
      </c>
      <c r="CU27" s="2">
        <f>BQ$207*$B27+BQ$209</f>
        <v>54.2179746281234</v>
      </c>
      <c r="CV27" s="2">
        <f>BR$207*$B27+BR$209</f>
        <v>54.46731025595421</v>
      </c>
      <c r="CW27" s="2">
        <f>BS$207*$B27+BS$209</f>
        <v>53.951435066638972</v>
      </c>
      <c r="CX27" s="2">
        <f>BT$207*$B27+BT$209</f>
        <v>52.954400381036137</v>
      </c>
      <c r="CY27" s="2">
        <f>BU$207*$B27+BU$209</f>
        <v>52.087472331365532</v>
      </c>
      <c r="CZ27" s="2">
        <f>BV$207*$B27+BV$209</f>
        <v>51.754415491724323</v>
      </c>
      <c r="DA27" s="2">
        <f>BW$207*$B27+BW$209</f>
        <v>50.379689197373672</v>
      </c>
      <c r="DD27" s="2">
        <f>BZ$207*$B27+BZ$209</f>
        <v>57.215276517176697</v>
      </c>
      <c r="DE27" s="2">
        <f>CA$207*$B27+CA$209</f>
        <v>60.91359884254976</v>
      </c>
      <c r="DF27" s="2">
        <f>CB$207*$B27+CB$209</f>
        <v>58.478655397838025</v>
      </c>
      <c r="DG27" s="2">
        <f>CC$207*$B27+CC$209</f>
        <v>55.960331164984169</v>
      </c>
      <c r="DH27" s="2">
        <f>CD$207*$B27+CD$209</f>
        <v>57.853179534383749</v>
      </c>
      <c r="DI27" s="2">
        <f>CE$207*$B27+CE$209</f>
        <v>59.304026721791111</v>
      </c>
      <c r="DJ27" s="2">
        <f>CF$207*$B27+CF$209</f>
        <v>63.063373962332911</v>
      </c>
      <c r="DK27" s="2">
        <f>CG$207*$B27+CG$209</f>
        <v>56.980066008464</v>
      </c>
      <c r="DL27" s="2">
        <f>CH$207*$B27+CH$209</f>
        <v>58.243796770319868</v>
      </c>
      <c r="DM27" s="2">
        <f>CI$207*$B27+CI$209</f>
        <v>56.98212167634432</v>
      </c>
      <c r="DN27" s="2">
        <f>CJ$207*$B27+CJ$209</f>
        <v>56.516941090944584</v>
      </c>
      <c r="DO27" s="2">
        <f>CK$207*$B27+CK$209</f>
        <v>54.334554700856025</v>
      </c>
      <c r="DP27" s="2">
        <f>CL$207*$B27+CL$209</f>
        <v>53.764343268426742</v>
      </c>
      <c r="DS27" s="2">
        <f>POWER(10,($B27-C$227)/C$228)/(1+POWER(10,($B27-C$227)/C$228))</f>
        <v>3.0931314715365799E-4</v>
      </c>
      <c r="DT27" s="2">
        <f>POWER(10,($B27-D$227)/D$228)/(1+POWER(10,($B27-D$227)/D$228))</f>
        <v>3.2759035351949254E-4</v>
      </c>
      <c r="DU27" s="2">
        <f>POWER(10,($B27-E$227)/E$228)/(1+POWER(10,($B27-E$227)/E$228))</f>
        <v>6.558660702630654E-4</v>
      </c>
      <c r="DV27" s="2">
        <f>POWER(10,($B27-F$227)/F$228)/(1+POWER(10,($B27-F$227)/F$228))</f>
        <v>9.0095788197060926E-4</v>
      </c>
      <c r="DW27" s="2">
        <f>POWER(10,($B27-G$227)/G$228)/(1+POWER(10,($B27-G$227)/G$228))</f>
        <v>8.6423086772128221E-4</v>
      </c>
      <c r="DX27" s="2">
        <f>POWER(10,($B27-H$227)/H$228)/(1+POWER(10,($B27-H$227)/H$228))</f>
        <v>8.3475521314899494E-4</v>
      </c>
      <c r="DY27" s="2">
        <f>POWER(10,($B27-I$227)/I$228)/(1+POWER(10,($B27-I$227)/I$228))</f>
        <v>8.1756048938078183E-4</v>
      </c>
      <c r="DZ27" s="2">
        <f>POWER(10,($B27-J$227)/J$228)/(1+POWER(10,($B27-J$227)/J$228))</f>
        <v>8.1619788142021097E-4</v>
      </c>
      <c r="EA27" s="2">
        <f>POWER(10,($B27-K$227)/K$228)/(1+POWER(10,($B27-K$227)/K$228))</f>
        <v>8.3763080912915247E-4</v>
      </c>
      <c r="EB27" s="2">
        <f>POWER(10,($B27-L$227)/L$228)/(1+POWER(10,($B27-L$227)/L$228))</f>
        <v>8.0480035601533748E-4</v>
      </c>
      <c r="EC27" s="2">
        <f>POWER(10,($B27-M$227)/M$228)/(1+POWER(10,($B27-M$227)/M$228))</f>
        <v>7.3951289933828158E-4</v>
      </c>
      <c r="ED27" s="2">
        <f>POWER(10,($B27-N$227)/N$228)/(1+POWER(10,($B27-N$227)/N$228))</f>
        <v>7.1036960713015201E-4</v>
      </c>
      <c r="EE27" s="2">
        <f>POWER(10,($B27-O$227)/O$228)/(1+POWER(10,($B27-O$227)/O$228))</f>
        <v>7.4710504261137414E-4</v>
      </c>
    </row>
    <row r="28" spans="2:135" x14ac:dyDescent="0.25">
      <c r="B28" s="2">
        <v>22</v>
      </c>
      <c r="C28">
        <v>50.308999999999997</v>
      </c>
      <c r="D28">
        <v>54.646999999999998</v>
      </c>
      <c r="E28">
        <v>56.515000000000001</v>
      </c>
      <c r="F28">
        <v>56.353000000000002</v>
      </c>
      <c r="G28">
        <v>54.381999999999998</v>
      </c>
      <c r="H28">
        <v>53.529000000000003</v>
      </c>
      <c r="I28">
        <v>54.146999999999998</v>
      </c>
      <c r="J28">
        <v>53.765000000000001</v>
      </c>
      <c r="K28">
        <v>52.588000000000001</v>
      </c>
      <c r="L28">
        <v>51.956000000000003</v>
      </c>
      <c r="M28">
        <v>52.043999999999997</v>
      </c>
      <c r="N28">
        <v>51.808799999999998</v>
      </c>
      <c r="O28">
        <v>50.563400000000001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51.771377816061452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54.259594495559206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55.571283371491162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55.742858181217343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54.043227445124487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54.153545572797469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54.24954881788797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54.44094218195405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53.95019514865001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52.960235456374278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52.098621157627385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51.754578034524123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50.392138396591541</v>
      </c>
      <c r="AE28" s="5"/>
      <c r="AG28" s="5">
        <f t="shared" si="0"/>
        <v>-1.4623778160614549</v>
      </c>
      <c r="AH28" s="5">
        <f t="shared" si="1"/>
        <v>0.38740550444079247</v>
      </c>
      <c r="AI28" s="5">
        <f t="shared" si="2"/>
        <v>0.94371662850883808</v>
      </c>
      <c r="AJ28" s="5">
        <f t="shared" si="3"/>
        <v>0.61014181878265816</v>
      </c>
      <c r="AK28" s="5">
        <f t="shared" si="4"/>
        <v>0.33877255487551139</v>
      </c>
      <c r="AL28" s="5">
        <f t="shared" si="5"/>
        <v>-0.62454557279746581</v>
      </c>
      <c r="AM28" s="5">
        <f t="shared" si="6"/>
        <v>-0.10254881788797121</v>
      </c>
      <c r="AN28" s="5">
        <f t="shared" si="7"/>
        <v>-0.6759421819540492</v>
      </c>
      <c r="AO28" s="5">
        <f t="shared" si="8"/>
        <v>-1.3621951486500095</v>
      </c>
      <c r="AP28" s="5">
        <f t="shared" si="9"/>
        <v>-1.0042354563742748</v>
      </c>
      <c r="AQ28" s="5">
        <f t="shared" si="10"/>
        <v>-5.4621157627387618E-2</v>
      </c>
      <c r="AR28" s="5">
        <f t="shared" si="11"/>
        <v>5.4221965475875322E-2</v>
      </c>
      <c r="AS28" s="5">
        <f t="shared" si="12"/>
        <v>0.17126160340846042</v>
      </c>
      <c r="AV28" s="2">
        <f t="shared" si="13"/>
        <v>51.771377816047966</v>
      </c>
      <c r="AW28" s="2">
        <f t="shared" si="14"/>
        <v>54.259594495545315</v>
      </c>
      <c r="AX28" s="2">
        <f t="shared" si="15"/>
        <v>55.571283334953804</v>
      </c>
      <c r="AY28" s="2">
        <f t="shared" si="16"/>
        <v>55.742857385606797</v>
      </c>
      <c r="AZ28" s="2">
        <f t="shared" si="17"/>
        <v>54.043226924614309</v>
      </c>
      <c r="BA28" s="2">
        <f t="shared" si="18"/>
        <v>54.153544964946455</v>
      </c>
      <c r="BB28" s="2">
        <f t="shared" si="19"/>
        <v>54.249548667449893</v>
      </c>
      <c r="BC28" s="2">
        <f t="shared" si="20"/>
        <v>54.440942086663611</v>
      </c>
      <c r="BD28" s="2">
        <f t="shared" si="21"/>
        <v>53.95019496682329</v>
      </c>
      <c r="BE28" s="2">
        <f t="shared" si="22"/>
        <v>52.960235123793694</v>
      </c>
      <c r="BF28" s="2">
        <f t="shared" si="23"/>
        <v>52.098620916221329</v>
      </c>
      <c r="BG28" s="2">
        <f t="shared" si="24"/>
        <v>51.754577381727529</v>
      </c>
      <c r="BH28" s="2">
        <f t="shared" si="25"/>
        <v>50.392133716968772</v>
      </c>
      <c r="BK28" s="2">
        <f>IF(OR($B28&lt;C$229, AND($B28&gt;C$230, $B28&lt;C$231)), C28, "")</f>
        <v>50.308999999999997</v>
      </c>
      <c r="BL28" s="2">
        <f>IF(OR($B28&lt;D$229, AND($B28&gt;D$230, $B28&lt;D$231)), D28, "")</f>
        <v>54.646999999999998</v>
      </c>
      <c r="BM28" s="2">
        <f>IF(OR($B28&lt;E$229, AND($B28&gt;E$230, $B28&lt;E$231)), E28, "")</f>
        <v>56.515000000000001</v>
      </c>
      <c r="BN28" s="2">
        <f>IF(OR($B28&lt;F$229, AND($B28&gt;F$230, $B28&lt;F$231)), F28, "")</f>
        <v>56.353000000000002</v>
      </c>
      <c r="BO28" s="2">
        <f>IF(OR($B28&lt;G$229, AND($B28&gt;G$230, $B28&lt;G$231)), G28, "")</f>
        <v>54.381999999999998</v>
      </c>
      <c r="BP28" s="2">
        <f>IF(OR($B28&lt;H$229, AND($B28&gt;H$230, $B28&lt;H$231)), H28, "")</f>
        <v>53.529000000000003</v>
      </c>
      <c r="BQ28" s="2">
        <f>IF(OR($B28&lt;I$229, AND($B28&gt;I$230, $B28&lt;I$231)), I28, "")</f>
        <v>54.146999999999998</v>
      </c>
      <c r="BR28" s="2">
        <f>IF(OR($B28&lt;J$229, AND($B28&gt;J$230, $B28&lt;J$231)), J28, "")</f>
        <v>53.765000000000001</v>
      </c>
      <c r="BS28" s="2">
        <f>IF(OR($B28&lt;K$229, AND($B28&gt;K$230, $B28&lt;K$231)), K28, "")</f>
        <v>52.588000000000001</v>
      </c>
      <c r="BT28" s="2">
        <f>IF(OR($B28&lt;L$229, AND($B28&gt;L$230, $B28&lt;L$231)), L28, "")</f>
        <v>51.956000000000003</v>
      </c>
      <c r="BU28" s="2">
        <f>IF(OR($B28&lt;M$229, AND($B28&gt;M$230, $B28&lt;M$231)), M28, "")</f>
        <v>52.043999999999997</v>
      </c>
      <c r="BV28" s="2">
        <f>IF(OR($B28&lt;N$229, AND($B28&gt;N$230, $B28&lt;N$231)), N28, "")</f>
        <v>51.808799999999998</v>
      </c>
      <c r="BW28" s="2">
        <f>IF(OR($B28&lt;O$229, AND($B28&gt;O$230, $B28&lt;O$231)), O28, "")</f>
        <v>50.563400000000001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51.76954689412316</v>
      </c>
      <c r="CP28" s="2">
        <f>BL$207*$B28+BL$209</f>
        <v>54.257226708884218</v>
      </c>
      <c r="CQ28" s="2">
        <f>BM$207*$B28+BM$209</f>
        <v>55.569229203473334</v>
      </c>
      <c r="CR28" s="2">
        <f>BN$207*$B28+BN$209</f>
        <v>55.742689605512055</v>
      </c>
      <c r="CS28" s="2">
        <f>BO$207*$B28+BO$209</f>
        <v>54.039667705230755</v>
      </c>
      <c r="CT28" s="2">
        <f>BP$207*$B28+BP$209</f>
        <v>54.148889232464178</v>
      </c>
      <c r="CU28" s="2">
        <f>BQ$207*$B28+BQ$209</f>
        <v>54.24172477508742</v>
      </c>
      <c r="CV28" s="2">
        <f>BR$207*$B28+BR$209</f>
        <v>54.438729827802419</v>
      </c>
      <c r="CW28" s="2">
        <f>BS$207*$B28+BS$209</f>
        <v>53.946310576469273</v>
      </c>
      <c r="CX28" s="2">
        <f>BT$207*$B28+BT$209</f>
        <v>52.956734596976922</v>
      </c>
      <c r="CY28" s="2">
        <f>BU$207*$B28+BU$209</f>
        <v>52.095081405358258</v>
      </c>
      <c r="CZ28" s="2">
        <f>BV$207*$B28+BV$209</f>
        <v>51.752597819423777</v>
      </c>
      <c r="DA28" s="2">
        <f>BW$207*$B28+BW$209</f>
        <v>50.389399719878504</v>
      </c>
      <c r="DD28" s="2">
        <f>BZ$207*$B28+BZ$209</f>
        <v>57.168187357842562</v>
      </c>
      <c r="DE28" s="2">
        <f>CA$207*$B28+CA$209</f>
        <v>60.849348018425246</v>
      </c>
      <c r="DF28" s="2">
        <f>CB$207*$B28+CB$209</f>
        <v>58.42577080958938</v>
      </c>
      <c r="DG28" s="2">
        <f>CC$207*$B28+CC$209</f>
        <v>55.912542790418122</v>
      </c>
      <c r="DH28" s="2">
        <f>CD$207*$B28+CD$209</f>
        <v>57.795975692178075</v>
      </c>
      <c r="DI28" s="2">
        <f>CE$207*$B28+CE$209</f>
        <v>59.235914006789145</v>
      </c>
      <c r="DJ28" s="2">
        <f>CF$207*$B28+CF$209</f>
        <v>62.97017674451633</v>
      </c>
      <c r="DK28" s="2">
        <f>CG$207*$B28+CG$209</f>
        <v>56.91087902547914</v>
      </c>
      <c r="DL28" s="2">
        <f>CH$207*$B28+CH$209</f>
        <v>58.175969225070453</v>
      </c>
      <c r="DM28" s="2">
        <f>CI$207*$B28+CI$209</f>
        <v>56.923887769528861</v>
      </c>
      <c r="DN28" s="2">
        <f>CJ$207*$B28+CJ$209</f>
        <v>56.460525995823218</v>
      </c>
      <c r="DO28" s="2">
        <f>CK$207*$B28+CK$209</f>
        <v>54.294240919409944</v>
      </c>
      <c r="DP28" s="2">
        <f>CL$207*$B28+CL$209</f>
        <v>53.727102671983488</v>
      </c>
      <c r="DS28" s="2">
        <f>POWER(10,($B28-C$227)/C$228)/(1+POWER(10,($B28-C$227)/C$228))</f>
        <v>3.3914500087795321E-4</v>
      </c>
      <c r="DT28" s="2">
        <f>POWER(10,($B28-D$227)/D$228)/(1+POWER(10,($B28-D$227)/D$228))</f>
        <v>3.5918432776305159E-4</v>
      </c>
      <c r="DU28" s="2">
        <f>POWER(10,($B28-E$227)/E$228)/(1+POWER(10,($B28-E$227)/E$228))</f>
        <v>7.1909734347249202E-4</v>
      </c>
      <c r="DV28" s="2">
        <f>POWER(10,($B28-F$227)/F$228)/(1+POWER(10,($B28-F$227)/F$228))</f>
        <v>9.8779481134193023E-4</v>
      </c>
      <c r="DW28" s="2">
        <f>POWER(10,($B28-G$227)/G$228)/(1+POWER(10,($B28-G$227)/G$228))</f>
        <v>9.4753129826583645E-4</v>
      </c>
      <c r="DX28" s="2">
        <f>POWER(10,($B28-H$227)/H$228)/(1+POWER(10,($B28-H$227)/H$228))</f>
        <v>9.1521718269914896E-4</v>
      </c>
      <c r="DY28" s="2">
        <f>POWER(10,($B28-I$227)/I$228)/(1+POWER(10,($B28-I$227)/I$228))</f>
        <v>8.9636654814396533E-4</v>
      </c>
      <c r="DZ28" s="2">
        <f>POWER(10,($B28-J$227)/J$228)/(1+POWER(10,($B28-J$227)/J$228))</f>
        <v>8.9487271369585134E-4</v>
      </c>
      <c r="EA28" s="2">
        <f>POWER(10,($B28-K$227)/K$228)/(1+POWER(10,($B28-K$227)/K$228))</f>
        <v>9.1836970231657647E-4</v>
      </c>
      <c r="EB28" s="2">
        <f>POWER(10,($B28-L$227)/L$228)/(1+POWER(10,($B28-L$227)/L$228))</f>
        <v>8.8237752980994402E-4</v>
      </c>
      <c r="EC28" s="2">
        <f>POWER(10,($B28-M$227)/M$228)/(1+POWER(10,($B28-M$227)/M$228))</f>
        <v>8.1080192171130384E-4</v>
      </c>
      <c r="ED28" s="2">
        <f>POWER(10,($B28-N$227)/N$228)/(1+POWER(10,($B28-N$227)/N$228))</f>
        <v>7.7885140670099211E-4</v>
      </c>
      <c r="EE28" s="2">
        <f>POWER(10,($B28-O$227)/O$228)/(1+POWER(10,($B28-O$227)/O$228))</f>
        <v>8.1912534743197401E-4</v>
      </c>
    </row>
    <row r="29" spans="2:135" x14ac:dyDescent="0.25">
      <c r="B29" s="2">
        <v>23</v>
      </c>
      <c r="C29">
        <v>51.103000000000002</v>
      </c>
      <c r="D29">
        <v>54.970999999999997</v>
      </c>
      <c r="E29">
        <v>55.793999999999997</v>
      </c>
      <c r="F29">
        <v>56.338000000000001</v>
      </c>
      <c r="G29">
        <v>55.220999999999997</v>
      </c>
      <c r="H29">
        <v>53.823999999999998</v>
      </c>
      <c r="I29">
        <v>54.734999999999999</v>
      </c>
      <c r="J29">
        <v>53.926000000000002</v>
      </c>
      <c r="K29">
        <v>54.338000000000001</v>
      </c>
      <c r="L29">
        <v>51.868000000000002</v>
      </c>
      <c r="M29">
        <v>52.734999999999999</v>
      </c>
      <c r="N29">
        <v>50.5</v>
      </c>
      <c r="O29">
        <v>51.267600000000002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51.79036082694703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54.276227383876176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55.55945879865822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55.702958888250947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54.043885480695792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54.159259008510304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54.273938523653605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54.412535397289581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53.945382381088933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52.962849309337855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52.10651510445863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51.752919841223992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50.402080014959324</v>
      </c>
      <c r="AE29" s="5"/>
      <c r="AG29" s="5">
        <f t="shared" si="0"/>
        <v>-0.68736082694702816</v>
      </c>
      <c r="AH29" s="5">
        <f t="shared" si="1"/>
        <v>0.6947726161238208</v>
      </c>
      <c r="AI29" s="5">
        <f t="shared" si="2"/>
        <v>0.23454120134177714</v>
      </c>
      <c r="AJ29" s="5">
        <f t="shared" si="3"/>
        <v>0.63504111174905375</v>
      </c>
      <c r="AK29" s="5">
        <f t="shared" si="4"/>
        <v>1.1771145193042045</v>
      </c>
      <c r="AL29" s="5">
        <f t="shared" si="5"/>
        <v>-0.33525900851030599</v>
      </c>
      <c r="AM29" s="5">
        <f t="shared" si="6"/>
        <v>0.46106147634639427</v>
      </c>
      <c r="AN29" s="5">
        <f t="shared" si="7"/>
        <v>-0.48653539728957895</v>
      </c>
      <c r="AO29" s="5">
        <f t="shared" si="8"/>
        <v>0.39261761891106772</v>
      </c>
      <c r="AP29" s="5">
        <f t="shared" si="9"/>
        <v>-1.0948493093378531</v>
      </c>
      <c r="AQ29" s="5">
        <f t="shared" si="10"/>
        <v>0.62848489554136933</v>
      </c>
      <c r="AR29" s="5">
        <f t="shared" si="11"/>
        <v>-1.2529198412239921</v>
      </c>
      <c r="AS29" s="5">
        <f t="shared" si="12"/>
        <v>0.8655199850406774</v>
      </c>
      <c r="AV29" s="2">
        <f t="shared" si="13"/>
        <v>51.790360826885987</v>
      </c>
      <c r="AW29" s="2">
        <f t="shared" si="14"/>
        <v>54.276227383812817</v>
      </c>
      <c r="AX29" s="2">
        <f t="shared" si="15"/>
        <v>55.55945866221267</v>
      </c>
      <c r="AY29" s="2">
        <f t="shared" si="16"/>
        <v>55.702956164900655</v>
      </c>
      <c r="AZ29" s="2">
        <f t="shared" si="17"/>
        <v>54.043883674747761</v>
      </c>
      <c r="BA29" s="2">
        <f t="shared" si="18"/>
        <v>54.159256917419007</v>
      </c>
      <c r="BB29" s="2">
        <f t="shared" si="19"/>
        <v>54.273937976258765</v>
      </c>
      <c r="BC29" s="2">
        <f t="shared" si="20"/>
        <v>54.412535043796403</v>
      </c>
      <c r="BD29" s="2">
        <f t="shared" si="21"/>
        <v>53.945381723640452</v>
      </c>
      <c r="BE29" s="2">
        <f t="shared" si="22"/>
        <v>52.962848142385774</v>
      </c>
      <c r="BF29" s="2">
        <f t="shared" si="23"/>
        <v>52.106514257532218</v>
      </c>
      <c r="BG29" s="2">
        <f t="shared" si="24"/>
        <v>51.752917657979694</v>
      </c>
      <c r="BH29" s="2">
        <f t="shared" si="25"/>
        <v>50.40206560773305</v>
      </c>
      <c r="BK29" s="2">
        <f>IF(OR($B29&lt;C$229, AND($B29&gt;C$230, $B29&lt;C$231)), C29, "")</f>
        <v>51.103000000000002</v>
      </c>
      <c r="BL29" s="2">
        <f>IF(OR($B29&lt;D$229, AND($B29&gt;D$230, $B29&lt;D$231)), D29, "")</f>
        <v>54.970999999999997</v>
      </c>
      <c r="BM29" s="2">
        <f>IF(OR($B29&lt;E$229, AND($B29&gt;E$230, $B29&lt;E$231)), E29, "")</f>
        <v>55.793999999999997</v>
      </c>
      <c r="BN29" s="2">
        <f>IF(OR($B29&lt;F$229, AND($B29&gt;F$230, $B29&lt;F$231)), F29, "")</f>
        <v>56.338000000000001</v>
      </c>
      <c r="BO29" s="2">
        <f>IF(OR($B29&lt;G$229, AND($B29&gt;G$230, $B29&lt;G$231)), G29, "")</f>
        <v>55.220999999999997</v>
      </c>
      <c r="BP29" s="2">
        <f>IF(OR($B29&lt;H$229, AND($B29&gt;H$230, $B29&lt;H$231)), H29, "")</f>
        <v>53.823999999999998</v>
      </c>
      <c r="BQ29" s="2">
        <f>IF(OR($B29&lt;I$229, AND($B29&gt;I$230, $B29&lt;I$231)), I29, "")</f>
        <v>54.734999999999999</v>
      </c>
      <c r="BR29" s="2">
        <f>IF(OR($B29&lt;J$229, AND($B29&gt;J$230, $B29&lt;J$231)), J29, "")</f>
        <v>53.926000000000002</v>
      </c>
      <c r="BS29" s="2">
        <f>IF(OR($B29&lt;K$229, AND($B29&gt;K$230, $B29&lt;K$231)), K29, "")</f>
        <v>54.338000000000001</v>
      </c>
      <c r="BT29" s="2">
        <f>IF(OR($B29&lt;L$229, AND($B29&gt;L$230, $B29&lt;L$231)), L29, "")</f>
        <v>51.868000000000002</v>
      </c>
      <c r="BU29" s="2">
        <f>IF(OR($B29&lt;M$229, AND($B29&gt;M$230, $B29&lt;M$231)), M29, "")</f>
        <v>52.734999999999999</v>
      </c>
      <c r="BV29" s="2">
        <f>IF(OR($B29&lt;N$229, AND($B29&gt;N$230, $B29&lt;N$231)), N29, "")</f>
        <v>50.5</v>
      </c>
      <c r="BW29" s="2">
        <f>IF(OR($B29&lt;O$229, AND($B29&gt;O$230, $B29&lt;O$231)), O29, "")</f>
        <v>51.267600000000002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51.788377839186282</v>
      </c>
      <c r="CP29" s="2">
        <f>BL$207*$B29+BL$209</f>
        <v>54.273663023873787</v>
      </c>
      <c r="CQ29" s="2">
        <f>BM$207*$B29+BM$209</f>
        <v>55.557238749828365</v>
      </c>
      <c r="CR29" s="2">
        <f>BN$207*$B29+BN$209</f>
        <v>55.702780748672282</v>
      </c>
      <c r="CS29" s="2">
        <f>BO$207*$B29+BO$209</f>
        <v>54.040041239424895</v>
      </c>
      <c r="CT29" s="2">
        <f>BP$207*$B29+BP$209</f>
        <v>54.154226160342155</v>
      </c>
      <c r="CU29" s="2">
        <f>BQ$207*$B29+BQ$209</f>
        <v>54.265474922051439</v>
      </c>
      <c r="CV29" s="2">
        <f>BR$207*$B29+BR$209</f>
        <v>54.410149399650628</v>
      </c>
      <c r="CW29" s="2">
        <f>BS$207*$B29+BS$209</f>
        <v>53.941186086299581</v>
      </c>
      <c r="CX29" s="2">
        <f>BT$207*$B29+BT$209</f>
        <v>52.9590688129177</v>
      </c>
      <c r="CY29" s="2">
        <f>BU$207*$B29+BU$209</f>
        <v>52.10269047935099</v>
      </c>
      <c r="CZ29" s="2">
        <f>BV$207*$B29+BV$209</f>
        <v>51.750780147123223</v>
      </c>
      <c r="DA29" s="2">
        <f>BW$207*$B29+BW$209</f>
        <v>50.399110242383337</v>
      </c>
      <c r="DD29" s="2">
        <f>BZ$207*$B29+BZ$209</f>
        <v>57.121098198508427</v>
      </c>
      <c r="DE29" s="2">
        <f>CA$207*$B29+CA$209</f>
        <v>60.785097194300725</v>
      </c>
      <c r="DF29" s="2">
        <f>CB$207*$B29+CB$209</f>
        <v>58.372886221340735</v>
      </c>
      <c r="DG29" s="2">
        <f>CC$207*$B29+CC$209</f>
        <v>55.864754415852069</v>
      </c>
      <c r="DH29" s="2">
        <f>CD$207*$B29+CD$209</f>
        <v>57.738771849972402</v>
      </c>
      <c r="DI29" s="2">
        <f>CE$207*$B29+CE$209</f>
        <v>59.167801291787185</v>
      </c>
      <c r="DJ29" s="2">
        <f>CF$207*$B29+CF$209</f>
        <v>62.876979526699756</v>
      </c>
      <c r="DK29" s="2">
        <f>CG$207*$B29+CG$209</f>
        <v>56.841692042494273</v>
      </c>
      <c r="DL29" s="2">
        <f>CH$207*$B29+CH$209</f>
        <v>58.108141679821031</v>
      </c>
      <c r="DM29" s="2">
        <f>CI$207*$B29+CI$209</f>
        <v>56.865653862713408</v>
      </c>
      <c r="DN29" s="2">
        <f>CJ$207*$B29+CJ$209</f>
        <v>56.404110900701859</v>
      </c>
      <c r="DO29" s="2">
        <f>CK$207*$B29+CK$209</f>
        <v>54.253927137963863</v>
      </c>
      <c r="DP29" s="2">
        <f>CL$207*$B29+CL$209</f>
        <v>53.689862075540233</v>
      </c>
      <c r="DS29" s="2">
        <f>POWER(10,($B29-C$227)/C$228)/(1+POWER(10,($B29-C$227)/C$228))</f>
        <v>3.718529317293008E-4</v>
      </c>
      <c r="DT29" s="2">
        <f>POWER(10,($B29-D$227)/D$228)/(1+POWER(10,($B29-D$227)/D$228))</f>
        <v>3.9382413642114026E-4</v>
      </c>
      <c r="DU29" s="2">
        <f>POWER(10,($B29-E$227)/E$228)/(1+POWER(10,($B29-E$227)/E$228))</f>
        <v>7.8841985964831667E-4</v>
      </c>
      <c r="DV29" s="2">
        <f>POWER(10,($B29-F$227)/F$228)/(1+POWER(10,($B29-F$227)/F$228))</f>
        <v>1.0829922630206702E-3</v>
      </c>
      <c r="DW29" s="2">
        <f>POWER(10,($B29-G$227)/G$228)/(1+POWER(10,($B29-G$227)/G$228))</f>
        <v>1.0388524408622641E-3</v>
      </c>
      <c r="DX29" s="2">
        <f>POWER(10,($B29-H$227)/H$228)/(1+POWER(10,($B29-H$227)/H$228))</f>
        <v>1.0034270844559183E-3</v>
      </c>
      <c r="DY29" s="2">
        <f>POWER(10,($B29-I$227)/I$228)/(1+POWER(10,($B29-I$227)/I$228))</f>
        <v>9.8276138675664339E-4</v>
      </c>
      <c r="DZ29" s="2">
        <f>POWER(10,($B29-J$227)/J$228)/(1+POWER(10,($B29-J$227)/J$228))</f>
        <v>9.8112371288334847E-4</v>
      </c>
      <c r="EA29" s="2">
        <f>POWER(10,($B29-K$227)/K$228)/(1+POWER(10,($B29-K$227)/K$228))</f>
        <v>1.0068831420717173E-3</v>
      </c>
      <c r="EB29" s="2">
        <f>POWER(10,($B29-L$227)/L$228)/(1+POWER(10,($B29-L$227)/L$228))</f>
        <v>9.6742536509583047E-4</v>
      </c>
      <c r="EC29" s="2">
        <f>POWER(10,($B29-M$227)/M$228)/(1+POWER(10,($B29-M$227)/M$228))</f>
        <v>8.8895709013967199E-4</v>
      </c>
      <c r="ED29" s="2">
        <f>POWER(10,($B29-N$227)/N$228)/(1+POWER(10,($B29-N$227)/N$228))</f>
        <v>8.5392941936598824E-4</v>
      </c>
      <c r="EE29" s="2">
        <f>POWER(10,($B29-O$227)/O$228)/(1+POWER(10,($B29-O$227)/O$228))</f>
        <v>8.9808210997153505E-4</v>
      </c>
    </row>
    <row r="30" spans="2:135" x14ac:dyDescent="0.25">
      <c r="B30" s="2">
        <v>24</v>
      </c>
      <c r="C30">
        <v>51.015000000000001</v>
      </c>
      <c r="D30">
        <v>55.043999999999997</v>
      </c>
      <c r="E30">
        <v>57.103000000000002</v>
      </c>
      <c r="F30">
        <v>54.691000000000003</v>
      </c>
      <c r="G30">
        <v>55.926000000000002</v>
      </c>
      <c r="H30">
        <v>54.293999999999997</v>
      </c>
      <c r="I30">
        <v>53.573999999999998</v>
      </c>
      <c r="J30">
        <v>53.646999999999998</v>
      </c>
      <c r="K30">
        <v>54.265000000000001</v>
      </c>
      <c r="L30">
        <v>52.191000000000003</v>
      </c>
      <c r="M30">
        <v>52.970999999999997</v>
      </c>
      <c r="N30">
        <v>51.911799999999999</v>
      </c>
      <c r="O30">
        <v>51.2958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51.809356132739381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54.29287615610847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55.547647335937121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55.663063796457301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54.044567929186542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54.165004767532949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54.298379645734499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54.384142108163829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53.940594634350163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52.965486280548944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52.114432334858883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51.751276989092354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50.412057394281383</v>
      </c>
      <c r="AE30" s="5"/>
      <c r="AG30" s="5">
        <f t="shared" si="0"/>
        <v>-0.79435613273938088</v>
      </c>
      <c r="AH30" s="5">
        <f t="shared" si="1"/>
        <v>0.75112384389152709</v>
      </c>
      <c r="AI30" s="5">
        <f t="shared" si="2"/>
        <v>1.5553526640628803</v>
      </c>
      <c r="AJ30" s="5">
        <f t="shared" si="3"/>
        <v>-0.97206379645729868</v>
      </c>
      <c r="AK30" s="5">
        <f t="shared" si="4"/>
        <v>1.8814320708134602</v>
      </c>
      <c r="AL30" s="5">
        <f t="shared" si="5"/>
        <v>0.12899523246704803</v>
      </c>
      <c r="AM30" s="5">
        <f t="shared" si="6"/>
        <v>-0.72437964573450131</v>
      </c>
      <c r="AN30" s="5">
        <f t="shared" si="7"/>
        <v>-0.7371421081638303</v>
      </c>
      <c r="AO30" s="5">
        <f t="shared" si="8"/>
        <v>0.32440536564983802</v>
      </c>
      <c r="AP30" s="5">
        <f t="shared" si="9"/>
        <v>-0.77448628054894186</v>
      </c>
      <c r="AQ30" s="5">
        <f t="shared" si="10"/>
        <v>0.85656766514111382</v>
      </c>
      <c r="AR30" s="5">
        <f t="shared" si="11"/>
        <v>0.16052301090764587</v>
      </c>
      <c r="AS30" s="5">
        <f t="shared" si="12"/>
        <v>0.8837426057186164</v>
      </c>
      <c r="AV30" s="2">
        <f t="shared" si="13"/>
        <v>51.809356132473766</v>
      </c>
      <c r="AW30" s="2">
        <f t="shared" si="14"/>
        <v>54.292876155830768</v>
      </c>
      <c r="AX30" s="2">
        <f t="shared" si="15"/>
        <v>55.547646846890061</v>
      </c>
      <c r="AY30" s="2">
        <f t="shared" si="16"/>
        <v>55.663054856035878</v>
      </c>
      <c r="AZ30" s="2">
        <f t="shared" si="17"/>
        <v>54.044561919333056</v>
      </c>
      <c r="BA30" s="2">
        <f t="shared" si="18"/>
        <v>54.164997865595147</v>
      </c>
      <c r="BB30" s="2">
        <f t="shared" si="19"/>
        <v>54.298377735891904</v>
      </c>
      <c r="BC30" s="2">
        <f t="shared" si="20"/>
        <v>54.384140851091544</v>
      </c>
      <c r="BD30" s="2">
        <f t="shared" si="21"/>
        <v>53.940592355098694</v>
      </c>
      <c r="BE30" s="2">
        <f t="shared" si="22"/>
        <v>52.965482352179258</v>
      </c>
      <c r="BF30" s="2">
        <f t="shared" si="23"/>
        <v>52.114429482772593</v>
      </c>
      <c r="BG30" s="2">
        <f t="shared" si="24"/>
        <v>51.751269974282131</v>
      </c>
      <c r="BH30" s="2">
        <f t="shared" si="25"/>
        <v>50.412014747756309</v>
      </c>
      <c r="BK30" s="2">
        <f>IF(OR($B30&lt;C$229, AND($B30&gt;C$230, $B30&lt;C$231)), C30, "")</f>
        <v>51.015000000000001</v>
      </c>
      <c r="BL30" s="2">
        <f>IF(OR($B30&lt;D$229, AND($B30&gt;D$230, $B30&lt;D$231)), D30, "")</f>
        <v>55.043999999999997</v>
      </c>
      <c r="BM30" s="2">
        <f>IF(OR($B30&lt;E$229, AND($B30&gt;E$230, $B30&lt;E$231)), E30, "")</f>
        <v>57.103000000000002</v>
      </c>
      <c r="BN30" s="2">
        <f>IF(OR($B30&lt;F$229, AND($B30&gt;F$230, $B30&lt;F$231)), F30, "")</f>
        <v>54.691000000000003</v>
      </c>
      <c r="BO30" s="2">
        <f>IF(OR($B30&lt;G$229, AND($B30&gt;G$230, $B30&lt;G$231)), G30, "")</f>
        <v>55.926000000000002</v>
      </c>
      <c r="BP30" s="2">
        <f>IF(OR($B30&lt;H$229, AND($B30&gt;H$230, $B30&lt;H$231)), H30, "")</f>
        <v>54.293999999999997</v>
      </c>
      <c r="BQ30" s="2">
        <f>IF(OR($B30&lt;I$229, AND($B30&gt;I$230, $B30&lt;I$231)), I30, "")</f>
        <v>53.573999999999998</v>
      </c>
      <c r="BR30" s="2">
        <f>IF(OR($B30&lt;J$229, AND($B30&gt;J$230, $B30&lt;J$231)), J30, "")</f>
        <v>53.646999999999998</v>
      </c>
      <c r="BS30" s="2">
        <f>IF(OR($B30&lt;K$229, AND($B30&gt;K$230, $B30&lt;K$231)), K30, "")</f>
        <v>54.265000000000001</v>
      </c>
      <c r="BT30" s="2">
        <f>IF(OR($B30&lt;L$229, AND($B30&gt;L$230, $B30&lt;L$231)), L30, "")</f>
        <v>52.191000000000003</v>
      </c>
      <c r="BU30" s="2">
        <f>IF(OR($B30&lt;M$229, AND($B30&gt;M$230, $B30&lt;M$231)), M30, "")</f>
        <v>52.970999999999997</v>
      </c>
      <c r="BV30" s="2">
        <f>IF(OR($B30&lt;N$229, AND($B30&gt;N$230, $B30&lt;N$231)), N30, "")</f>
        <v>51.911799999999999</v>
      </c>
      <c r="BW30" s="2">
        <f>IF(OR($B30&lt;O$229, AND($B30&gt;O$230, $B30&lt;O$231)), O30, "")</f>
        <v>51.2958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51.807208784249411</v>
      </c>
      <c r="CP30" s="2">
        <f>BL$207*$B30+BL$209</f>
        <v>54.290099338863364</v>
      </c>
      <c r="CQ30" s="2">
        <f>BM$207*$B30+BM$209</f>
        <v>55.545248296183395</v>
      </c>
      <c r="CR30" s="2">
        <f>BN$207*$B30+BN$209</f>
        <v>55.662871891832509</v>
      </c>
      <c r="CS30" s="2">
        <f>BO$207*$B30+BO$209</f>
        <v>54.040414773619034</v>
      </c>
      <c r="CT30" s="2">
        <f>BP$207*$B30+BP$209</f>
        <v>54.159563088220132</v>
      </c>
      <c r="CU30" s="2">
        <f>BQ$207*$B30+BQ$209</f>
        <v>54.289225069015458</v>
      </c>
      <c r="CV30" s="2">
        <f>BR$207*$B30+BR$209</f>
        <v>54.381568971498837</v>
      </c>
      <c r="CW30" s="2">
        <f>BS$207*$B30+BS$209</f>
        <v>53.936061596129882</v>
      </c>
      <c r="CX30" s="2">
        <f>BT$207*$B30+BT$209</f>
        <v>52.961403028858477</v>
      </c>
      <c r="CY30" s="2">
        <f>BU$207*$B30+BU$209</f>
        <v>52.110299553343722</v>
      </c>
      <c r="CZ30" s="2">
        <f>BV$207*$B30+BV$209</f>
        <v>51.748962474822669</v>
      </c>
      <c r="DA30" s="2">
        <f>BW$207*$B30+BW$209</f>
        <v>50.408820764888169</v>
      </c>
      <c r="DD30" s="2">
        <f>BZ$207*$B30+BZ$209</f>
        <v>57.074009039174292</v>
      </c>
      <c r="DE30" s="2">
        <f>CA$207*$B30+CA$209</f>
        <v>60.720846370176204</v>
      </c>
      <c r="DF30" s="2">
        <f>CB$207*$B30+CB$209</f>
        <v>58.32000163309209</v>
      </c>
      <c r="DG30" s="2">
        <f>CC$207*$B30+CC$209</f>
        <v>55.816966041286022</v>
      </c>
      <c r="DH30" s="2">
        <f>CD$207*$B30+CD$209</f>
        <v>57.681568007766728</v>
      </c>
      <c r="DI30" s="2">
        <f>CE$207*$B30+CE$209</f>
        <v>59.099688576785219</v>
      </c>
      <c r="DJ30" s="2">
        <f>CF$207*$B30+CF$209</f>
        <v>62.783782308883175</v>
      </c>
      <c r="DK30" s="2">
        <f>CG$207*$B30+CG$209</f>
        <v>56.772505059509413</v>
      </c>
      <c r="DL30" s="2">
        <f>CH$207*$B30+CH$209</f>
        <v>58.040314134571616</v>
      </c>
      <c r="DM30" s="2">
        <f>CI$207*$B30+CI$209</f>
        <v>56.807419955897949</v>
      </c>
      <c r="DN30" s="2">
        <f>CJ$207*$B30+CJ$209</f>
        <v>56.347695805580493</v>
      </c>
      <c r="DO30" s="2">
        <f>CK$207*$B30+CK$209</f>
        <v>54.213613356517783</v>
      </c>
      <c r="DP30" s="2">
        <f>CL$207*$B30+CL$209</f>
        <v>53.652621479096972</v>
      </c>
      <c r="DS30" s="2">
        <f>POWER(10,($B30-C$227)/C$228)/(1+POWER(10,($B30-C$227)/C$228))</f>
        <v>4.0771400478774279E-4</v>
      </c>
      <c r="DT30" s="2">
        <f>POWER(10,($B30-D$227)/D$228)/(1+POWER(10,($B30-D$227)/D$228))</f>
        <v>4.3180317214819628E-4</v>
      </c>
      <c r="DU30" s="2">
        <f>POWER(10,($B30-E$227)/E$228)/(1+POWER(10,($B30-E$227)/E$228))</f>
        <v>8.6441943316478362E-4</v>
      </c>
      <c r="DV30" s="2">
        <f>POWER(10,($B30-F$227)/F$228)/(1+POWER(10,($B30-F$227)/F$228))</f>
        <v>1.1873533422137718E-3</v>
      </c>
      <c r="DW30" s="2">
        <f>POWER(10,($B30-G$227)/G$228)/(1+POWER(10,($B30-G$227)/G$228))</f>
        <v>1.1389648958256917E-3</v>
      </c>
      <c r="DX30" s="2">
        <f>POWER(10,($B30-H$227)/H$228)/(1+POWER(10,($B30-H$227)/H$228))</f>
        <v>1.1001294172781277E-3</v>
      </c>
      <c r="DY30" s="2">
        <f>POWER(10,($B30-I$227)/I$228)/(1+POWER(10,($B30-I$227)/I$228))</f>
        <v>1.0774742718176319E-3</v>
      </c>
      <c r="DZ30" s="2">
        <f>POWER(10,($B30-J$227)/J$228)/(1+POWER(10,($B30-J$227)/J$228))</f>
        <v>1.0756789383048809E-3</v>
      </c>
      <c r="EA30" s="2">
        <f>POWER(10,($B30-K$227)/K$228)/(1+POWER(10,($B30-K$227)/K$228))</f>
        <v>1.1039181742292421E-3</v>
      </c>
      <c r="EB30" s="2">
        <f>POWER(10,($B30-L$227)/L$228)/(1+POWER(10,($B30-L$227)/L$228))</f>
        <v>1.0606618218706181E-3</v>
      </c>
      <c r="EC30" s="2">
        <f>POWER(10,($B30-M$227)/M$228)/(1+POWER(10,($B30-M$227)/M$228))</f>
        <v>9.7463847679897877E-4</v>
      </c>
      <c r="ED30" s="2">
        <f>POWER(10,($B30-N$227)/N$228)/(1+POWER(10,($B30-N$227)/N$228))</f>
        <v>9.3623785689050812E-4</v>
      </c>
      <c r="EE30" s="2">
        <f>POWER(10,($B30-O$227)/O$228)/(1+POWER(10,($B30-O$227)/O$228))</f>
        <v>9.846421372753638E-4</v>
      </c>
    </row>
    <row r="31" spans="2:135" x14ac:dyDescent="0.25">
      <c r="B31" s="2">
        <v>25</v>
      </c>
      <c r="C31">
        <v>51.058999999999997</v>
      </c>
      <c r="D31">
        <v>54.808999999999997</v>
      </c>
      <c r="E31">
        <v>56.308999999999997</v>
      </c>
      <c r="F31">
        <v>55.338000000000001</v>
      </c>
      <c r="G31">
        <v>54.661999999999999</v>
      </c>
      <c r="H31">
        <v>55.191000000000003</v>
      </c>
      <c r="I31">
        <v>54.029000000000003</v>
      </c>
      <c r="J31">
        <v>53.25</v>
      </c>
      <c r="K31">
        <v>53.543999999999997</v>
      </c>
      <c r="L31">
        <v>53.118000000000002</v>
      </c>
      <c r="M31">
        <v>53.5</v>
      </c>
      <c r="N31">
        <v>51.573500000000003</v>
      </c>
      <c r="O31">
        <v>50.845100000000002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51.828364689926957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54.309542046681216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55.535850507179568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55.623181520114713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54.045282347923965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54.170791765058226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54.322878111325167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54.35576465719452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53.935836142412974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52.968151930605082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52.12237738419654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51.749656834713321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50.422103774483347</v>
      </c>
      <c r="AE31" s="5"/>
      <c r="AG31" s="5">
        <f t="shared" si="0"/>
        <v>-0.7693646899269595</v>
      </c>
      <c r="AH31" s="5">
        <f t="shared" si="1"/>
        <v>0.49945795331878173</v>
      </c>
      <c r="AI31" s="5">
        <f t="shared" si="2"/>
        <v>0.77314949282042988</v>
      </c>
      <c r="AJ31" s="5">
        <f t="shared" si="3"/>
        <v>-0.28518152011471187</v>
      </c>
      <c r="AK31" s="5">
        <f t="shared" si="4"/>
        <v>0.61671765207603357</v>
      </c>
      <c r="AL31" s="5">
        <f t="shared" si="5"/>
        <v>1.0202082349417765</v>
      </c>
      <c r="AM31" s="5">
        <f t="shared" si="6"/>
        <v>-0.29387811132516362</v>
      </c>
      <c r="AN31" s="5">
        <f t="shared" si="7"/>
        <v>-1.1057646571945199</v>
      </c>
      <c r="AO31" s="5">
        <f t="shared" si="8"/>
        <v>-0.39183614241297704</v>
      </c>
      <c r="AP31" s="5">
        <f t="shared" si="9"/>
        <v>0.14984806939492046</v>
      </c>
      <c r="AQ31" s="5">
        <f t="shared" si="10"/>
        <v>1.3776226158034603</v>
      </c>
      <c r="AR31" s="5">
        <f t="shared" si="11"/>
        <v>-0.17615683471331778</v>
      </c>
      <c r="AS31" s="5">
        <f t="shared" si="12"/>
        <v>0.4229962255166555</v>
      </c>
      <c r="AV31" s="2">
        <f t="shared" si="13"/>
        <v>51.828364688815796</v>
      </c>
      <c r="AW31" s="2">
        <f t="shared" si="14"/>
        <v>54.309542045511485</v>
      </c>
      <c r="AX31" s="2">
        <f t="shared" si="15"/>
        <v>55.535848824850383</v>
      </c>
      <c r="AY31" s="2">
        <f t="shared" si="16"/>
        <v>55.623153371049021</v>
      </c>
      <c r="AZ31" s="2">
        <f t="shared" si="17"/>
        <v>54.045263165427286</v>
      </c>
      <c r="BA31" s="2">
        <f t="shared" si="18"/>
        <v>54.170769908021313</v>
      </c>
      <c r="BB31" s="2">
        <f t="shared" si="19"/>
        <v>54.322871722097084</v>
      </c>
      <c r="BC31" s="2">
        <f t="shared" si="20"/>
        <v>54.355760371838073</v>
      </c>
      <c r="BD31" s="2">
        <f t="shared" si="21"/>
        <v>53.935828566250812</v>
      </c>
      <c r="BE31" s="2">
        <f t="shared" si="22"/>
        <v>52.968139243139561</v>
      </c>
      <c r="BF31" s="2">
        <f t="shared" si="23"/>
        <v>52.122368164871936</v>
      </c>
      <c r="BG31" s="2">
        <f t="shared" si="24"/>
        <v>51.749635181684653</v>
      </c>
      <c r="BH31" s="2">
        <f t="shared" si="25"/>
        <v>50.421982401881031</v>
      </c>
      <c r="BK31" s="2">
        <f>IF(OR($B31&lt;C$229, AND($B31&gt;C$230, $B31&lt;C$231)), C31, "")</f>
        <v>51.058999999999997</v>
      </c>
      <c r="BL31" s="2">
        <f>IF(OR($B31&lt;D$229, AND($B31&gt;D$230, $B31&lt;D$231)), D31, "")</f>
        <v>54.808999999999997</v>
      </c>
      <c r="BM31" s="2">
        <f>IF(OR($B31&lt;E$229, AND($B31&gt;E$230, $B31&lt;E$231)), E31, "")</f>
        <v>56.308999999999997</v>
      </c>
      <c r="BN31" s="2">
        <f>IF(OR($B31&lt;F$229, AND($B31&gt;F$230, $B31&lt;F$231)), F31, "")</f>
        <v>55.338000000000001</v>
      </c>
      <c r="BO31" s="2">
        <f>IF(OR($B31&lt;G$229, AND($B31&gt;G$230, $B31&lt;G$231)), G31, "")</f>
        <v>54.661999999999999</v>
      </c>
      <c r="BP31" s="2">
        <f>IF(OR($B31&lt;H$229, AND($B31&gt;H$230, $B31&lt;H$231)), H31, "")</f>
        <v>55.191000000000003</v>
      </c>
      <c r="BQ31" s="2">
        <f>IF(OR($B31&lt;I$229, AND($B31&gt;I$230, $B31&lt;I$231)), I31, "")</f>
        <v>54.029000000000003</v>
      </c>
      <c r="BR31" s="2">
        <f>IF(OR($B31&lt;J$229, AND($B31&gt;J$230, $B31&lt;J$231)), J31, "")</f>
        <v>53.25</v>
      </c>
      <c r="BS31" s="2">
        <f>IF(OR($B31&lt;K$229, AND($B31&gt;K$230, $B31&lt;K$231)), K31, "")</f>
        <v>53.543999999999997</v>
      </c>
      <c r="BT31" s="2">
        <f>IF(OR($B31&lt;L$229, AND($B31&gt;L$230, $B31&lt;L$231)), L31, "")</f>
        <v>53.118000000000002</v>
      </c>
      <c r="BU31" s="2">
        <f>IF(OR($B31&lt;M$229, AND($B31&gt;M$230, $B31&lt;M$231)), M31, "")</f>
        <v>53.5</v>
      </c>
      <c r="BV31" s="2">
        <f>IF(OR($B31&lt;N$229, AND($B31&gt;N$230, $B31&lt;N$231)), N31, "")</f>
        <v>51.573500000000003</v>
      </c>
      <c r="BW31" s="2">
        <f>IF(OR($B31&lt;O$229, AND($B31&gt;O$230, $B31&lt;O$231)), O31, "")</f>
        <v>50.845100000000002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51.826039729312534</v>
      </c>
      <c r="CP31" s="2">
        <f>BL$207*$B31+BL$209</f>
        <v>54.30653565385294</v>
      </c>
      <c r="CQ31" s="2">
        <f>BM$207*$B31+BM$209</f>
        <v>55.533257842538426</v>
      </c>
      <c r="CR31" s="2">
        <f>BN$207*$B31+BN$209</f>
        <v>55.622963034992743</v>
      </c>
      <c r="CS31" s="2">
        <f>BO$207*$B31+BO$209</f>
        <v>54.040788307813173</v>
      </c>
      <c r="CT31" s="2">
        <f>BP$207*$B31+BP$209</f>
        <v>54.164900016098109</v>
      </c>
      <c r="CU31" s="2">
        <f>BQ$207*$B31+BQ$209</f>
        <v>54.312975215979478</v>
      </c>
      <c r="CV31" s="2">
        <f>BR$207*$B31+BR$209</f>
        <v>54.352988543347045</v>
      </c>
      <c r="CW31" s="2">
        <f>BS$207*$B31+BS$209</f>
        <v>53.930937105960183</v>
      </c>
      <c r="CX31" s="2">
        <f>BT$207*$B31+BT$209</f>
        <v>52.963737244799262</v>
      </c>
      <c r="CY31" s="2">
        <f>BU$207*$B31+BU$209</f>
        <v>52.117908627336455</v>
      </c>
      <c r="CZ31" s="2">
        <f>BV$207*$B31+BV$209</f>
        <v>51.747144802522122</v>
      </c>
      <c r="DA31" s="2">
        <f>BW$207*$B31+BW$209</f>
        <v>50.418531287393002</v>
      </c>
      <c r="DD31" s="2">
        <f>BZ$207*$B31+BZ$209</f>
        <v>57.02691987984015</v>
      </c>
      <c r="DE31" s="2">
        <f>CA$207*$B31+CA$209</f>
        <v>60.65659554605169</v>
      </c>
      <c r="DF31" s="2">
        <f>CB$207*$B31+CB$209</f>
        <v>58.267117044843445</v>
      </c>
      <c r="DG31" s="2">
        <f>CC$207*$B31+CC$209</f>
        <v>55.769177666719976</v>
      </c>
      <c r="DH31" s="2">
        <f>CD$207*$B31+CD$209</f>
        <v>57.624364165561055</v>
      </c>
      <c r="DI31" s="2">
        <f>CE$207*$B31+CE$209</f>
        <v>59.031575861783253</v>
      </c>
      <c r="DJ31" s="2">
        <f>CF$207*$B31+CF$209</f>
        <v>62.690585091066595</v>
      </c>
      <c r="DK31" s="2">
        <f>CG$207*$B31+CG$209</f>
        <v>56.703318076524546</v>
      </c>
      <c r="DL31" s="2">
        <f>CH$207*$B31+CH$209</f>
        <v>57.972486589322202</v>
      </c>
      <c r="DM31" s="2">
        <f>CI$207*$B31+CI$209</f>
        <v>56.749186049082489</v>
      </c>
      <c r="DN31" s="2">
        <f>CJ$207*$B31+CJ$209</f>
        <v>56.291280710459134</v>
      </c>
      <c r="DO31" s="2">
        <f>CK$207*$B31+CK$209</f>
        <v>54.173299575071702</v>
      </c>
      <c r="DP31" s="2">
        <f>CL$207*$B31+CL$209</f>
        <v>53.615380882653717</v>
      </c>
      <c r="DS31" s="2">
        <f>POWER(10,($B31-C$227)/C$228)/(1+POWER(10,($B31-C$227)/C$228))</f>
        <v>4.4703193228216496E-4</v>
      </c>
      <c r="DT31" s="2">
        <f>POWER(10,($B31-D$227)/D$228)/(1+POWER(10,($B31-D$227)/D$228))</f>
        <v>4.7344303984249241E-4</v>
      </c>
      <c r="DU31" s="2">
        <f>POWER(10,($B31-E$227)/E$228)/(1+POWER(10,($B31-E$227)/E$228))</f>
        <v>9.4773802168502037E-4</v>
      </c>
      <c r="DV31" s="2">
        <f>POWER(10,($B31-F$227)/F$228)/(1+POWER(10,($B31-F$227)/F$228))</f>
        <v>1.3017579296565425E-3</v>
      </c>
      <c r="DW31" s="2">
        <f>POWER(10,($B31-G$227)/G$228)/(1+POWER(10,($B31-G$227)/G$228))</f>
        <v>1.2487129592739187E-3</v>
      </c>
      <c r="DX31" s="2">
        <f>POWER(10,($B31-H$227)/H$228)/(1+POWER(10,($B31-H$227)/H$228))</f>
        <v>1.2061399010992286E-3</v>
      </c>
      <c r="DY31" s="2">
        <f>POWER(10,($B31-I$227)/I$228)/(1+POWER(10,($B31-I$227)/I$228))</f>
        <v>1.1813042460998094E-3</v>
      </c>
      <c r="DZ31" s="2">
        <f>POWER(10,($B31-J$227)/J$228)/(1+POWER(10,($B31-J$227)/J$228))</f>
        <v>1.1793361109148268E-3</v>
      </c>
      <c r="EA31" s="2">
        <f>POWER(10,($B31-K$227)/K$228)/(1+POWER(10,($B31-K$227)/K$228))</f>
        <v>1.2102933072488445E-3</v>
      </c>
      <c r="EB31" s="2">
        <f>POWER(10,($B31-L$227)/L$228)/(1+POWER(10,($B31-L$227)/L$228))</f>
        <v>1.1628735634511881E-3</v>
      </c>
      <c r="EC31" s="2">
        <f>POWER(10,($B31-M$227)/M$228)/(1+POWER(10,($B31-M$227)/M$228))</f>
        <v>1.0685693598998401E-3</v>
      </c>
      <c r="ED31" s="2">
        <f>POWER(10,($B31-N$227)/N$228)/(1+POWER(10,($B31-N$227)/N$228))</f>
        <v>1.0264716788495238E-3</v>
      </c>
      <c r="EE31" s="2">
        <f>POWER(10,($B31-O$227)/O$228)/(1+POWER(10,($B31-O$227)/O$228))</f>
        <v>1.0795360823797789E-3</v>
      </c>
    </row>
    <row r="32" spans="2:135" x14ac:dyDescent="0.25">
      <c r="B32" s="2">
        <v>26</v>
      </c>
      <c r="C32">
        <v>52.631999999999998</v>
      </c>
      <c r="D32">
        <v>54.558999999999997</v>
      </c>
      <c r="E32">
        <v>56.118000000000002</v>
      </c>
      <c r="F32">
        <v>55.941000000000003</v>
      </c>
      <c r="G32">
        <v>54.881999999999998</v>
      </c>
      <c r="H32">
        <v>55.131999999999998</v>
      </c>
      <c r="I32">
        <v>53.853000000000002</v>
      </c>
      <c r="J32">
        <v>54.543999999999997</v>
      </c>
      <c r="K32">
        <v>54.029000000000003</v>
      </c>
      <c r="L32">
        <v>53.779000000000003</v>
      </c>
      <c r="M32">
        <v>53.793999999999997</v>
      </c>
      <c r="N32">
        <v>51.926499999999997</v>
      </c>
      <c r="O32">
        <v>51.521099999999997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51.847387526249058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54.326226381523533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55.524071146964815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55.583336606371923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54.046047735904025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54.176641687352557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54.347444463123239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54.327408520198034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53.931116313448769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52.970859708222278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52.130360581790647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51.748078394210175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50.432302035170906</v>
      </c>
      <c r="AE32" s="5"/>
      <c r="AG32" s="5">
        <f t="shared" si="0"/>
        <v>0.7846124737509399</v>
      </c>
      <c r="AH32" s="5">
        <f t="shared" si="1"/>
        <v>0.23277361847646461</v>
      </c>
      <c r="AI32" s="5">
        <f t="shared" si="2"/>
        <v>0.59392885303518739</v>
      </c>
      <c r="AJ32" s="5">
        <f t="shared" si="3"/>
        <v>0.35766339362807997</v>
      </c>
      <c r="AK32" s="5">
        <f t="shared" si="4"/>
        <v>0.83595226409597245</v>
      </c>
      <c r="AL32" s="5">
        <f t="shared" si="5"/>
        <v>0.95535831264744075</v>
      </c>
      <c r="AM32" s="5">
        <f t="shared" si="6"/>
        <v>-0.4944444631232372</v>
      </c>
      <c r="AN32" s="5">
        <f t="shared" si="7"/>
        <v>0.21659147980196281</v>
      </c>
      <c r="AO32" s="5">
        <f t="shared" si="8"/>
        <v>9.7883686551234916E-2</v>
      </c>
      <c r="AP32" s="5">
        <f t="shared" si="9"/>
        <v>0.80814029177772539</v>
      </c>
      <c r="AQ32" s="5">
        <f t="shared" si="10"/>
        <v>1.6636394182093497</v>
      </c>
      <c r="AR32" s="5">
        <f t="shared" si="11"/>
        <v>0.17842160578982202</v>
      </c>
      <c r="AS32" s="5">
        <f t="shared" si="12"/>
        <v>1.0887979648290909</v>
      </c>
      <c r="AV32" s="2">
        <f t="shared" si="13"/>
        <v>51.847387521780284</v>
      </c>
      <c r="AW32" s="2">
        <f t="shared" si="14"/>
        <v>54.326226376788547</v>
      </c>
      <c r="AX32" s="2">
        <f t="shared" si="15"/>
        <v>55.524065592523854</v>
      </c>
      <c r="AY32" s="2">
        <f t="shared" si="16"/>
        <v>55.583251605870217</v>
      </c>
      <c r="AZ32" s="2">
        <f t="shared" si="17"/>
        <v>54.045989010097458</v>
      </c>
      <c r="BA32" s="2">
        <f t="shared" si="18"/>
        <v>54.176575277314839</v>
      </c>
      <c r="BB32" s="2">
        <f t="shared" si="19"/>
        <v>54.347423967876587</v>
      </c>
      <c r="BC32" s="2">
        <f t="shared" si="20"/>
        <v>54.327394515906555</v>
      </c>
      <c r="BD32" s="2">
        <f t="shared" si="21"/>
        <v>53.931092168139202</v>
      </c>
      <c r="BE32" s="2">
        <f t="shared" si="22"/>
        <v>52.970820394823335</v>
      </c>
      <c r="BF32" s="2">
        <f t="shared" si="23"/>
        <v>52.130331975930282</v>
      </c>
      <c r="BG32" s="2">
        <f t="shared" si="24"/>
        <v>51.748014183051126</v>
      </c>
      <c r="BH32" s="2">
        <f t="shared" si="25"/>
        <v>50.431969917932001</v>
      </c>
      <c r="BK32" s="2">
        <f>IF(OR($B32&lt;C$229, AND($B32&gt;C$230, $B32&lt;C$231)), C32, "")</f>
        <v>52.631999999999998</v>
      </c>
      <c r="BL32" s="2">
        <f>IF(OR($B32&lt;D$229, AND($B32&gt;D$230, $B32&lt;D$231)), D32, "")</f>
        <v>54.558999999999997</v>
      </c>
      <c r="BM32" s="2">
        <f>IF(OR($B32&lt;E$229, AND($B32&gt;E$230, $B32&lt;E$231)), E32, "")</f>
        <v>56.118000000000002</v>
      </c>
      <c r="BN32" s="2">
        <f>IF(OR($B32&lt;F$229, AND($B32&gt;F$230, $B32&lt;F$231)), F32, "")</f>
        <v>55.941000000000003</v>
      </c>
      <c r="BO32" s="2">
        <f>IF(OR($B32&lt;G$229, AND($B32&gt;G$230, $B32&lt;G$231)), G32, "")</f>
        <v>54.881999999999998</v>
      </c>
      <c r="BP32" s="2">
        <f>IF(OR($B32&lt;H$229, AND($B32&gt;H$230, $B32&lt;H$231)), H32, "")</f>
        <v>55.131999999999998</v>
      </c>
      <c r="BQ32" s="2">
        <f>IF(OR($B32&lt;I$229, AND($B32&gt;I$230, $B32&lt;I$231)), I32, "")</f>
        <v>53.853000000000002</v>
      </c>
      <c r="BR32" s="2">
        <f>IF(OR($B32&lt;J$229, AND($B32&gt;J$230, $B32&lt;J$231)), J32, "")</f>
        <v>54.543999999999997</v>
      </c>
      <c r="BS32" s="2">
        <f>IF(OR($B32&lt;K$229, AND($B32&gt;K$230, $B32&lt;K$231)), K32, "")</f>
        <v>54.029000000000003</v>
      </c>
      <c r="BT32" s="2">
        <f>IF(OR($B32&lt;L$229, AND($B32&gt;L$230, $B32&lt;L$231)), L32, "")</f>
        <v>53.779000000000003</v>
      </c>
      <c r="BU32" s="2">
        <f>IF(OR($B32&lt;M$229, AND($B32&gt;M$230, $B32&lt;M$231)), M32, "")</f>
        <v>53.793999999999997</v>
      </c>
      <c r="BV32" s="2">
        <f>IF(OR($B32&lt;N$229, AND($B32&gt;N$230, $B32&lt;N$231)), N32, "")</f>
        <v>51.926499999999997</v>
      </c>
      <c r="BW32" s="2">
        <f>IF(OR($B32&lt;O$229, AND($B32&gt;O$230, $B32&lt;O$231)), O32, "")</f>
        <v>51.521099999999997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51.844870674375656</v>
      </c>
      <c r="CP32" s="2">
        <f>BL$207*$B32+BL$209</f>
        <v>54.322971968842509</v>
      </c>
      <c r="CQ32" s="2">
        <f>BM$207*$B32+BM$209</f>
        <v>55.521267388893456</v>
      </c>
      <c r="CR32" s="2">
        <f>BN$207*$B32+BN$209</f>
        <v>55.58305417815297</v>
      </c>
      <c r="CS32" s="2">
        <f>BO$207*$B32+BO$209</f>
        <v>54.041161842007313</v>
      </c>
      <c r="CT32" s="2">
        <f>BP$207*$B32+BP$209</f>
        <v>54.170236943976086</v>
      </c>
      <c r="CU32" s="2">
        <f>BQ$207*$B32+BQ$209</f>
        <v>54.336725362943504</v>
      </c>
      <c r="CV32" s="2">
        <f>BR$207*$B32+BR$209</f>
        <v>54.324408115195254</v>
      </c>
      <c r="CW32" s="2">
        <f>BS$207*$B32+BS$209</f>
        <v>53.925812615790491</v>
      </c>
      <c r="CX32" s="2">
        <f>BT$207*$B32+BT$209</f>
        <v>52.966071460740039</v>
      </c>
      <c r="CY32" s="2">
        <f>BU$207*$B32+BU$209</f>
        <v>52.12551770132918</v>
      </c>
      <c r="CZ32" s="2">
        <f>BV$207*$B32+BV$209</f>
        <v>51.745327130221568</v>
      </c>
      <c r="DA32" s="2">
        <f>BW$207*$B32+BW$209</f>
        <v>50.428241809897834</v>
      </c>
      <c r="DD32" s="2">
        <f>BZ$207*$B32+BZ$209</f>
        <v>56.979830720506015</v>
      </c>
      <c r="DE32" s="2">
        <f>CA$207*$B32+CA$209</f>
        <v>60.592344721927169</v>
      </c>
      <c r="DF32" s="2">
        <f>CB$207*$B32+CB$209</f>
        <v>58.2142324565948</v>
      </c>
      <c r="DG32" s="2">
        <f>CC$207*$B32+CC$209</f>
        <v>55.721389292153923</v>
      </c>
      <c r="DH32" s="2">
        <f>CD$207*$B32+CD$209</f>
        <v>57.567160323355381</v>
      </c>
      <c r="DI32" s="2">
        <f>CE$207*$B32+CE$209</f>
        <v>58.963463146781287</v>
      </c>
      <c r="DJ32" s="2">
        <f>CF$207*$B32+CF$209</f>
        <v>62.597387873250014</v>
      </c>
      <c r="DK32" s="2">
        <f>CG$207*$B32+CG$209</f>
        <v>56.634131093539679</v>
      </c>
      <c r="DL32" s="2">
        <f>CH$207*$B32+CH$209</f>
        <v>57.904659044072787</v>
      </c>
      <c r="DM32" s="2">
        <f>CI$207*$B32+CI$209</f>
        <v>56.69095214226703</v>
      </c>
      <c r="DN32" s="2">
        <f>CJ$207*$B32+CJ$209</f>
        <v>56.234865615337768</v>
      </c>
      <c r="DO32" s="2">
        <f>CK$207*$B32+CK$209</f>
        <v>54.132985793625622</v>
      </c>
      <c r="DP32" s="2">
        <f>CL$207*$B32+CL$209</f>
        <v>53.578140286210463</v>
      </c>
      <c r="DS32" s="2">
        <f>POWER(10,($B32-C$227)/C$228)/(1+POWER(10,($B32-C$227)/C$228))</f>
        <v>4.9013962757629779E-4</v>
      </c>
      <c r="DT32" s="2">
        <f>POWER(10,($B32-D$227)/D$228)/(1+POWER(10,($B32-D$227)/D$228))</f>
        <v>5.1909625957929125E-4</v>
      </c>
      <c r="DU32" s="2">
        <f>POWER(10,($B32-E$227)/E$228)/(1+POWER(10,($B32-E$227)/E$228))</f>
        <v>1.0390790671430305E-3</v>
      </c>
      <c r="DV32" s="2">
        <f>POWER(10,($B32-F$227)/F$228)/(1+POWER(10,($B32-F$227)/F$228))</f>
        <v>1.4271699464575528E-3</v>
      </c>
      <c r="DW32" s="2">
        <f>POWER(10,($B32-G$227)/G$228)/(1+POWER(10,($B32-G$227)/G$228))</f>
        <v>1.3690216021602485E-3</v>
      </c>
      <c r="DX32" s="2">
        <f>POWER(10,($B32-H$227)/H$228)/(1+POWER(10,($B32-H$227)/H$228))</f>
        <v>1.3223522259474217E-3</v>
      </c>
      <c r="DY32" s="2">
        <f>POWER(10,($B32-I$227)/I$228)/(1+POWER(10,($B32-I$227)/I$228))</f>
        <v>1.2951267431318017E-3</v>
      </c>
      <c r="DZ32" s="2">
        <f>POWER(10,($B32-J$227)/J$228)/(1+POWER(10,($B32-J$227)/J$228))</f>
        <v>1.2929692172196092E-3</v>
      </c>
      <c r="EA32" s="2">
        <f>POWER(10,($B32-K$227)/K$228)/(1+POWER(10,($B32-K$227)/K$228))</f>
        <v>1.3269052836997911E-3</v>
      </c>
      <c r="EB32" s="2">
        <f>POWER(10,($B32-L$227)/L$228)/(1+POWER(10,($B32-L$227)/L$228))</f>
        <v>1.2749224711653925E-3</v>
      </c>
      <c r="EC32" s="2">
        <f>POWER(10,($B32-M$227)/M$228)/(1+POWER(10,($B32-M$227)/M$228))</f>
        <v>1.1715422256393659E-3</v>
      </c>
      <c r="ED32" s="2">
        <f>POWER(10,($B32-N$227)/N$228)/(1+POWER(10,($B32-N$227)/N$228))</f>
        <v>1.1253923648073048E-3</v>
      </c>
      <c r="EE32" s="2">
        <f>POWER(10,($B32-O$227)/O$228)/(1+POWER(10,($B32-O$227)/O$228))</f>
        <v>1.1835645060311187E-3</v>
      </c>
    </row>
    <row r="33" spans="2:135" x14ac:dyDescent="0.25">
      <c r="B33" s="2">
        <v>27</v>
      </c>
      <c r="C33">
        <v>49.558999999999997</v>
      </c>
      <c r="D33">
        <v>55.970999999999997</v>
      </c>
      <c r="E33">
        <v>56.868000000000002</v>
      </c>
      <c r="F33">
        <v>56.470999999999997</v>
      </c>
      <c r="G33">
        <v>56.720999999999997</v>
      </c>
      <c r="H33">
        <v>54.456000000000003</v>
      </c>
      <c r="I33">
        <v>54.029000000000003</v>
      </c>
      <c r="J33">
        <v>56.323999999999998</v>
      </c>
      <c r="K33">
        <v>55.029000000000003</v>
      </c>
      <c r="L33">
        <v>54.515000000000001</v>
      </c>
      <c r="M33">
        <v>55.353000000000002</v>
      </c>
      <c r="N33">
        <v>52.382399999999997</v>
      </c>
      <c r="O33">
        <v>50.718299999999999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51.866425748930297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54.34293058788176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55.512315810883898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55.543595605427939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54.046913582631568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54.182609943225657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54.372101817058521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54.299088112176094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53.926458862951435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52.973644351429705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52.138407889800696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51.746590867847921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50.442852498424145</v>
      </c>
      <c r="AE33" s="5"/>
      <c r="AG33" s="5">
        <f t="shared" si="0"/>
        <v>-2.3074257489302994</v>
      </c>
      <c r="AH33" s="5">
        <f t="shared" si="1"/>
        <v>1.6280694121182364</v>
      </c>
      <c r="AI33" s="5">
        <f t="shared" si="2"/>
        <v>1.3556841891161042</v>
      </c>
      <c r="AJ33" s="5">
        <f t="shared" si="3"/>
        <v>0.92740439457205781</v>
      </c>
      <c r="AK33" s="5">
        <f t="shared" si="4"/>
        <v>2.6740864173684287</v>
      </c>
      <c r="AL33" s="5">
        <f t="shared" si="5"/>
        <v>0.27339005677434614</v>
      </c>
      <c r="AM33" s="5">
        <f t="shared" si="6"/>
        <v>-0.34310181705851761</v>
      </c>
      <c r="AN33" s="5">
        <f t="shared" si="7"/>
        <v>2.0249118878239045</v>
      </c>
      <c r="AO33" s="5">
        <f t="shared" si="8"/>
        <v>1.1025411370485685</v>
      </c>
      <c r="AP33" s="5">
        <f t="shared" si="9"/>
        <v>1.5413556485702955</v>
      </c>
      <c r="AQ33" s="5">
        <f t="shared" si="10"/>
        <v>3.2145921101993054</v>
      </c>
      <c r="AR33" s="5">
        <f t="shared" si="11"/>
        <v>0.63580913215207602</v>
      </c>
      <c r="AS33" s="5">
        <f t="shared" si="12"/>
        <v>0.2754475015758544</v>
      </c>
      <c r="AV33" s="2">
        <f t="shared" si="13"/>
        <v>51.866425731652448</v>
      </c>
      <c r="AW33" s="2">
        <f t="shared" si="14"/>
        <v>54.342930569462318</v>
      </c>
      <c r="AX33" s="2">
        <f t="shared" si="15"/>
        <v>55.512298209825595</v>
      </c>
      <c r="AY33" s="2">
        <f t="shared" si="16"/>
        <v>55.543349438047628</v>
      </c>
      <c r="AZ33" s="2">
        <f t="shared" si="17"/>
        <v>54.046741143645583</v>
      </c>
      <c r="BA33" s="2">
        <f t="shared" si="18"/>
        <v>54.182416346340744</v>
      </c>
      <c r="BB33" s="2">
        <f t="shared" si="19"/>
        <v>54.372038777690861</v>
      </c>
      <c r="BC33" s="2">
        <f t="shared" si="20"/>
        <v>54.299044240642125</v>
      </c>
      <c r="BD33" s="2">
        <f t="shared" si="21"/>
        <v>53.926385082247876</v>
      </c>
      <c r="BE33" s="2">
        <f t="shared" si="22"/>
        <v>52.97352747969061</v>
      </c>
      <c r="BF33" s="2">
        <f t="shared" si="23"/>
        <v>52.138322691607456</v>
      </c>
      <c r="BG33" s="2">
        <f t="shared" si="24"/>
        <v>51.746407935081834</v>
      </c>
      <c r="BH33" s="2">
        <f t="shared" si="25"/>
        <v>50.441978730867739</v>
      </c>
      <c r="BK33" s="2">
        <f>IF(OR($B33&lt;C$229, AND($B33&gt;C$230, $B33&lt;C$231)), C33, "")</f>
        <v>49.558999999999997</v>
      </c>
      <c r="BL33" s="2">
        <f>IF(OR($B33&lt;D$229, AND($B33&gt;D$230, $B33&lt;D$231)), D33, "")</f>
        <v>55.970999999999997</v>
      </c>
      <c r="BM33" s="2">
        <f>IF(OR($B33&lt;E$229, AND($B33&gt;E$230, $B33&lt;E$231)), E33, "")</f>
        <v>56.868000000000002</v>
      </c>
      <c r="BN33" s="2">
        <f>IF(OR($B33&lt;F$229, AND($B33&gt;F$230, $B33&lt;F$231)), F33, "")</f>
        <v>56.470999999999997</v>
      </c>
      <c r="BO33" s="2">
        <f>IF(OR($B33&lt;G$229, AND($B33&gt;G$230, $B33&lt;G$231)), G33, "")</f>
        <v>56.720999999999997</v>
      </c>
      <c r="BP33" s="2">
        <f>IF(OR($B33&lt;H$229, AND($B33&gt;H$230, $B33&lt;H$231)), H33, "")</f>
        <v>54.456000000000003</v>
      </c>
      <c r="BQ33" s="2">
        <f>IF(OR($B33&lt;I$229, AND($B33&gt;I$230, $B33&lt;I$231)), I33, "")</f>
        <v>54.029000000000003</v>
      </c>
      <c r="BR33" s="2">
        <f>IF(OR($B33&lt;J$229, AND($B33&gt;J$230, $B33&lt;J$231)), J33, "")</f>
        <v>56.323999999999998</v>
      </c>
      <c r="BS33" s="2">
        <f>IF(OR($B33&lt;K$229, AND($B33&gt;K$230, $B33&lt;K$231)), K33, "")</f>
        <v>55.029000000000003</v>
      </c>
      <c r="BT33" s="2">
        <f>IF(OR($B33&lt;L$229, AND($B33&gt;L$230, $B33&lt;L$231)), L33, "")</f>
        <v>54.515000000000001</v>
      </c>
      <c r="BU33" s="2">
        <f>IF(OR($B33&lt;M$229, AND($B33&gt;M$230, $B33&lt;M$231)), M33, "")</f>
        <v>55.353000000000002</v>
      </c>
      <c r="BV33" s="2">
        <f>IF(OR($B33&lt;N$229, AND($B33&gt;N$230, $B33&lt;N$231)), N33, "")</f>
        <v>52.382399999999997</v>
      </c>
      <c r="BW33" s="2">
        <f>IF(OR($B33&lt;O$229, AND($B33&gt;O$230, $B33&lt;O$231)), O33, "")</f>
        <v>50.718299999999999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51.863701619438778</v>
      </c>
      <c r="CP33" s="2">
        <f>BL$207*$B33+BL$209</f>
        <v>54.339408283832086</v>
      </c>
      <c r="CQ33" s="2">
        <f>BM$207*$B33+BM$209</f>
        <v>55.509276935248486</v>
      </c>
      <c r="CR33" s="2">
        <f>BN$207*$B33+BN$209</f>
        <v>55.543145321313197</v>
      </c>
      <c r="CS33" s="2">
        <f>BO$207*$B33+BO$209</f>
        <v>54.041535376201459</v>
      </c>
      <c r="CT33" s="2">
        <f>BP$207*$B33+BP$209</f>
        <v>54.175573871854063</v>
      </c>
      <c r="CU33" s="2">
        <f>BQ$207*$B33+BQ$209</f>
        <v>54.360475509907523</v>
      </c>
      <c r="CV33" s="2">
        <f>BR$207*$B33+BR$209</f>
        <v>54.295827687043463</v>
      </c>
      <c r="CW33" s="2">
        <f>BS$207*$B33+BS$209</f>
        <v>53.920688125620792</v>
      </c>
      <c r="CX33" s="2">
        <f>BT$207*$B33+BT$209</f>
        <v>52.968405676680817</v>
      </c>
      <c r="CY33" s="2">
        <f>BU$207*$B33+BU$209</f>
        <v>52.133126775321912</v>
      </c>
      <c r="CZ33" s="2">
        <f>BV$207*$B33+BV$209</f>
        <v>51.743509457921014</v>
      </c>
      <c r="DA33" s="2">
        <f>BW$207*$B33+BW$209</f>
        <v>50.437952332402666</v>
      </c>
      <c r="DD33" s="2">
        <f>BZ$207*$B33+BZ$209</f>
        <v>56.932741561171881</v>
      </c>
      <c r="DE33" s="2">
        <f>CA$207*$B33+CA$209</f>
        <v>60.528093897802655</v>
      </c>
      <c r="DF33" s="2">
        <f>CB$207*$B33+CB$209</f>
        <v>58.161347868346155</v>
      </c>
      <c r="DG33" s="2">
        <f>CC$207*$B33+CC$209</f>
        <v>55.673600917587876</v>
      </c>
      <c r="DH33" s="2">
        <f>CD$207*$B33+CD$209</f>
        <v>57.509956481149707</v>
      </c>
      <c r="DI33" s="2">
        <f>CE$207*$B33+CE$209</f>
        <v>58.89535043177932</v>
      </c>
      <c r="DJ33" s="2">
        <f>CF$207*$B33+CF$209</f>
        <v>62.50419065543344</v>
      </c>
      <c r="DK33" s="2">
        <f>CG$207*$B33+CG$209</f>
        <v>56.564944110554819</v>
      </c>
      <c r="DL33" s="2">
        <f>CH$207*$B33+CH$209</f>
        <v>57.836831498823365</v>
      </c>
      <c r="DM33" s="2">
        <f>CI$207*$B33+CI$209</f>
        <v>56.632718235451577</v>
      </c>
      <c r="DN33" s="2">
        <f>CJ$207*$B33+CJ$209</f>
        <v>56.178450520216401</v>
      </c>
      <c r="DO33" s="2">
        <f>CK$207*$B33+CK$209</f>
        <v>54.092672012179541</v>
      </c>
      <c r="DP33" s="2">
        <f>CL$207*$B33+CL$209</f>
        <v>53.540899689767208</v>
      </c>
      <c r="DS33" s="2">
        <f>POWER(10,($B33-C$227)/C$228)/(1+POWER(10,($B33-C$227)/C$228))</f>
        <v>5.3740200215167259E-4</v>
      </c>
      <c r="DT33" s="2">
        <f>POWER(10,($B33-D$227)/D$228)/(1+POWER(10,($B33-D$227)/D$228))</f>
        <v>5.69149226497837E-4</v>
      </c>
      <c r="DU33" s="2">
        <f>POWER(10,($B33-E$227)/E$228)/(1+POWER(10,($B33-E$227)/E$228))</f>
        <v>1.1392133367925052E-3</v>
      </c>
      <c r="DV33" s="2">
        <f>POWER(10,($B33-F$227)/F$228)/(1+POWER(10,($B33-F$227)/F$228))</f>
        <v>1.5646452912477997E-3</v>
      </c>
      <c r="DW33" s="2">
        <f>POWER(10,($B33-G$227)/G$228)/(1+POWER(10,($B33-G$227)/G$228))</f>
        <v>1.5009040963020316E-3</v>
      </c>
      <c r="DX33" s="2">
        <f>POWER(10,($B33-H$227)/H$228)/(1+POWER(10,($B33-H$227)/H$228))</f>
        <v>1.4497454275223761E-3</v>
      </c>
      <c r="DY33" s="2">
        <f>POWER(10,($B33-I$227)/I$228)/(1+POWER(10,($B33-I$227)/I$228))</f>
        <v>1.4199008163605243E-3</v>
      </c>
      <c r="DZ33" s="2">
        <f>POWER(10,($B33-J$227)/J$228)/(1+POWER(10,($B33-J$227)/J$228))</f>
        <v>1.4175357268276839E-3</v>
      </c>
      <c r="EA33" s="2">
        <f>POWER(10,($B33-K$227)/K$228)/(1+POWER(10,($B33-K$227)/K$228))</f>
        <v>1.4547364803010566E-3</v>
      </c>
      <c r="EB33" s="2">
        <f>POWER(10,($B33-L$227)/L$228)/(1+POWER(10,($B33-L$227)/L$228))</f>
        <v>1.3977527647124352E-3</v>
      </c>
      <c r="EC33" s="2">
        <f>POWER(10,($B33-M$227)/M$228)/(1+POWER(10,($B33-M$227)/M$228))</f>
        <v>1.2844253298879822E-3</v>
      </c>
      <c r="ED33" s="2">
        <f>POWER(10,($B33-N$227)/N$228)/(1+POWER(10,($B33-N$227)/N$228))</f>
        <v>1.2338342255478918E-3</v>
      </c>
      <c r="EE33" s="2">
        <f>POWER(10,($B33-O$227)/O$228)/(1+POWER(10,($B33-O$227)/O$228))</f>
        <v>1.297604503510328E-3</v>
      </c>
    </row>
    <row r="34" spans="2:135" x14ac:dyDescent="0.25">
      <c r="B34" s="2">
        <v>28</v>
      </c>
      <c r="C34">
        <v>50.779000000000003</v>
      </c>
      <c r="D34">
        <v>56.073999999999998</v>
      </c>
      <c r="E34">
        <v>57.456000000000003</v>
      </c>
      <c r="F34">
        <v>56.838000000000001</v>
      </c>
      <c r="G34">
        <v>55.823999999999998</v>
      </c>
      <c r="H34">
        <v>55.631999999999998</v>
      </c>
      <c r="I34">
        <v>54.779000000000003</v>
      </c>
      <c r="J34">
        <v>54.618000000000002</v>
      </c>
      <c r="K34">
        <v>54.911999999999999</v>
      </c>
      <c r="L34">
        <v>54.706000000000003</v>
      </c>
      <c r="M34">
        <v>53.529000000000003</v>
      </c>
      <c r="N34">
        <v>53.852899999999998</v>
      </c>
      <c r="O34">
        <v>51.366199999999999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51.885480562132507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54.359656214187495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55.500601334176615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55.504130464251844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54.048007003885509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54.188837117772856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54.3969066612663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54.270842301901361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53.921925506784831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52.976595601741536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52.14658576621725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51.745318131830246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50.454220580066455</v>
      </c>
      <c r="AE34" s="5"/>
      <c r="AG34" s="5">
        <f t="shared" si="0"/>
        <v>-1.1064805621325036</v>
      </c>
      <c r="AH34" s="5">
        <f t="shared" si="1"/>
        <v>1.7143437858125026</v>
      </c>
      <c r="AI34" s="5">
        <f t="shared" si="2"/>
        <v>1.9553986658233882</v>
      </c>
      <c r="AJ34" s="5">
        <f t="shared" si="3"/>
        <v>1.3338695357481569</v>
      </c>
      <c r="AK34" s="5">
        <f t="shared" si="4"/>
        <v>1.7759929961144891</v>
      </c>
      <c r="AL34" s="5">
        <f t="shared" si="5"/>
        <v>1.4431628822271421</v>
      </c>
      <c r="AM34" s="5">
        <f t="shared" si="6"/>
        <v>0.38209333873370355</v>
      </c>
      <c r="AN34" s="5">
        <f t="shared" si="7"/>
        <v>0.34715769809864128</v>
      </c>
      <c r="AO34" s="5">
        <f t="shared" si="8"/>
        <v>0.99007449321516816</v>
      </c>
      <c r="AP34" s="5">
        <f t="shared" si="9"/>
        <v>1.7294043982584668</v>
      </c>
      <c r="AQ34" s="5">
        <f t="shared" si="10"/>
        <v>1.3824142337827539</v>
      </c>
      <c r="AR34" s="5">
        <f t="shared" si="11"/>
        <v>2.1075818681697527</v>
      </c>
      <c r="AS34" s="5">
        <f t="shared" si="12"/>
        <v>0.91197941993354448</v>
      </c>
      <c r="AV34" s="2">
        <f t="shared" si="13"/>
        <v>51.885480497911146</v>
      </c>
      <c r="AW34" s="2">
        <f t="shared" si="14"/>
        <v>54.359656145328692</v>
      </c>
      <c r="AX34" s="2">
        <f t="shared" si="15"/>
        <v>55.50054780306538</v>
      </c>
      <c r="AY34" s="2">
        <f t="shared" si="16"/>
        <v>55.503446724186375</v>
      </c>
      <c r="AZ34" s="2">
        <f t="shared" si="17"/>
        <v>54.047521352600839</v>
      </c>
      <c r="BA34" s="2">
        <f t="shared" si="18"/>
        <v>54.188295634307153</v>
      </c>
      <c r="BB34" s="2">
        <f t="shared" si="19"/>
        <v>54.396720741960877</v>
      </c>
      <c r="BC34" s="2">
        <f t="shared" si="20"/>
        <v>54.27071055148793</v>
      </c>
      <c r="BD34" s="2">
        <f t="shared" si="21"/>
        <v>53.921709344807127</v>
      </c>
      <c r="BE34" s="2">
        <f t="shared" si="22"/>
        <v>52.976262266206149</v>
      </c>
      <c r="BF34" s="2">
        <f t="shared" si="23"/>
        <v>52.146342195419663</v>
      </c>
      <c r="BG34" s="2">
        <f t="shared" si="24"/>
        <v>51.744817450235416</v>
      </c>
      <c r="BH34" s="2">
        <f t="shared" si="25"/>
        <v>50.452010366946638</v>
      </c>
      <c r="BK34" s="2">
        <f>IF(OR($B34&lt;C$229, AND($B34&gt;C$230, $B34&lt;C$231)), C34, "")</f>
        <v>50.779000000000003</v>
      </c>
      <c r="BL34" s="2">
        <f>IF(OR($B34&lt;D$229, AND($B34&gt;D$230, $B34&lt;D$231)), D34, "")</f>
        <v>56.073999999999998</v>
      </c>
      <c r="BM34" s="2">
        <f>IF(OR($B34&lt;E$229, AND($B34&gt;E$230, $B34&lt;E$231)), E34, "")</f>
        <v>57.456000000000003</v>
      </c>
      <c r="BN34" s="2">
        <f>IF(OR($B34&lt;F$229, AND($B34&gt;F$230, $B34&lt;F$231)), F34, "")</f>
        <v>56.838000000000001</v>
      </c>
      <c r="BO34" s="2">
        <f>IF(OR($B34&lt;G$229, AND($B34&gt;G$230, $B34&lt;G$231)), G34, "")</f>
        <v>55.823999999999998</v>
      </c>
      <c r="BP34" s="2">
        <f>IF(OR($B34&lt;H$229, AND($B34&gt;H$230, $B34&lt;H$231)), H34, "")</f>
        <v>55.631999999999998</v>
      </c>
      <c r="BQ34" s="2">
        <f>IF(OR($B34&lt;I$229, AND($B34&gt;I$230, $B34&lt;I$231)), I34, "")</f>
        <v>54.779000000000003</v>
      </c>
      <c r="BR34" s="2">
        <f>IF(OR($B34&lt;J$229, AND($B34&gt;J$230, $B34&lt;J$231)), J34, "")</f>
        <v>54.618000000000002</v>
      </c>
      <c r="BS34" s="2">
        <f>IF(OR($B34&lt;K$229, AND($B34&gt;K$230, $B34&lt;K$231)), K34, "")</f>
        <v>54.911999999999999</v>
      </c>
      <c r="BT34" s="2">
        <f>IF(OR($B34&lt;L$229, AND($B34&gt;L$230, $B34&lt;L$231)), L34, "")</f>
        <v>54.706000000000003</v>
      </c>
      <c r="BU34" s="2">
        <f>IF(OR($B34&lt;M$229, AND($B34&gt;M$230, $B34&lt;M$231)), M34, "")</f>
        <v>53.529000000000003</v>
      </c>
      <c r="BV34" s="2">
        <f>IF(OR($B34&lt;N$229, AND($B34&gt;N$230, $B34&lt;N$231)), N34, "")</f>
        <v>53.852899999999998</v>
      </c>
      <c r="BW34" s="2">
        <f>IF(OR($B34&lt;O$229, AND($B34&gt;O$230, $B34&lt;O$231)), O34, "")</f>
        <v>51.366199999999999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51.882532564501901</v>
      </c>
      <c r="CP34" s="2">
        <f>BL$207*$B34+BL$209</f>
        <v>54.355844598821662</v>
      </c>
      <c r="CQ34" s="2">
        <f>BM$207*$B34+BM$209</f>
        <v>55.497286481603517</v>
      </c>
      <c r="CR34" s="2">
        <f>BN$207*$B34+BN$209</f>
        <v>55.503236464473432</v>
      </c>
      <c r="CS34" s="2">
        <f>BO$207*$B34+BO$209</f>
        <v>54.041908910395598</v>
      </c>
      <c r="CT34" s="2">
        <f>BP$207*$B34+BP$209</f>
        <v>54.18091079973204</v>
      </c>
      <c r="CU34" s="2">
        <f>BQ$207*$B34+BQ$209</f>
        <v>54.384225656871543</v>
      </c>
      <c r="CV34" s="2">
        <f>BR$207*$B34+BR$209</f>
        <v>54.267247258891672</v>
      </c>
      <c r="CW34" s="2">
        <f>BS$207*$B34+BS$209</f>
        <v>53.915563635451093</v>
      </c>
      <c r="CX34" s="2">
        <f>BT$207*$B34+BT$209</f>
        <v>52.970739892621594</v>
      </c>
      <c r="CY34" s="2">
        <f>BU$207*$B34+BU$209</f>
        <v>52.140735849314645</v>
      </c>
      <c r="CZ34" s="2">
        <f>BV$207*$B34+BV$209</f>
        <v>51.741691785620461</v>
      </c>
      <c r="DA34" s="2">
        <f>BW$207*$B34+BW$209</f>
        <v>50.447662854907499</v>
      </c>
      <c r="DD34" s="2">
        <f>BZ$207*$B34+BZ$209</f>
        <v>56.885652401837746</v>
      </c>
      <c r="DE34" s="2">
        <f>CA$207*$B34+CA$209</f>
        <v>60.463843073678134</v>
      </c>
      <c r="DF34" s="2">
        <f>CB$207*$B34+CB$209</f>
        <v>58.10846328009751</v>
      </c>
      <c r="DG34" s="2">
        <f>CC$207*$B34+CC$209</f>
        <v>55.625812543021823</v>
      </c>
      <c r="DH34" s="2">
        <f>CD$207*$B34+CD$209</f>
        <v>57.452752638944034</v>
      </c>
      <c r="DI34" s="2">
        <f>CE$207*$B34+CE$209</f>
        <v>58.827237716777361</v>
      </c>
      <c r="DJ34" s="2">
        <f>CF$207*$B34+CF$209</f>
        <v>62.41099343761686</v>
      </c>
      <c r="DK34" s="2">
        <f>CG$207*$B34+CG$209</f>
        <v>56.495757127569952</v>
      </c>
      <c r="DL34" s="2">
        <f>CH$207*$B34+CH$209</f>
        <v>57.76900395357395</v>
      </c>
      <c r="DM34" s="2">
        <f>CI$207*$B34+CI$209</f>
        <v>56.574484328636117</v>
      </c>
      <c r="DN34" s="2">
        <f>CJ$207*$B34+CJ$209</f>
        <v>56.122035425095042</v>
      </c>
      <c r="DO34" s="2">
        <f>CK$207*$B34+CK$209</f>
        <v>54.052358230733461</v>
      </c>
      <c r="DP34" s="2">
        <f>CL$207*$B34+CL$209</f>
        <v>53.503659093323954</v>
      </c>
      <c r="DS34" s="2">
        <f>POWER(10,($B34-C$227)/C$228)/(1+POWER(10,($B34-C$227)/C$228))</f>
        <v>5.8921902834478375E-4</v>
      </c>
      <c r="DT34" s="2">
        <f>POWER(10,($B34-D$227)/D$228)/(1+POWER(10,($B34-D$227)/D$228))</f>
        <v>6.2402545166287198E-4</v>
      </c>
      <c r="DU34" s="2">
        <f>POWER(10,($B34-E$227)/E$228)/(1+POWER(10,($B34-E$227)/E$228))</f>
        <v>1.2489853095126774E-3</v>
      </c>
      <c r="DV34" s="2">
        <f>POWER(10,($B34-F$227)/F$228)/(1+POWER(10,($B34-F$227)/F$228))</f>
        <v>1.7153405087737565E-3</v>
      </c>
      <c r="DW34" s="2">
        <f>POWER(10,($B34-G$227)/G$228)/(1+POWER(10,($B34-G$227)/G$228))</f>
        <v>1.6454703445540893E-3</v>
      </c>
      <c r="DX34" s="2">
        <f>POWER(10,($B34-H$227)/H$228)/(1+POWER(10,($B34-H$227)/H$228))</f>
        <v>1.5893919448548184E-3</v>
      </c>
      <c r="DY34" s="2">
        <f>POWER(10,($B34-I$227)/I$228)/(1+POWER(10,($B34-I$227)/I$228))</f>
        <v>1.5566770374637329E-3</v>
      </c>
      <c r="DZ34" s="2">
        <f>POWER(10,($B34-J$227)/J$228)/(1+POWER(10,($B34-J$227)/J$228))</f>
        <v>1.5540844781227077E-3</v>
      </c>
      <c r="EA34" s="2">
        <f>POWER(10,($B34-K$227)/K$228)/(1+POWER(10,($B34-K$227)/K$228))</f>
        <v>1.5948629922026651E-3</v>
      </c>
      <c r="EB34" s="2">
        <f>POWER(10,($B34-L$227)/L$228)/(1+POWER(10,($B34-L$227)/L$228))</f>
        <v>1.5323987820458351E-3</v>
      </c>
      <c r="EC34" s="2">
        <f>POWER(10,($B34-M$227)/M$228)/(1+POWER(10,($B34-M$227)/M$228))</f>
        <v>1.408169869739313E-3</v>
      </c>
      <c r="ED34" s="2">
        <f>POWER(10,($B34-N$227)/N$228)/(1+POWER(10,($B34-N$227)/N$228))</f>
        <v>1.352711301784695E-3</v>
      </c>
      <c r="EE34" s="2">
        <f>POWER(10,($B34-O$227)/O$228)/(1+POWER(10,($B34-O$227)/O$228))</f>
        <v>1.422616947129885E-3</v>
      </c>
    </row>
    <row r="35" spans="2:135" x14ac:dyDescent="0.25">
      <c r="B35" s="2">
        <v>29</v>
      </c>
      <c r="C35">
        <v>52.411999999999999</v>
      </c>
      <c r="D35">
        <v>56.529000000000003</v>
      </c>
      <c r="E35">
        <v>56.470999999999997</v>
      </c>
      <c r="F35">
        <v>55.411999999999999</v>
      </c>
      <c r="G35">
        <v>56.5</v>
      </c>
      <c r="H35">
        <v>55.646999999999998</v>
      </c>
      <c r="I35">
        <v>55.058999999999997</v>
      </c>
      <c r="J35">
        <v>56.808999999999997</v>
      </c>
      <c r="K35">
        <v>55.734999999999999</v>
      </c>
      <c r="L35">
        <v>55.515000000000001</v>
      </c>
      <c r="M35">
        <v>55.015000000000001</v>
      </c>
      <c r="N35">
        <v>53.808799999999998</v>
      </c>
      <c r="O35">
        <v>51.422499999999999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51.904553313715674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54.376404981972009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55.488971826006662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55.465364687559457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54.049643408817268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54.195668908449946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54.422000516057793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54.242773789875763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53.917674325633577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52.9799387520275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52.155060887611988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51.744560298580289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50.46744179024558</v>
      </c>
      <c r="AE35" s="5"/>
      <c r="AG35" s="5">
        <f t="shared" si="0"/>
        <v>0.50744668628432521</v>
      </c>
      <c r="AH35" s="5">
        <f t="shared" si="1"/>
        <v>2.1525950180279949</v>
      </c>
      <c r="AI35" s="5">
        <f t="shared" si="2"/>
        <v>0.98202817399333497</v>
      </c>
      <c r="AJ35" s="5">
        <f t="shared" si="3"/>
        <v>-5.3364687559458446E-2</v>
      </c>
      <c r="AK35" s="5">
        <f t="shared" si="4"/>
        <v>2.4503565911827323</v>
      </c>
      <c r="AL35" s="5">
        <f t="shared" si="5"/>
        <v>1.4513310915500526</v>
      </c>
      <c r="AM35" s="5">
        <f t="shared" si="6"/>
        <v>0.63699948394220485</v>
      </c>
      <c r="AN35" s="5">
        <f t="shared" si="7"/>
        <v>2.5662262101242348</v>
      </c>
      <c r="AO35" s="5">
        <f t="shared" si="8"/>
        <v>1.8173256743664226</v>
      </c>
      <c r="AP35" s="5">
        <f t="shared" si="9"/>
        <v>2.5350612479725001</v>
      </c>
      <c r="AQ35" s="5">
        <f t="shared" si="10"/>
        <v>2.8599391123880125</v>
      </c>
      <c r="AR35" s="5">
        <f t="shared" si="11"/>
        <v>2.0642397014197087</v>
      </c>
      <c r="AS35" s="5">
        <f t="shared" si="12"/>
        <v>0.95505820975441935</v>
      </c>
      <c r="AV35" s="2">
        <f t="shared" si="13"/>
        <v>51.904553084228745</v>
      </c>
      <c r="AW35" s="2">
        <f t="shared" si="14"/>
        <v>54.376404734590231</v>
      </c>
      <c r="AX35" s="2">
        <f t="shared" si="15"/>
        <v>55.488815567817625</v>
      </c>
      <c r="AY35" s="2">
        <f t="shared" si="16"/>
        <v>55.463543297068703</v>
      </c>
      <c r="AZ35" s="2">
        <f t="shared" si="17"/>
        <v>54.04833152240198</v>
      </c>
      <c r="BA35" s="2">
        <f t="shared" si="18"/>
        <v>54.194215812702808</v>
      </c>
      <c r="BB35" s="2">
        <f t="shared" si="19"/>
        <v>54.421474751786953</v>
      </c>
      <c r="BC35" s="2">
        <f t="shared" si="20"/>
        <v>54.242394502277904</v>
      </c>
      <c r="BD35" s="2">
        <f t="shared" si="21"/>
        <v>53.917067110878271</v>
      </c>
      <c r="BE35" s="2">
        <f t="shared" si="22"/>
        <v>52.979026621656217</v>
      </c>
      <c r="BF35" s="2">
        <f t="shared" si="23"/>
        <v>52.154392482882571</v>
      </c>
      <c r="BG35" s="2">
        <f t="shared" si="24"/>
        <v>51.743243798511415</v>
      </c>
      <c r="BH35" s="2">
        <f t="shared" si="25"/>
        <v>50.462066447869873</v>
      </c>
      <c r="BK35" s="2">
        <f>IF(OR($B35&lt;C$229, AND($B35&gt;C$230, $B35&lt;C$231)), C35, "")</f>
        <v>52.411999999999999</v>
      </c>
      <c r="BL35" s="2">
        <f>IF(OR($B35&lt;D$229, AND($B35&gt;D$230, $B35&lt;D$231)), D35, "")</f>
        <v>56.529000000000003</v>
      </c>
      <c r="BM35" s="2">
        <f>IF(OR($B35&lt;E$229, AND($B35&gt;E$230, $B35&lt;E$231)), E35, "")</f>
        <v>56.470999999999997</v>
      </c>
      <c r="BN35" s="2">
        <f>IF(OR($B35&lt;F$229, AND($B35&gt;F$230, $B35&lt;F$231)), F35, "")</f>
        <v>55.411999999999999</v>
      </c>
      <c r="BO35" s="2">
        <f>IF(OR($B35&lt;G$229, AND($B35&gt;G$230, $B35&lt;G$231)), G35, "")</f>
        <v>56.5</v>
      </c>
      <c r="BP35" s="2">
        <f>IF(OR($B35&lt;H$229, AND($B35&gt;H$230, $B35&lt;H$231)), H35, "")</f>
        <v>55.646999999999998</v>
      </c>
      <c r="BQ35" s="2">
        <f>IF(OR($B35&lt;I$229, AND($B35&gt;I$230, $B35&lt;I$231)), I35, "")</f>
        <v>55.058999999999997</v>
      </c>
      <c r="BR35" s="2">
        <f>IF(OR($B35&lt;J$229, AND($B35&gt;J$230, $B35&lt;J$231)), J35, "")</f>
        <v>56.808999999999997</v>
      </c>
      <c r="BS35" s="2">
        <f>IF(OR($B35&lt;K$229, AND($B35&gt;K$230, $B35&lt;K$231)), K35, "")</f>
        <v>55.734999999999999</v>
      </c>
      <c r="BT35" s="2">
        <f>IF(OR($B35&lt;L$229, AND($B35&gt;L$230, $B35&lt;L$231)), L35, "")</f>
        <v>55.515000000000001</v>
      </c>
      <c r="BU35" s="2">
        <f>IF(OR($B35&lt;M$229, AND($B35&gt;M$230, $B35&lt;M$231)), M35, "")</f>
        <v>55.015000000000001</v>
      </c>
      <c r="BV35" s="2">
        <f>IF(OR($B35&lt;N$229, AND($B35&gt;N$230, $B35&lt;N$231)), N35, "")</f>
        <v>53.808799999999998</v>
      </c>
      <c r="BW35" s="2">
        <f>IF(OR($B35&lt;O$229, AND($B35&gt;O$230, $B35&lt;O$231)), O35, "")</f>
        <v>51.422499999999999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51.901363509565023</v>
      </c>
      <c r="CP35" s="2">
        <f>BL$207*$B35+BL$209</f>
        <v>54.372280913811231</v>
      </c>
      <c r="CQ35" s="2">
        <f>BM$207*$B35+BM$209</f>
        <v>55.485296027958547</v>
      </c>
      <c r="CR35" s="2">
        <f>BN$207*$B35+BN$209</f>
        <v>55.463327607633659</v>
      </c>
      <c r="CS35" s="2">
        <f>BO$207*$B35+BO$209</f>
        <v>54.042282444589738</v>
      </c>
      <c r="CT35" s="2">
        <f>BP$207*$B35+BP$209</f>
        <v>54.186247727610017</v>
      </c>
      <c r="CU35" s="2">
        <f>BQ$207*$B35+BQ$209</f>
        <v>54.407975803835562</v>
      </c>
      <c r="CV35" s="2">
        <f>BR$207*$B35+BR$209</f>
        <v>54.238666830739888</v>
      </c>
      <c r="CW35" s="2">
        <f>BS$207*$B35+BS$209</f>
        <v>53.910439145281394</v>
      </c>
      <c r="CX35" s="2">
        <f>BT$207*$B35+BT$209</f>
        <v>52.973074108562379</v>
      </c>
      <c r="CY35" s="2">
        <f>BU$207*$B35+BU$209</f>
        <v>52.148344923307377</v>
      </c>
      <c r="CZ35" s="2">
        <f>BV$207*$B35+BV$209</f>
        <v>51.739874113319914</v>
      </c>
      <c r="DA35" s="2">
        <f>BW$207*$B35+BW$209</f>
        <v>50.457373377412331</v>
      </c>
      <c r="DD35" s="2">
        <f>BZ$207*$B35+BZ$209</f>
        <v>56.838563242503604</v>
      </c>
      <c r="DE35" s="2">
        <f>CA$207*$B35+CA$209</f>
        <v>60.399592249553613</v>
      </c>
      <c r="DF35" s="2">
        <f>CB$207*$B35+CB$209</f>
        <v>58.055578691848872</v>
      </c>
      <c r="DG35" s="2">
        <f>CC$207*$B35+CC$209</f>
        <v>55.578024168455777</v>
      </c>
      <c r="DH35" s="2">
        <f>CD$207*$B35+CD$209</f>
        <v>57.39554879673836</v>
      </c>
      <c r="DI35" s="2">
        <f>CE$207*$B35+CE$209</f>
        <v>58.759125001775395</v>
      </c>
      <c r="DJ35" s="2">
        <f>CF$207*$B35+CF$209</f>
        <v>62.317796219800279</v>
      </c>
      <c r="DK35" s="2">
        <f>CG$207*$B35+CG$209</f>
        <v>56.426570144585092</v>
      </c>
      <c r="DL35" s="2">
        <f>CH$207*$B35+CH$209</f>
        <v>57.701176408324535</v>
      </c>
      <c r="DM35" s="2">
        <f>CI$207*$B35+CI$209</f>
        <v>56.516250421820658</v>
      </c>
      <c r="DN35" s="2">
        <f>CJ$207*$B35+CJ$209</f>
        <v>56.065620329973676</v>
      </c>
      <c r="DO35" s="2">
        <f>CK$207*$B35+CK$209</f>
        <v>54.01204444928738</v>
      </c>
      <c r="DP35" s="2">
        <f>CL$207*$B35+CL$209</f>
        <v>53.466418496880699</v>
      </c>
      <c r="DS35" s="2">
        <f>POWER(10,($B35-C$227)/C$228)/(1+POWER(10,($B35-C$227)/C$228))</f>
        <v>6.4602909265321887E-4</v>
      </c>
      <c r="DT35" s="2">
        <f>POWER(10,($B35-D$227)/D$228)/(1+POWER(10,($B35-D$227)/D$228))</f>
        <v>6.8418911008404971E-4</v>
      </c>
      <c r="DU35" s="2">
        <f>POWER(10,($B35-E$227)/E$228)/(1+POWER(10,($B35-E$227)/E$228))</f>
        <v>1.3693201563108116E-3</v>
      </c>
      <c r="DV35" s="2">
        <f>POWER(10,($B35-F$227)/F$228)/(1+POWER(10,($B35-F$227)/F$228))</f>
        <v>1.8805222536411325E-3</v>
      </c>
      <c r="DW35" s="2">
        <f>POWER(10,($B35-G$227)/G$228)/(1+POWER(10,($B35-G$227)/G$228))</f>
        <v>1.8039359767403815E-3</v>
      </c>
      <c r="DX35" s="2">
        <f>POWER(10,($B35-H$227)/H$228)/(1+POWER(10,($B35-H$227)/H$228))</f>
        <v>1.7424664199519918E-3</v>
      </c>
      <c r="DY35" s="2">
        <f>POWER(10,($B35-I$227)/I$228)/(1+POWER(10,($B35-I$227)/I$228))</f>
        <v>1.706606122705282E-3</v>
      </c>
      <c r="DZ35" s="2">
        <f>POWER(10,($B35-J$227)/J$228)/(1+POWER(10,($B35-J$227)/J$228))</f>
        <v>1.703764290872076E-3</v>
      </c>
      <c r="EA35" s="2">
        <f>POWER(10,($B35-K$227)/K$228)/(1+POWER(10,($B35-K$227)/K$228))</f>
        <v>1.7484634615792863E-3</v>
      </c>
      <c r="EB35" s="2">
        <f>POWER(10,($B35-L$227)/L$228)/(1+POWER(10,($B35-L$227)/L$228))</f>
        <v>1.6799934769159814E-3</v>
      </c>
      <c r="EC35" s="2">
        <f>POWER(10,($B35-M$227)/M$228)/(1+POWER(10,($B35-M$227)/M$228))</f>
        <v>1.5438178191139662E-3</v>
      </c>
      <c r="ED35" s="2">
        <f>POWER(10,($B35-N$227)/N$228)/(1+POWER(10,($B35-N$227)/N$228))</f>
        <v>1.4830249027354343E-3</v>
      </c>
      <c r="EE35" s="2">
        <f>POWER(10,($B35-O$227)/O$228)/(1+POWER(10,($B35-O$227)/O$228))</f>
        <v>1.5596543990596507E-3</v>
      </c>
    </row>
    <row r="36" spans="2:135" x14ac:dyDescent="0.25">
      <c r="B36" s="2">
        <v>30</v>
      </c>
      <c r="C36">
        <v>52.029000000000003</v>
      </c>
      <c r="D36">
        <v>55.970999999999997</v>
      </c>
      <c r="E36">
        <v>56.676000000000002</v>
      </c>
      <c r="F36">
        <v>56.573999999999998</v>
      </c>
      <c r="G36">
        <v>56.308999999999997</v>
      </c>
      <c r="H36">
        <v>55.603000000000002</v>
      </c>
      <c r="I36">
        <v>55.631999999999998</v>
      </c>
      <c r="J36">
        <v>57.131999999999998</v>
      </c>
      <c r="K36">
        <v>55.118000000000002</v>
      </c>
      <c r="L36">
        <v>55.573999999999998</v>
      </c>
      <c r="M36">
        <v>55.353000000000002</v>
      </c>
      <c r="N36">
        <v>54.058799999999998</v>
      </c>
      <c r="O36">
        <v>52.3521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51.923645632052612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54.393178936631152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55.477540544103164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55.428292321974432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54.052572634786792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54.20392103619551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54.447731659429088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54.215143920583991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53.914096087627691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52.984217128024433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52.164236316408093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51.745013703437998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50.484718016832289</v>
      </c>
      <c r="AE36" s="5"/>
      <c r="AG36" s="5">
        <f t="shared" si="0"/>
        <v>0.10535436794739184</v>
      </c>
      <c r="AH36" s="5">
        <f t="shared" si="1"/>
        <v>1.5778210633688445</v>
      </c>
      <c r="AI36" s="5">
        <f t="shared" si="2"/>
        <v>1.1984594558968382</v>
      </c>
      <c r="AJ36" s="5">
        <f t="shared" si="3"/>
        <v>1.1457076780255662</v>
      </c>
      <c r="AK36" s="5">
        <f t="shared" si="4"/>
        <v>2.2564273652132059</v>
      </c>
      <c r="AL36" s="5">
        <f t="shared" si="5"/>
        <v>1.3990789638044916</v>
      </c>
      <c r="AM36" s="5">
        <f t="shared" si="6"/>
        <v>1.1842683405709096</v>
      </c>
      <c r="AN36" s="5">
        <f t="shared" si="7"/>
        <v>2.9168560794160072</v>
      </c>
      <c r="AO36" s="5">
        <f t="shared" si="8"/>
        <v>1.2039039123723114</v>
      </c>
      <c r="AP36" s="5">
        <f t="shared" si="9"/>
        <v>2.5897828719755651</v>
      </c>
      <c r="AQ36" s="5">
        <f t="shared" si="10"/>
        <v>3.1887636835919082</v>
      </c>
      <c r="AR36" s="5">
        <f t="shared" si="11"/>
        <v>2.3137862965620002</v>
      </c>
      <c r="AS36" s="5">
        <f t="shared" si="12"/>
        <v>1.8673819831677108</v>
      </c>
      <c r="AV36" s="2">
        <f t="shared" si="13"/>
        <v>51.923644843691861</v>
      </c>
      <c r="AW36" s="2">
        <f t="shared" si="14"/>
        <v>54.393178082545816</v>
      </c>
      <c r="AX36" s="2">
        <f t="shared" si="15"/>
        <v>55.477102771715479</v>
      </c>
      <c r="AY36" s="2">
        <f t="shared" si="16"/>
        <v>55.423638962419119</v>
      </c>
      <c r="AZ36" s="2">
        <f t="shared" si="17"/>
        <v>54.049173639679402</v>
      </c>
      <c r="BA36" s="2">
        <f t="shared" si="18"/>
        <v>54.200179710985338</v>
      </c>
      <c r="BB36" s="2">
        <f t="shared" si="19"/>
        <v>54.446306013782539</v>
      </c>
      <c r="BC36" s="2">
        <f t="shared" si="20"/>
        <v>54.214097195128012</v>
      </c>
      <c r="BD36" s="2">
        <f t="shared" si="21"/>
        <v>53.912460658132851</v>
      </c>
      <c r="BE36" s="2">
        <f t="shared" si="22"/>
        <v>52.98182251459486</v>
      </c>
      <c r="BF36" s="2">
        <f t="shared" si="23"/>
        <v>52.16247566542836</v>
      </c>
      <c r="BG36" s="2">
        <f t="shared" si="24"/>
        <v>51.74168810904704</v>
      </c>
      <c r="BH36" s="2">
        <f t="shared" si="25"/>
        <v>50.472148694855576</v>
      </c>
      <c r="BK36" s="2">
        <f>IF(OR($B36&lt;C$229, AND($B36&gt;C$230, $B36&lt;C$231)), C36, "")</f>
        <v>52.029000000000003</v>
      </c>
      <c r="BL36" s="2">
        <f>IF(OR($B36&lt;D$229, AND($B36&gt;D$230, $B36&lt;D$231)), D36, "")</f>
        <v>55.970999999999997</v>
      </c>
      <c r="BM36" s="2">
        <f>IF(OR($B36&lt;E$229, AND($B36&gt;E$230, $B36&lt;E$231)), E36, "")</f>
        <v>56.676000000000002</v>
      </c>
      <c r="BN36" s="2">
        <f>IF(OR($B36&lt;F$229, AND($B36&gt;F$230, $B36&lt;F$231)), F36, "")</f>
        <v>56.573999999999998</v>
      </c>
      <c r="BO36" s="2">
        <f>IF(OR($B36&lt;G$229, AND($B36&gt;G$230, $B36&lt;G$231)), G36, "")</f>
        <v>56.308999999999997</v>
      </c>
      <c r="BP36" s="2">
        <f>IF(OR($B36&lt;H$229, AND($B36&gt;H$230, $B36&lt;H$231)), H36, "")</f>
        <v>55.603000000000002</v>
      </c>
      <c r="BQ36" s="2">
        <f>IF(OR($B36&lt;I$229, AND($B36&gt;I$230, $B36&lt;I$231)), I36, "")</f>
        <v>55.631999999999998</v>
      </c>
      <c r="BR36" s="2">
        <f>IF(OR($B36&lt;J$229, AND($B36&gt;J$230, $B36&lt;J$231)), J36, "")</f>
        <v>57.131999999999998</v>
      </c>
      <c r="BS36" s="2">
        <f>IF(OR($B36&lt;K$229, AND($B36&gt;K$230, $B36&lt;K$231)), K36, "")</f>
        <v>55.118000000000002</v>
      </c>
      <c r="BT36" s="2">
        <f>IF(OR($B36&lt;L$229, AND($B36&gt;L$230, $B36&lt;L$231)), L36, "")</f>
        <v>55.573999999999998</v>
      </c>
      <c r="BU36" s="2">
        <f>IF(OR($B36&lt;M$229, AND($B36&gt;M$230, $B36&lt;M$231)), M36, "")</f>
        <v>55.353000000000002</v>
      </c>
      <c r="BV36" s="2">
        <f>IF(OR($B36&lt;N$229, AND($B36&gt;N$230, $B36&lt;N$231)), N36, "")</f>
        <v>54.058799999999998</v>
      </c>
      <c r="BW36" s="2">
        <f>IF(OR($B36&lt;O$229, AND($B36&gt;O$230, $B36&lt;O$231)), O36, "")</f>
        <v>52.3521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51.920194454628152</v>
      </c>
      <c r="CP36" s="2">
        <f>BL$207*$B36+BL$209</f>
        <v>54.388717228800807</v>
      </c>
      <c r="CQ36" s="2">
        <f>BM$207*$B36+BM$209</f>
        <v>55.473305574313578</v>
      </c>
      <c r="CR36" s="2">
        <f>BN$207*$B36+BN$209</f>
        <v>55.423418750793886</v>
      </c>
      <c r="CS36" s="2">
        <f>BO$207*$B36+BO$209</f>
        <v>54.042655978783877</v>
      </c>
      <c r="CT36" s="2">
        <f>BP$207*$B36+BP$209</f>
        <v>54.191584655487993</v>
      </c>
      <c r="CU36" s="2">
        <f>BQ$207*$B36+BQ$209</f>
        <v>54.431725950799581</v>
      </c>
      <c r="CV36" s="2">
        <f>BR$207*$B36+BR$209</f>
        <v>54.210086402588097</v>
      </c>
      <c r="CW36" s="2">
        <f>BS$207*$B36+BS$209</f>
        <v>53.905314655111702</v>
      </c>
      <c r="CX36" s="2">
        <f>BT$207*$B36+BT$209</f>
        <v>52.975408324503157</v>
      </c>
      <c r="CY36" s="2">
        <f>BU$207*$B36+BU$209</f>
        <v>52.155953997300102</v>
      </c>
      <c r="CZ36" s="2">
        <f>BV$207*$B36+BV$209</f>
        <v>51.73805644101936</v>
      </c>
      <c r="DA36" s="2">
        <f>BW$207*$B36+BW$209</f>
        <v>50.467083899917164</v>
      </c>
      <c r="DD36" s="2">
        <f>BZ$207*$B36+BZ$209</f>
        <v>56.791474083169469</v>
      </c>
      <c r="DE36" s="2">
        <f>CA$207*$B36+CA$209</f>
        <v>60.3353414254291</v>
      </c>
      <c r="DF36" s="2">
        <f>CB$207*$B36+CB$209</f>
        <v>58.002694103600227</v>
      </c>
      <c r="DG36" s="2">
        <f>CC$207*$B36+CC$209</f>
        <v>55.530235793889723</v>
      </c>
      <c r="DH36" s="2">
        <f>CD$207*$B36+CD$209</f>
        <v>57.338344954532687</v>
      </c>
      <c r="DI36" s="2">
        <f>CE$207*$B36+CE$209</f>
        <v>58.691012286773429</v>
      </c>
      <c r="DJ36" s="2">
        <f>CF$207*$B36+CF$209</f>
        <v>62.224599001983698</v>
      </c>
      <c r="DK36" s="2">
        <f>CG$207*$B36+CG$209</f>
        <v>56.357383161600225</v>
      </c>
      <c r="DL36" s="2">
        <f>CH$207*$B36+CH$209</f>
        <v>57.633348863075121</v>
      </c>
      <c r="DM36" s="2">
        <f>CI$207*$B36+CI$209</f>
        <v>56.458016515005198</v>
      </c>
      <c r="DN36" s="2">
        <f>CJ$207*$B36+CJ$209</f>
        <v>56.009205234852317</v>
      </c>
      <c r="DO36" s="2">
        <f>CK$207*$B36+CK$209</f>
        <v>53.9717306678413</v>
      </c>
      <c r="DP36" s="2">
        <f>CL$207*$B36+CL$209</f>
        <v>53.429177900437438</v>
      </c>
      <c r="DS36" s="2">
        <f>POWER(10,($B36-C$227)/C$228)/(1+POWER(10,($B36-C$227)/C$228))</f>
        <v>7.0831266665378665E-4</v>
      </c>
      <c r="DT36" s="2">
        <f>POWER(10,($B36-D$227)/D$228)/(1+POWER(10,($B36-D$227)/D$228))</f>
        <v>7.5014892441699799E-4</v>
      </c>
      <c r="DU36" s="2">
        <f>POWER(10,($B36-E$227)/E$228)/(1+POWER(10,($B36-E$227)/E$228))</f>
        <v>1.5012313679507955E-3</v>
      </c>
      <c r="DV36" s="2">
        <f>POWER(10,($B36-F$227)/F$228)/(1+POWER(10,($B36-F$227)/F$228))</f>
        <v>2.0615776176999552E-3</v>
      </c>
      <c r="DW36" s="2">
        <f>POWER(10,($B36-G$227)/G$228)/(1+POWER(10,($B36-G$227)/G$228))</f>
        <v>1.9776322776454379E-3</v>
      </c>
      <c r="DX36" s="2">
        <f>POWER(10,($B36-H$227)/H$228)/(1+POWER(10,($B36-H$227)/H$228))</f>
        <v>1.9102553039373441E-3</v>
      </c>
      <c r="DY36" s="2">
        <f>POWER(10,($B36-I$227)/I$228)/(1+POWER(10,($B36-I$227)/I$228))</f>
        <v>1.870948350780521E-3</v>
      </c>
      <c r="DZ36" s="2">
        <f>POWER(10,($B36-J$227)/J$228)/(1+POWER(10,($B36-J$227)/J$228))</f>
        <v>1.8678333691337645E-3</v>
      </c>
      <c r="EA36" s="2">
        <f>POWER(10,($B36-K$227)/K$228)/(1+POWER(10,($B36-K$227)/K$228))</f>
        <v>1.9168287152207895E-3</v>
      </c>
      <c r="EB36" s="2">
        <f>POWER(10,($B36-L$227)/L$228)/(1+POWER(10,($B36-L$227)/L$228))</f>
        <v>1.8417776967252551E-3</v>
      </c>
      <c r="EC36" s="2">
        <f>POWER(10,($B36-M$227)/M$228)/(1+POWER(10,($B36-M$227)/M$228))</f>
        <v>1.6925104869102891E-3</v>
      </c>
      <c r="ED36" s="2">
        <f>POWER(10,($B36-N$227)/N$228)/(1+POWER(10,($B36-N$227)/N$228))</f>
        <v>1.6258718411470096E-3</v>
      </c>
      <c r="EE36" s="2">
        <f>POWER(10,($B36-O$227)/O$228)/(1+POWER(10,($B36-O$227)/O$228))</f>
        <v>1.7098697534666705E-3</v>
      </c>
    </row>
    <row r="37" spans="2:135" x14ac:dyDescent="0.25">
      <c r="B37" s="2">
        <v>31</v>
      </c>
      <c r="C37">
        <v>51.381999999999998</v>
      </c>
      <c r="D37">
        <v>55.661999999999999</v>
      </c>
      <c r="E37">
        <v>56.176000000000002</v>
      </c>
      <c r="F37">
        <v>57.220999999999997</v>
      </c>
      <c r="G37">
        <v>56.706000000000003</v>
      </c>
      <c r="H37">
        <v>56.220999999999997</v>
      </c>
      <c r="I37">
        <v>55.779000000000003</v>
      </c>
      <c r="J37">
        <v>57.515000000000001</v>
      </c>
      <c r="K37">
        <v>54.661999999999999</v>
      </c>
      <c r="L37">
        <v>56.661999999999999</v>
      </c>
      <c r="M37">
        <v>54.881999999999998</v>
      </c>
      <c r="N37">
        <v>54.014699999999998</v>
      </c>
      <c r="O37">
        <v>52.154899999999998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51.942759827876074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54.40998089029214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55.46658788323905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55.395135511828649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54.058496501535203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54.215432596896903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54.474926753104363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54.188588916693917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53.912115650370332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52.990683402569339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52.175045680207212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51.74822218973069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50.510517576215548</v>
      </c>
      <c r="AE37" s="5"/>
      <c r="AG37" s="5">
        <f t="shared" si="0"/>
        <v>-0.56075982787607614</v>
      </c>
      <c r="AH37" s="5">
        <f t="shared" si="1"/>
        <v>1.2520191097078595</v>
      </c>
      <c r="AI37" s="5">
        <f t="shared" si="2"/>
        <v>0.70941211676095151</v>
      </c>
      <c r="AJ37" s="5">
        <f t="shared" si="3"/>
        <v>1.8258644881713479</v>
      </c>
      <c r="AK37" s="5">
        <f t="shared" si="4"/>
        <v>2.6475034984648005</v>
      </c>
      <c r="AL37" s="5">
        <f t="shared" si="5"/>
        <v>2.0055674031030932</v>
      </c>
      <c r="AM37" s="5">
        <f t="shared" si="6"/>
        <v>1.3040732468956406</v>
      </c>
      <c r="AN37" s="5">
        <f t="shared" si="7"/>
        <v>3.326411083306084</v>
      </c>
      <c r="AO37" s="5">
        <f t="shared" si="8"/>
        <v>0.74988434962966721</v>
      </c>
      <c r="AP37" s="5">
        <f t="shared" si="9"/>
        <v>3.6713165974306605</v>
      </c>
      <c r="AQ37" s="5">
        <f t="shared" si="10"/>
        <v>2.7069543197927857</v>
      </c>
      <c r="AR37" s="5">
        <f t="shared" si="11"/>
        <v>2.2664778102693077</v>
      </c>
      <c r="AS37" s="5">
        <f t="shared" si="12"/>
        <v>1.6443824237844495</v>
      </c>
      <c r="AV37" s="2">
        <f t="shared" si="13"/>
        <v>51.942757224237958</v>
      </c>
      <c r="AW37" s="2">
        <f t="shared" si="14"/>
        <v>54.409978056551282</v>
      </c>
      <c r="AX37" s="2">
        <f t="shared" si="15"/>
        <v>55.465410757125888</v>
      </c>
      <c r="AY37" s="2">
        <f t="shared" si="16"/>
        <v>55.383733495273923</v>
      </c>
      <c r="AZ37" s="2">
        <f t="shared" si="17"/>
        <v>54.050049794032425</v>
      </c>
      <c r="BA37" s="2">
        <f t="shared" si="18"/>
        <v>54.206190321912473</v>
      </c>
      <c r="BB37" s="2">
        <f t="shared" si="19"/>
        <v>54.47122006489888</v>
      </c>
      <c r="BC37" s="2">
        <f t="shared" si="20"/>
        <v>54.185819779845218</v>
      </c>
      <c r="BD37" s="2">
        <f t="shared" si="21"/>
        <v>53.907892390226003</v>
      </c>
      <c r="BE37" s="2">
        <f t="shared" si="22"/>
        <v>52.984652016819403</v>
      </c>
      <c r="BF37" s="2">
        <f t="shared" si="23"/>
        <v>52.170593974012142</v>
      </c>
      <c r="BG37" s="2">
        <f t="shared" si="24"/>
        <v>51.740151571474875</v>
      </c>
      <c r="BH37" s="2">
        <f t="shared" si="25"/>
        <v>50.48225893258963</v>
      </c>
      <c r="BK37" s="2">
        <f>IF(OR($B37&lt;C$229, AND($B37&gt;C$230, $B37&lt;C$231)), C37, "")</f>
        <v>51.381999999999998</v>
      </c>
      <c r="BL37" s="2">
        <f>IF(OR($B37&lt;D$229, AND($B37&gt;D$230, $B37&lt;D$231)), D37, "")</f>
        <v>55.661999999999999</v>
      </c>
      <c r="BM37" s="2">
        <f>IF(OR($B37&lt;E$229, AND($B37&gt;E$230, $B37&lt;E$231)), E37, "")</f>
        <v>56.176000000000002</v>
      </c>
      <c r="BN37" s="2">
        <f>IF(OR($B37&lt;F$229, AND($B37&gt;F$230, $B37&lt;F$231)), F37, "")</f>
        <v>57.220999999999997</v>
      </c>
      <c r="BO37" s="2">
        <f>IF(OR($B37&lt;G$229, AND($B37&gt;G$230, $B37&lt;G$231)), G37, "")</f>
        <v>56.706000000000003</v>
      </c>
      <c r="BP37" s="2">
        <f>IF(OR($B37&lt;H$229, AND($B37&gt;H$230, $B37&lt;H$231)), H37, "")</f>
        <v>56.220999999999997</v>
      </c>
      <c r="BQ37" s="2">
        <f>IF(OR($B37&lt;I$229, AND($B37&gt;I$230, $B37&lt;I$231)), I37, "")</f>
        <v>55.779000000000003</v>
      </c>
      <c r="BR37" s="2">
        <f>IF(OR($B37&lt;J$229, AND($B37&gt;J$230, $B37&lt;J$231)), J37, "")</f>
        <v>57.515000000000001</v>
      </c>
      <c r="BS37" s="2">
        <f>IF(OR($B37&lt;K$229, AND($B37&gt;K$230, $B37&lt;K$231)), K37, "")</f>
        <v>54.661999999999999</v>
      </c>
      <c r="BT37" s="2">
        <f>IF(OR($B37&lt;L$229, AND($B37&gt;L$230, $B37&lt;L$231)), L37, "")</f>
        <v>56.661999999999999</v>
      </c>
      <c r="BU37" s="2">
        <f>IF(OR($B37&lt;M$229, AND($B37&gt;M$230, $B37&lt;M$231)), M37, "")</f>
        <v>54.881999999999998</v>
      </c>
      <c r="BV37" s="2">
        <f>IF(OR($B37&lt;N$229, AND($B37&gt;N$230, $B37&lt;N$231)), N37, "")</f>
        <v>54.014699999999998</v>
      </c>
      <c r="BW37" s="2">
        <f>IF(OR($B37&lt;O$229, AND($B37&gt;O$230, $B37&lt;O$231)), O37, "")</f>
        <v>52.154899999999998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51.939025399691275</v>
      </c>
      <c r="CP37" s="2">
        <f>BL$207*$B37+BL$209</f>
        <v>54.405153543790384</v>
      </c>
      <c r="CQ37" s="2">
        <f>BM$207*$B37+BM$209</f>
        <v>55.461315120668608</v>
      </c>
      <c r="CR37" s="2">
        <f>BN$207*$B37+BN$209</f>
        <v>55.383509893954113</v>
      </c>
      <c r="CS37" s="2">
        <f>BO$207*$B37+BO$209</f>
        <v>54.043029512978016</v>
      </c>
      <c r="CT37" s="2">
        <f>BP$207*$B37+BP$209</f>
        <v>54.19692158336597</v>
      </c>
      <c r="CU37" s="2">
        <f>BQ$207*$B37+BQ$209</f>
        <v>54.455476097763601</v>
      </c>
      <c r="CV37" s="2">
        <f>BR$207*$B37+BR$209</f>
        <v>54.181505974436305</v>
      </c>
      <c r="CW37" s="2">
        <f>BS$207*$B37+BS$209</f>
        <v>53.900190164942003</v>
      </c>
      <c r="CX37" s="2">
        <f>BT$207*$B37+BT$209</f>
        <v>52.977742540443934</v>
      </c>
      <c r="CY37" s="2">
        <f>BU$207*$B37+BU$209</f>
        <v>52.163563071292835</v>
      </c>
      <c r="CZ37" s="2">
        <f>BV$207*$B37+BV$209</f>
        <v>51.736238768718806</v>
      </c>
      <c r="DA37" s="2">
        <f>BW$207*$B37+BW$209</f>
        <v>50.476794422421996</v>
      </c>
      <c r="DD37" s="2">
        <f>BZ$207*$B37+BZ$209</f>
        <v>56.744384923835334</v>
      </c>
      <c r="DE37" s="2">
        <f>CA$207*$B37+CA$209</f>
        <v>60.271090601304579</v>
      </c>
      <c r="DF37" s="2">
        <f>CB$207*$B37+CB$209</f>
        <v>57.949809515351582</v>
      </c>
      <c r="DG37" s="2">
        <f>CC$207*$B37+CC$209</f>
        <v>55.482447419323677</v>
      </c>
      <c r="DH37" s="2">
        <f>CD$207*$B37+CD$209</f>
        <v>57.281141112327013</v>
      </c>
      <c r="DI37" s="2">
        <f>CE$207*$B37+CE$209</f>
        <v>58.622899571771462</v>
      </c>
      <c r="DJ37" s="2">
        <f>CF$207*$B37+CF$209</f>
        <v>62.131401784167124</v>
      </c>
      <c r="DK37" s="2">
        <f>CG$207*$B37+CG$209</f>
        <v>56.288196178615365</v>
      </c>
      <c r="DL37" s="2">
        <f>CH$207*$B37+CH$209</f>
        <v>57.565521317825699</v>
      </c>
      <c r="DM37" s="2">
        <f>CI$207*$B37+CI$209</f>
        <v>56.399782608189746</v>
      </c>
      <c r="DN37" s="2">
        <f>CJ$207*$B37+CJ$209</f>
        <v>55.952790139730951</v>
      </c>
      <c r="DO37" s="2">
        <f>CK$207*$B37+CK$209</f>
        <v>53.931416886395219</v>
      </c>
      <c r="DP37" s="2">
        <f>CL$207*$B37+CL$209</f>
        <v>53.391937303994183</v>
      </c>
      <c r="DS37" s="2">
        <f>POWER(10,($B37-C$227)/C$228)/(1+POWER(10,($B37-C$227)/C$228))</f>
        <v>7.7659632498578877E-4</v>
      </c>
      <c r="DT37" s="2">
        <f>POWER(10,($B37-D$227)/D$228)/(1+POWER(10,($B37-D$227)/D$228))</f>
        <v>8.2246241539871872E-4</v>
      </c>
      <c r="DU37" s="2">
        <f>POWER(10,($B37-E$227)/E$228)/(1+POWER(10,($B37-E$227)/E$228))</f>
        <v>1.6458290868673069E-3</v>
      </c>
      <c r="DV37" s="2">
        <f>POWER(10,($B37-F$227)/F$228)/(1+POWER(10,($B37-F$227)/F$228))</f>
        <v>2.260025394539037E-3</v>
      </c>
      <c r="DW37" s="2">
        <f>POWER(10,($B37-G$227)/G$228)/(1+POWER(10,($B37-G$227)/G$228))</f>
        <v>2.1680170182602639E-3</v>
      </c>
      <c r="DX37" s="2">
        <f>POWER(10,($B37-H$227)/H$228)/(1+POWER(10,($B37-H$227)/H$228))</f>
        <v>2.0941673390114592E-3</v>
      </c>
      <c r="DY37" s="2">
        <f>POWER(10,($B37-I$227)/I$228)/(1+POWER(10,($B37-I$227)/I$228))</f>
        <v>2.0510838403714855E-3</v>
      </c>
      <c r="DZ37" s="2">
        <f>POWER(10,($B37-J$227)/J$228)/(1+POWER(10,($B37-J$227)/J$228))</f>
        <v>2.0476695625927552E-3</v>
      </c>
      <c r="EA37" s="2">
        <f>POWER(10,($B37-K$227)/K$228)/(1+POWER(10,($B37-K$227)/K$228))</f>
        <v>2.1013722806307107E-3</v>
      </c>
      <c r="EB37" s="2">
        <f>POWER(10,($B37-L$227)/L$228)/(1+POWER(10,($B37-L$227)/L$228))</f>
        <v>2.0191103080851006E-3</v>
      </c>
      <c r="EC37" s="2">
        <f>POWER(10,($B37-M$227)/M$228)/(1+POWER(10,($B37-M$227)/M$228))</f>
        <v>1.8554978607295165E-3</v>
      </c>
      <c r="ED37" s="2">
        <f>POWER(10,($B37-N$227)/N$228)/(1+POWER(10,($B37-N$227)/N$228))</f>
        <v>1.7824534257889399E-3</v>
      </c>
      <c r="EE37" s="2">
        <f>POWER(10,($B37-O$227)/O$228)/(1+POWER(10,($B37-O$227)/O$228))</f>
        <v>1.8745256715133713E-3</v>
      </c>
    </row>
    <row r="38" spans="2:135" x14ac:dyDescent="0.25">
      <c r="B38" s="2">
        <v>32</v>
      </c>
      <c r="C38">
        <v>51.381999999999998</v>
      </c>
      <c r="D38">
        <v>54.720999999999997</v>
      </c>
      <c r="E38">
        <v>56.543999999999997</v>
      </c>
      <c r="F38">
        <v>56.881999999999998</v>
      </c>
      <c r="G38">
        <v>55.706000000000003</v>
      </c>
      <c r="H38">
        <v>56.529000000000003</v>
      </c>
      <c r="I38">
        <v>54.353000000000002</v>
      </c>
      <c r="J38">
        <v>56.941000000000003</v>
      </c>
      <c r="K38">
        <v>54.941000000000003</v>
      </c>
      <c r="L38">
        <v>56.338000000000001</v>
      </c>
      <c r="M38">
        <v>54.588000000000001</v>
      </c>
      <c r="N38">
        <v>54.661799999999999</v>
      </c>
      <c r="O38">
        <v>52.084499999999998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51.961900040859831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54.426815688575431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55.456778796087661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55.370621294884167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54.071095109152559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54.234156373864899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54.505463691148123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54.164586143440509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53.913821435918102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53.002092084222916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52.189554125575988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51.757451703913347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50.553482677571118</v>
      </c>
      <c r="AE38" s="5"/>
      <c r="AG38" s="5">
        <f t="shared" si="0"/>
        <v>-0.57990004085983315</v>
      </c>
      <c r="AH38" s="5">
        <f t="shared" si="1"/>
        <v>0.29418431142456569</v>
      </c>
      <c r="AI38" s="5">
        <f t="shared" si="2"/>
        <v>1.0872212039123355</v>
      </c>
      <c r="AJ38" s="5">
        <f t="shared" si="3"/>
        <v>1.5113787051158312</v>
      </c>
      <c r="AK38" s="5">
        <f t="shared" si="4"/>
        <v>1.6349048908474444</v>
      </c>
      <c r="AL38" s="5">
        <f t="shared" si="5"/>
        <v>2.2948436261351048</v>
      </c>
      <c r="AM38" s="5">
        <f t="shared" si="6"/>
        <v>-0.15246369114812097</v>
      </c>
      <c r="AN38" s="5">
        <f t="shared" si="7"/>
        <v>2.7764138565594934</v>
      </c>
      <c r="AO38" s="5">
        <f t="shared" si="8"/>
        <v>1.0271785640819004</v>
      </c>
      <c r="AP38" s="5">
        <f t="shared" si="9"/>
        <v>3.335907915777085</v>
      </c>
      <c r="AQ38" s="5">
        <f t="shared" si="10"/>
        <v>2.3984458744240129</v>
      </c>
      <c r="AR38" s="5">
        <f t="shared" si="11"/>
        <v>2.9043482960866527</v>
      </c>
      <c r="AS38" s="5">
        <f t="shared" si="12"/>
        <v>1.5310173224288803</v>
      </c>
      <c r="AV38" s="2">
        <f t="shared" si="13"/>
        <v>51.961891774299566</v>
      </c>
      <c r="AW38" s="2">
        <f t="shared" si="14"/>
        <v>54.426806653239453</v>
      </c>
      <c r="AX38" s="2">
        <f t="shared" si="15"/>
        <v>55.453740943655042</v>
      </c>
      <c r="AY38" s="2">
        <f t="shared" si="16"/>
        <v>55.343826635910659</v>
      </c>
      <c r="AZ38" s="2">
        <f t="shared" si="17"/>
        <v>54.050962179180125</v>
      </c>
      <c r="BA38" s="2">
        <f t="shared" si="18"/>
        <v>54.212250806389491</v>
      </c>
      <c r="BB38" s="2">
        <f t="shared" si="19"/>
        <v>54.496222787089643</v>
      </c>
      <c r="BC38" s="2">
        <f t="shared" si="20"/>
        <v>54.15756345276079</v>
      </c>
      <c r="BD38" s="2">
        <f t="shared" si="21"/>
        <v>53.903364839646969</v>
      </c>
      <c r="BE38" s="2">
        <f t="shared" si="22"/>
        <v>52.987517304758867</v>
      </c>
      <c r="BF38" s="2">
        <f t="shared" si="23"/>
        <v>52.178749762307724</v>
      </c>
      <c r="BG38" s="2">
        <f t="shared" si="24"/>
        <v>51.738635436978498</v>
      </c>
      <c r="BH38" s="2">
        <f t="shared" si="25"/>
        <v>50.492399092988727</v>
      </c>
      <c r="BK38" s="2">
        <f>IF(OR($B38&lt;C$229, AND($B38&gt;C$230, $B38&lt;C$231)), C38, "")</f>
        <v>51.381999999999998</v>
      </c>
      <c r="BL38" s="2">
        <f>IF(OR($B38&lt;D$229, AND($B38&gt;D$230, $B38&lt;D$231)), D38, "")</f>
        <v>54.720999999999997</v>
      </c>
      <c r="BM38" s="2">
        <f>IF(OR($B38&lt;E$229, AND($B38&gt;E$230, $B38&lt;E$231)), E38, "")</f>
        <v>56.543999999999997</v>
      </c>
      <c r="BN38" s="2">
        <f>IF(OR($B38&lt;F$229, AND($B38&gt;F$230, $B38&lt;F$231)), F38, "")</f>
        <v>56.881999999999998</v>
      </c>
      <c r="BO38" s="2">
        <f>IF(OR($B38&lt;G$229, AND($B38&gt;G$230, $B38&lt;G$231)), G38, "")</f>
        <v>55.706000000000003</v>
      </c>
      <c r="BP38" s="2">
        <f>IF(OR($B38&lt;H$229, AND($B38&gt;H$230, $B38&lt;H$231)), H38, "")</f>
        <v>56.529000000000003</v>
      </c>
      <c r="BQ38" s="2">
        <f>IF(OR($B38&lt;I$229, AND($B38&gt;I$230, $B38&lt;I$231)), I38, "")</f>
        <v>54.353000000000002</v>
      </c>
      <c r="BR38" s="2">
        <f>IF(OR($B38&lt;J$229, AND($B38&gt;J$230, $B38&lt;J$231)), J38, "")</f>
        <v>56.941000000000003</v>
      </c>
      <c r="BS38" s="2">
        <f>IF(OR($B38&lt;K$229, AND($B38&gt;K$230, $B38&lt;K$231)), K38, "")</f>
        <v>54.941000000000003</v>
      </c>
      <c r="BT38" s="2">
        <f>IF(OR($B38&lt;L$229, AND($B38&gt;L$230, $B38&lt;L$231)), L38, "")</f>
        <v>56.338000000000001</v>
      </c>
      <c r="BU38" s="2">
        <f>IF(OR($B38&lt;M$229, AND($B38&gt;M$230, $B38&lt;M$231)), M38, "")</f>
        <v>54.588000000000001</v>
      </c>
      <c r="BV38" s="2">
        <f>IF(OR($B38&lt;N$229, AND($B38&gt;N$230, $B38&lt;N$231)), N38, "")</f>
        <v>54.661799999999999</v>
      </c>
      <c r="BW38" s="2">
        <f>IF(OR($B38&lt;O$229, AND($B38&gt;O$230, $B38&lt;O$231)), O38, "")</f>
        <v>52.084499999999998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51.957856344754397</v>
      </c>
      <c r="CP38" s="2">
        <f>BL$207*$B38+BL$209</f>
        <v>54.42158985877996</v>
      </c>
      <c r="CQ38" s="2">
        <f>BM$207*$B38+BM$209</f>
        <v>55.449324667023639</v>
      </c>
      <c r="CR38" s="2">
        <f>BN$207*$B38+BN$209</f>
        <v>55.343601037114347</v>
      </c>
      <c r="CS38" s="2">
        <f>BO$207*$B38+BO$209</f>
        <v>54.043403047172156</v>
      </c>
      <c r="CT38" s="2">
        <f>BP$207*$B38+BP$209</f>
        <v>54.202258511243947</v>
      </c>
      <c r="CU38" s="2">
        <f>BQ$207*$B38+BQ$209</f>
        <v>54.47922624472762</v>
      </c>
      <c r="CV38" s="2">
        <f>BR$207*$B38+BR$209</f>
        <v>54.152925546284514</v>
      </c>
      <c r="CW38" s="2">
        <f>BS$207*$B38+BS$209</f>
        <v>53.895065674772304</v>
      </c>
      <c r="CX38" s="2">
        <f>BT$207*$B38+BT$209</f>
        <v>52.980076756384719</v>
      </c>
      <c r="CY38" s="2">
        <f>BU$207*$B38+BU$209</f>
        <v>52.171172145285567</v>
      </c>
      <c r="CZ38" s="2">
        <f>BV$207*$B38+BV$209</f>
        <v>51.734421096418259</v>
      </c>
      <c r="DA38" s="2">
        <f>BW$207*$B38+BW$209</f>
        <v>50.486504944926828</v>
      </c>
      <c r="DD38" s="2">
        <f>BZ$207*$B38+BZ$209</f>
        <v>56.697295764501192</v>
      </c>
      <c r="DE38" s="2">
        <f>CA$207*$B38+CA$209</f>
        <v>60.206839777180065</v>
      </c>
      <c r="DF38" s="2">
        <f>CB$207*$B38+CB$209</f>
        <v>57.896924927102937</v>
      </c>
      <c r="DG38" s="2">
        <f>CC$207*$B38+CC$209</f>
        <v>55.43465904475763</v>
      </c>
      <c r="DH38" s="2">
        <f>CD$207*$B38+CD$209</f>
        <v>57.22393727012134</v>
      </c>
      <c r="DI38" s="2">
        <f>CE$207*$B38+CE$209</f>
        <v>58.554786856769496</v>
      </c>
      <c r="DJ38" s="2">
        <f>CF$207*$B38+CF$209</f>
        <v>62.038204566350544</v>
      </c>
      <c r="DK38" s="2">
        <f>CG$207*$B38+CG$209</f>
        <v>56.219009195630498</v>
      </c>
      <c r="DL38" s="2">
        <f>CH$207*$B38+CH$209</f>
        <v>57.497693772576284</v>
      </c>
      <c r="DM38" s="2">
        <f>CI$207*$B38+CI$209</f>
        <v>56.341548701374286</v>
      </c>
      <c r="DN38" s="2">
        <f>CJ$207*$B38+CJ$209</f>
        <v>55.896375044609584</v>
      </c>
      <c r="DO38" s="2">
        <f>CK$207*$B38+CK$209</f>
        <v>53.891103104949138</v>
      </c>
      <c r="DP38" s="2">
        <f>CL$207*$B38+CL$209</f>
        <v>53.354696707550929</v>
      </c>
      <c r="DS38" s="2">
        <f>POWER(10,($B38-C$227)/C$228)/(1+POWER(10,($B38-C$227)/C$228))</f>
        <v>8.5145714245532913E-4</v>
      </c>
      <c r="DT38" s="2">
        <f>POWER(10,($B38-D$227)/D$228)/(1+POWER(10,($B38-D$227)/D$228))</f>
        <v>9.0174055279841918E-4</v>
      </c>
      <c r="DU38" s="2">
        <f>POWER(10,($B38-E$227)/E$228)/(1+POWER(10,($B38-E$227)/E$228))</f>
        <v>1.8043292049897861E-3</v>
      </c>
      <c r="DV38" s="2">
        <f>POWER(10,($B38-F$227)/F$228)/(1+POWER(10,($B38-F$227)/F$228))</f>
        <v>2.4775283596964585E-3</v>
      </c>
      <c r="DW38" s="2">
        <f>POWER(10,($B38-G$227)/G$228)/(1+POWER(10,($B38-G$227)/G$228))</f>
        <v>2.3766862665480551E-3</v>
      </c>
      <c r="DX38" s="2">
        <f>POWER(10,($B38-H$227)/H$228)/(1+POWER(10,($B38-H$227)/H$228))</f>
        <v>2.2957449905689231E-3</v>
      </c>
      <c r="DY38" s="2">
        <f>POWER(10,($B38-I$227)/I$228)/(1+POWER(10,($B38-I$227)/I$228))</f>
        <v>2.2485237605990235E-3</v>
      </c>
      <c r="DZ38" s="2">
        <f>POWER(10,($B38-J$227)/J$228)/(1+POWER(10,($B38-J$227)/J$228))</f>
        <v>2.2447815594226518E-3</v>
      </c>
      <c r="EA38" s="2">
        <f>POWER(10,($B38-K$227)/K$228)/(1+POWER(10,($B38-K$227)/K$228))</f>
        <v>2.3036418551576521E-3</v>
      </c>
      <c r="EB38" s="2">
        <f>POWER(10,($B38-L$227)/L$228)/(1+POWER(10,($B38-L$227)/L$228))</f>
        <v>2.2134792424004773E-3</v>
      </c>
      <c r="EC38" s="2">
        <f>POWER(10,($B38-M$227)/M$228)/(1+POWER(10,($B38-M$227)/M$228))</f>
        <v>2.0341488039560401E-3</v>
      </c>
      <c r="ED38" s="2">
        <f>POWER(10,($B38-N$227)/N$228)/(1+POWER(10,($B38-N$227)/N$228))</f>
        <v>1.9540852770939142E-3</v>
      </c>
      <c r="EE38" s="2">
        <f>POWER(10,($B38-O$227)/O$228)/(1+POWER(10,($B38-O$227)/O$228))</f>
        <v>2.0550048775350954E-3</v>
      </c>
    </row>
    <row r="39" spans="2:135" x14ac:dyDescent="0.25">
      <c r="B39" s="2">
        <v>33</v>
      </c>
      <c r="C39">
        <v>53.146999999999998</v>
      </c>
      <c r="D39">
        <v>55.058999999999997</v>
      </c>
      <c r="E39">
        <v>56.984999999999999</v>
      </c>
      <c r="F39">
        <v>57.265000000000001</v>
      </c>
      <c r="G39">
        <v>56.720999999999997</v>
      </c>
      <c r="H39">
        <v>56.603000000000002</v>
      </c>
      <c r="I39">
        <v>55.896999999999998</v>
      </c>
      <c r="J39">
        <v>58.308999999999997</v>
      </c>
      <c r="K39">
        <v>55.970999999999997</v>
      </c>
      <c r="L39">
        <v>55.484999999999999</v>
      </c>
      <c r="M39">
        <v>55.015000000000001</v>
      </c>
      <c r="N39">
        <v>54.441200000000002</v>
      </c>
      <c r="O39">
        <v>52.239400000000003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51.981075380990532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54.443693691573252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55.449619360869548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55.364308263483075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54.09793971743742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54.268178602192691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54.543410477172586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54.146402467045462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53.923703960136585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53.024210806520223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52.212115979330441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51.779286329608091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50.629520854297731</v>
      </c>
      <c r="AE39" s="5"/>
      <c r="AG39" s="5">
        <f t="shared" si="0"/>
        <v>1.1659246190094663</v>
      </c>
      <c r="AH39" s="5">
        <f t="shared" si="1"/>
        <v>0.61530630842674583</v>
      </c>
      <c r="AI39" s="5">
        <f t="shared" si="2"/>
        <v>1.5353806391304516</v>
      </c>
      <c r="AJ39" s="5">
        <f t="shared" si="3"/>
        <v>1.9006917365169258</v>
      </c>
      <c r="AK39" s="5">
        <f t="shared" si="4"/>
        <v>2.6230602825625766</v>
      </c>
      <c r="AL39" s="5">
        <f t="shared" si="5"/>
        <v>2.3348213978073105</v>
      </c>
      <c r="AM39" s="5">
        <f t="shared" si="6"/>
        <v>1.3535895228274128</v>
      </c>
      <c r="AN39" s="5">
        <f t="shared" si="7"/>
        <v>4.1625975329545355</v>
      </c>
      <c r="AO39" s="5">
        <f t="shared" si="8"/>
        <v>2.0472960398634115</v>
      </c>
      <c r="AP39" s="5">
        <f t="shared" si="9"/>
        <v>2.4607891934797763</v>
      </c>
      <c r="AQ39" s="5">
        <f t="shared" si="10"/>
        <v>2.8028840206695591</v>
      </c>
      <c r="AR39" s="5">
        <f t="shared" si="11"/>
        <v>2.6619136703919111</v>
      </c>
      <c r="AS39" s="5">
        <f t="shared" si="12"/>
        <v>1.6098791457022728</v>
      </c>
      <c r="AV39" s="2">
        <f t="shared" si="13"/>
        <v>51.981050148644123</v>
      </c>
      <c r="AW39" s="2">
        <f t="shared" si="14"/>
        <v>54.443666005982784</v>
      </c>
      <c r="AX39" s="2">
        <f t="shared" si="15"/>
        <v>55.442094830424402</v>
      </c>
      <c r="AY39" s="2">
        <f t="shared" si="16"/>
        <v>55.303918085288515</v>
      </c>
      <c r="AZ39" s="2">
        <f t="shared" si="17"/>
        <v>54.051913093345334</v>
      </c>
      <c r="BA39" s="2">
        <f t="shared" si="18"/>
        <v>54.218364497684526</v>
      </c>
      <c r="BB39" s="2">
        <f t="shared" si="19"/>
        <v>54.521320421634975</v>
      </c>
      <c r="BC39" s="2">
        <f t="shared" si="20"/>
        <v>54.129329454881976</v>
      </c>
      <c r="BD39" s="2">
        <f t="shared" si="21"/>
        <v>53.898880669910412</v>
      </c>
      <c r="BE39" s="2">
        <f t="shared" si="22"/>
        <v>52.990420660140792</v>
      </c>
      <c r="BF39" s="2">
        <f t="shared" si="23"/>
        <v>52.186945509376947</v>
      </c>
      <c r="BG39" s="2">
        <f t="shared" si="24"/>
        <v>51.73714101897415</v>
      </c>
      <c r="BH39" s="2">
        <f t="shared" si="25"/>
        <v>50.502571218699188</v>
      </c>
      <c r="BK39" s="2">
        <f>IF(OR($B39&lt;C$229, AND($B39&gt;C$230, $B39&lt;C$231)), C39, "")</f>
        <v>53.146999999999998</v>
      </c>
      <c r="BL39" s="2">
        <f>IF(OR($B39&lt;D$229, AND($B39&gt;D$230, $B39&lt;D$231)), D39, "")</f>
        <v>55.058999999999997</v>
      </c>
      <c r="BM39" s="2">
        <f>IF(OR($B39&lt;E$229, AND($B39&gt;E$230, $B39&lt;E$231)), E39, "")</f>
        <v>56.984999999999999</v>
      </c>
      <c r="BN39" s="2">
        <f>IF(OR($B39&lt;F$229, AND($B39&gt;F$230, $B39&lt;F$231)), F39, "")</f>
        <v>57.265000000000001</v>
      </c>
      <c r="BO39" s="2">
        <f>IF(OR($B39&lt;G$229, AND($B39&gt;G$230, $B39&lt;G$231)), G39, "")</f>
        <v>56.720999999999997</v>
      </c>
      <c r="BP39" s="2">
        <f>IF(OR($B39&lt;H$229, AND($B39&gt;H$230, $B39&lt;H$231)), H39, "")</f>
        <v>56.603000000000002</v>
      </c>
      <c r="BQ39" s="2">
        <f>IF(OR($B39&lt;I$229, AND($B39&gt;I$230, $B39&lt;I$231)), I39, "")</f>
        <v>55.896999999999998</v>
      </c>
      <c r="BR39" s="2">
        <f>IF(OR($B39&lt;J$229, AND($B39&gt;J$230, $B39&lt;J$231)), J39, "")</f>
        <v>58.308999999999997</v>
      </c>
      <c r="BS39" s="2">
        <f>IF(OR($B39&lt;K$229, AND($B39&gt;K$230, $B39&lt;K$231)), K39, "")</f>
        <v>55.970999999999997</v>
      </c>
      <c r="BT39" s="2">
        <f>IF(OR($B39&lt;L$229, AND($B39&gt;L$230, $B39&lt;L$231)), L39, "")</f>
        <v>55.484999999999999</v>
      </c>
      <c r="BU39" s="2">
        <f>IF(OR($B39&lt;M$229, AND($B39&gt;M$230, $B39&lt;M$231)), M39, "")</f>
        <v>55.015000000000001</v>
      </c>
      <c r="BV39" s="2">
        <f>IF(OR($B39&lt;N$229, AND($B39&gt;N$230, $B39&lt;N$231)), N39, "")</f>
        <v>54.441200000000002</v>
      </c>
      <c r="BW39" s="2">
        <f>IF(OR($B39&lt;O$229, AND($B39&gt;O$230, $B39&lt;O$231)), O39, "")</f>
        <v>52.239400000000003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51.976687289817519</v>
      </c>
      <c r="CP39" s="2">
        <f>BL$207*$B39+BL$209</f>
        <v>54.438026173769529</v>
      </c>
      <c r="CQ39" s="2">
        <f>BM$207*$B39+BM$209</f>
        <v>55.437334213378669</v>
      </c>
      <c r="CR39" s="2">
        <f>BN$207*$B39+BN$209</f>
        <v>55.303692180274574</v>
      </c>
      <c r="CS39" s="2">
        <f>BO$207*$B39+BO$209</f>
        <v>54.043776581366295</v>
      </c>
      <c r="CT39" s="2">
        <f>BP$207*$B39+BP$209</f>
        <v>54.207595439121917</v>
      </c>
      <c r="CU39" s="2">
        <f>BQ$207*$B39+BQ$209</f>
        <v>54.502976391691639</v>
      </c>
      <c r="CV39" s="2">
        <f>BR$207*$B39+BR$209</f>
        <v>54.124345118132723</v>
      </c>
      <c r="CW39" s="2">
        <f>BS$207*$B39+BS$209</f>
        <v>53.889941184602613</v>
      </c>
      <c r="CX39" s="2">
        <f>BT$207*$B39+BT$209</f>
        <v>52.982410972325496</v>
      </c>
      <c r="CY39" s="2">
        <f>BU$207*$B39+BU$209</f>
        <v>52.178781219278299</v>
      </c>
      <c r="CZ39" s="2">
        <f>BV$207*$B39+BV$209</f>
        <v>51.732603424117706</v>
      </c>
      <c r="DA39" s="2">
        <f>BW$207*$B39+BW$209</f>
        <v>50.496215467431661</v>
      </c>
      <c r="DD39" s="2">
        <f>BZ$207*$B39+BZ$209</f>
        <v>56.650206605167057</v>
      </c>
      <c r="DE39" s="2">
        <f>CA$207*$B39+CA$209</f>
        <v>60.142588953055544</v>
      </c>
      <c r="DF39" s="2">
        <f>CB$207*$B39+CB$209</f>
        <v>57.844040338854292</v>
      </c>
      <c r="DG39" s="2">
        <f>CC$207*$B39+CC$209</f>
        <v>55.386870670191577</v>
      </c>
      <c r="DH39" s="2">
        <f>CD$207*$B39+CD$209</f>
        <v>57.166733427915666</v>
      </c>
      <c r="DI39" s="2">
        <f>CE$207*$B39+CE$209</f>
        <v>58.486674141767537</v>
      </c>
      <c r="DJ39" s="2">
        <f>CF$207*$B39+CF$209</f>
        <v>61.945007348533963</v>
      </c>
      <c r="DK39" s="2">
        <f>CG$207*$B39+CG$209</f>
        <v>56.149822212645638</v>
      </c>
      <c r="DL39" s="2">
        <f>CH$207*$B39+CH$209</f>
        <v>57.429866227326869</v>
      </c>
      <c r="DM39" s="2">
        <f>CI$207*$B39+CI$209</f>
        <v>56.283314794558827</v>
      </c>
      <c r="DN39" s="2">
        <f>CJ$207*$B39+CJ$209</f>
        <v>55.839959949488225</v>
      </c>
      <c r="DO39" s="2">
        <f>CK$207*$B39+CK$209</f>
        <v>53.850789323503058</v>
      </c>
      <c r="DP39" s="2">
        <f>CL$207*$B39+CL$209</f>
        <v>53.317456111107674</v>
      </c>
      <c r="DS39" s="2">
        <f>POWER(10,($B39-C$227)/C$228)/(1+POWER(10,($B39-C$227)/C$228))</f>
        <v>9.3352750512275956E-4</v>
      </c>
      <c r="DT39" s="2">
        <f>POWER(10,($B39-D$227)/D$228)/(1+POWER(10,($B39-D$227)/D$228))</f>
        <v>9.8865284360298285E-4</v>
      </c>
      <c r="DU39" s="2">
        <f>POWER(10,($B39-E$227)/E$228)/(1+POWER(10,($B39-E$227)/E$228))</f>
        <v>1.9780632937890863E-3</v>
      </c>
      <c r="DV39" s="2">
        <f>POWER(10,($B39-F$227)/F$228)/(1+POWER(10,($B39-F$227)/F$228))</f>
        <v>2.7159066504461905E-3</v>
      </c>
      <c r="DW39" s="2">
        <f>POWER(10,($B39-G$227)/G$228)/(1+POWER(10,($B39-G$227)/G$228))</f>
        <v>2.6053872592030863E-3</v>
      </c>
      <c r="DX39" s="2">
        <f>POWER(10,($B39-H$227)/H$228)/(1+POWER(10,($B39-H$227)/H$228))</f>
        <v>2.5166769089675447E-3</v>
      </c>
      <c r="DY39" s="2">
        <f>POWER(10,($B39-I$227)/I$228)/(1+POWER(10,($B39-I$227)/I$228))</f>
        <v>2.4649225526896818E-3</v>
      </c>
      <c r="DZ39" s="2">
        <f>POWER(10,($B39-J$227)/J$228)/(1+POWER(10,($B39-J$227)/J$228))</f>
        <v>2.4608210888960318E-3</v>
      </c>
      <c r="EA39" s="2">
        <f>POWER(10,($B39-K$227)/K$228)/(1+POWER(10,($B39-K$227)/K$228))</f>
        <v>2.5253318078513748E-3</v>
      </c>
      <c r="EB39" s="2">
        <f>POWER(10,($B39-L$227)/L$228)/(1+POWER(10,($B39-L$227)/L$228))</f>
        <v>2.4265135389127325E-3</v>
      </c>
      <c r="EC39" s="2">
        <f>POWER(10,($B39-M$227)/M$228)/(1+POWER(10,($B39-M$227)/M$228))</f>
        <v>2.2299621789246978E-3</v>
      </c>
      <c r="ED39" s="2">
        <f>POWER(10,($B39-N$227)/N$228)/(1+POWER(10,($B39-N$227)/N$228))</f>
        <v>2.1422080364917697E-3</v>
      </c>
      <c r="EE39" s="2">
        <f>POWER(10,($B39-O$227)/O$228)/(1+POWER(10,($B39-O$227)/O$228))</f>
        <v>2.2528213896892669E-3</v>
      </c>
    </row>
    <row r="40" spans="2:135" x14ac:dyDescent="0.25">
      <c r="B40" s="2">
        <v>34</v>
      </c>
      <c r="C40">
        <v>51.970999999999997</v>
      </c>
      <c r="D40">
        <v>55.661999999999999</v>
      </c>
      <c r="E40">
        <v>57.25</v>
      </c>
      <c r="F40">
        <v>57.176000000000002</v>
      </c>
      <c r="G40">
        <v>57.529000000000003</v>
      </c>
      <c r="H40">
        <v>57.603000000000002</v>
      </c>
      <c r="I40">
        <v>54.853000000000002</v>
      </c>
      <c r="J40">
        <v>56.381999999999998</v>
      </c>
      <c r="K40">
        <v>56.029000000000003</v>
      </c>
      <c r="L40">
        <v>57.220999999999997</v>
      </c>
      <c r="M40">
        <v>54.941000000000003</v>
      </c>
      <c r="N40">
        <v>55.235300000000002</v>
      </c>
      <c r="O40">
        <v>52.732399999999998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52.000308156544016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54.460639917158531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55.448361973259253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55.394545182565842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54.153828803339955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54.333220589036216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54.597152517086023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54.140908181355812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53.95094350957698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53.068523531361365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52.251470151784709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51.826358604241982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50.766449238731397</v>
      </c>
      <c r="AE40" s="5"/>
      <c r="AG40" s="5">
        <f t="shared" si="0"/>
        <v>-2.9308156544018971E-2</v>
      </c>
      <c r="AH40" s="5">
        <f t="shared" si="1"/>
        <v>1.2013600828414681</v>
      </c>
      <c r="AI40" s="5">
        <f t="shared" si="2"/>
        <v>1.801638026740747</v>
      </c>
      <c r="AJ40" s="5">
        <f t="shared" si="3"/>
        <v>1.7814548174341596</v>
      </c>
      <c r="AK40" s="5">
        <f t="shared" si="4"/>
        <v>3.3751711966600482</v>
      </c>
      <c r="AL40" s="5">
        <f t="shared" si="5"/>
        <v>3.2697794109637854</v>
      </c>
      <c r="AM40" s="5">
        <f t="shared" si="6"/>
        <v>0.2558474829139783</v>
      </c>
      <c r="AN40" s="5">
        <f t="shared" si="7"/>
        <v>2.2410918186441862</v>
      </c>
      <c r="AO40" s="5">
        <f t="shared" si="8"/>
        <v>2.0780564904230232</v>
      </c>
      <c r="AP40" s="5">
        <f t="shared" si="9"/>
        <v>4.152476468638632</v>
      </c>
      <c r="AQ40" s="5">
        <f t="shared" si="10"/>
        <v>2.6895298482152938</v>
      </c>
      <c r="AR40" s="5">
        <f t="shared" si="11"/>
        <v>3.4089413957580206</v>
      </c>
      <c r="AS40" s="5">
        <f t="shared" si="12"/>
        <v>1.9659507612686014</v>
      </c>
      <c r="AV40" s="2">
        <f t="shared" si="13"/>
        <v>52.00023411439286</v>
      </c>
      <c r="AW40" s="2">
        <f t="shared" si="14"/>
        <v>54.460558392575891</v>
      </c>
      <c r="AX40" s="2">
        <f t="shared" si="15"/>
        <v>55.43047399804761</v>
      </c>
      <c r="AY40" s="2">
        <f t="shared" si="16"/>
        <v>55.264007499945627</v>
      </c>
      <c r="AZ40" s="2">
        <f t="shared" si="17"/>
        <v>54.052904938710363</v>
      </c>
      <c r="BA40" s="2">
        <f t="shared" si="18"/>
        <v>54.224534904838741</v>
      </c>
      <c r="BB40" s="2">
        <f t="shared" si="19"/>
        <v>54.546519582909092</v>
      </c>
      <c r="BC40" s="2">
        <f t="shared" si="20"/>
        <v>54.101119069240433</v>
      </c>
      <c r="BD40" s="2">
        <f t="shared" si="21"/>
        <v>53.894442676930744</v>
      </c>
      <c r="BE40" s="2">
        <f t="shared" si="22"/>
        <v>52.993364469781582</v>
      </c>
      <c r="BF40" s="2">
        <f t="shared" si="23"/>
        <v>52.195183821677396</v>
      </c>
      <c r="BG40" s="2">
        <f t="shared" si="24"/>
        <v>51.735669693334522</v>
      </c>
      <c r="BH40" s="2">
        <f t="shared" si="25"/>
        <v>50.512777466242198</v>
      </c>
      <c r="BK40" s="2">
        <f>IF(OR($B40&lt;C$229, AND($B40&gt;C$230, $B40&lt;C$231)), C40, "")</f>
        <v>51.970999999999997</v>
      </c>
      <c r="BL40" s="2">
        <f>IF(OR($B40&lt;D$229, AND($B40&gt;D$230, $B40&lt;D$231)), D40, "")</f>
        <v>55.661999999999999</v>
      </c>
      <c r="BM40" s="2">
        <f>IF(OR($B40&lt;E$229, AND($B40&gt;E$230, $B40&lt;E$231)), E40, "")</f>
        <v>57.25</v>
      </c>
      <c r="BN40" s="2">
        <f>IF(OR($B40&lt;F$229, AND($B40&gt;F$230, $B40&lt;F$231)), F40, "")</f>
        <v>57.176000000000002</v>
      </c>
      <c r="BO40" s="2">
        <f>IF(OR($B40&lt;G$229, AND($B40&gt;G$230, $B40&lt;G$231)), G40, "")</f>
        <v>57.529000000000003</v>
      </c>
      <c r="BP40" s="2">
        <f>IF(OR($B40&lt;H$229, AND($B40&gt;H$230, $B40&lt;H$231)), H40, "")</f>
        <v>57.603000000000002</v>
      </c>
      <c r="BQ40" s="2">
        <f>IF(OR($B40&lt;I$229, AND($B40&gt;I$230, $B40&lt;I$231)), I40, "")</f>
        <v>54.853000000000002</v>
      </c>
      <c r="BR40" s="2">
        <f>IF(OR($B40&lt;J$229, AND($B40&gt;J$230, $B40&lt;J$231)), J40, "")</f>
        <v>56.381999999999998</v>
      </c>
      <c r="BS40" s="2">
        <f>IF(OR($B40&lt;K$229, AND($B40&gt;K$230, $B40&lt;K$231)), K40, "")</f>
        <v>56.029000000000003</v>
      </c>
      <c r="BT40" s="2">
        <f>IF(OR($B40&lt;L$229, AND($B40&gt;L$230, $B40&lt;L$231)), L40, "")</f>
        <v>57.220999999999997</v>
      </c>
      <c r="BU40" s="2">
        <f>IF(OR($B40&lt;M$229, AND($B40&gt;M$230, $B40&lt;M$231)), M40, "")</f>
        <v>54.941000000000003</v>
      </c>
      <c r="BV40" s="2">
        <f>IF(OR($B40&lt;N$229, AND($B40&gt;N$230, $B40&lt;N$231)), N40, "")</f>
        <v>55.235300000000002</v>
      </c>
      <c r="BW40" s="2">
        <f>IF(OR($B40&lt;O$229, AND($B40&gt;O$230, $B40&lt;O$231)), O40, "")</f>
        <v>52.732399999999998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51.995518234880642</v>
      </c>
      <c r="CP40" s="2">
        <f>BL$207*$B40+BL$209</f>
        <v>54.454462488759106</v>
      </c>
      <c r="CQ40" s="2">
        <f>BM$207*$B40+BM$209</f>
        <v>55.4253437597337</v>
      </c>
      <c r="CR40" s="2">
        <f>BN$207*$B40+BN$209</f>
        <v>55.263783323434801</v>
      </c>
      <c r="CS40" s="2">
        <f>BO$207*$B40+BO$209</f>
        <v>54.044150115560434</v>
      </c>
      <c r="CT40" s="2">
        <f>BP$207*$B40+BP$209</f>
        <v>54.212932366999894</v>
      </c>
      <c r="CU40" s="2">
        <f>BQ$207*$B40+BQ$209</f>
        <v>54.526726538655659</v>
      </c>
      <c r="CV40" s="2">
        <f>BR$207*$B40+BR$209</f>
        <v>54.095764689980932</v>
      </c>
      <c r="CW40" s="2">
        <f>BS$207*$B40+BS$209</f>
        <v>53.884816694432914</v>
      </c>
      <c r="CX40" s="2">
        <f>BT$207*$B40+BT$209</f>
        <v>52.984745188266274</v>
      </c>
      <c r="CY40" s="2">
        <f>BU$207*$B40+BU$209</f>
        <v>52.186390293271025</v>
      </c>
      <c r="CZ40" s="2">
        <f>BV$207*$B40+BV$209</f>
        <v>51.730785751817152</v>
      </c>
      <c r="DA40" s="2">
        <f>BW$207*$B40+BW$209</f>
        <v>50.505925989936493</v>
      </c>
      <c r="DD40" s="2">
        <f>BZ$207*$B40+BZ$209</f>
        <v>56.603117445832922</v>
      </c>
      <c r="DE40" s="2">
        <f>CA$207*$B40+CA$209</f>
        <v>60.078338128931023</v>
      </c>
      <c r="DF40" s="2">
        <f>CB$207*$B40+CB$209</f>
        <v>57.791155750605647</v>
      </c>
      <c r="DG40" s="2">
        <f>CC$207*$B40+CC$209</f>
        <v>55.339082295625531</v>
      </c>
      <c r="DH40" s="2">
        <f>CD$207*$B40+CD$209</f>
        <v>57.10952958571</v>
      </c>
      <c r="DI40" s="2">
        <f>CE$207*$B40+CE$209</f>
        <v>58.418561426765571</v>
      </c>
      <c r="DJ40" s="2">
        <f>CF$207*$B40+CF$209</f>
        <v>61.851810130717382</v>
      </c>
      <c r="DK40" s="2">
        <f>CG$207*$B40+CG$209</f>
        <v>56.080635229660771</v>
      </c>
      <c r="DL40" s="2">
        <f>CH$207*$B40+CH$209</f>
        <v>57.362038682077454</v>
      </c>
      <c r="DM40" s="2">
        <f>CI$207*$B40+CI$209</f>
        <v>56.225080887743367</v>
      </c>
      <c r="DN40" s="2">
        <f>CJ$207*$B40+CJ$209</f>
        <v>55.783544854366859</v>
      </c>
      <c r="DO40" s="2">
        <f>CK$207*$B40+CK$209</f>
        <v>53.810475542056977</v>
      </c>
      <c r="DP40" s="2">
        <f>CL$207*$B40+CL$209</f>
        <v>53.28021551466442</v>
      </c>
      <c r="DS40" s="2">
        <f>POWER(10,($B40-C$227)/C$228)/(1+POWER(10,($B40-C$227)/C$228))</f>
        <v>1.0235003732550201E-3</v>
      </c>
      <c r="DT40" s="2">
        <f>POWER(10,($B40-D$227)/D$228)/(1+POWER(10,($B40-D$227)/D$228))</f>
        <v>1.0839328973139433E-3</v>
      </c>
      <c r="DU40" s="2">
        <f>POWER(10,($B40-E$227)/E$228)/(1+POWER(10,($B40-E$227)/E$228))</f>
        <v>2.1684894377533514E-3</v>
      </c>
      <c r="DV40" s="2">
        <f>POWER(10,($B40-F$227)/F$228)/(1+POWER(10,($B40-F$227)/F$228))</f>
        <v>2.9771523343282294E-3</v>
      </c>
      <c r="DW40" s="2">
        <f>POWER(10,($B40-G$227)/G$228)/(1+POWER(10,($B40-G$227)/G$228))</f>
        <v>2.8560324211679626E-3</v>
      </c>
      <c r="DX40" s="2">
        <f>POWER(10,($B40-H$227)/H$228)/(1+POWER(10,($B40-H$227)/H$228))</f>
        <v>2.7588115057139121E-3</v>
      </c>
      <c r="DY40" s="2">
        <f>POWER(10,($B40-I$227)/I$228)/(1+POWER(10,($B40-I$227)/I$228))</f>
        <v>2.7020912464237531E-3</v>
      </c>
      <c r="DZ40" s="2">
        <f>POWER(10,($B40-J$227)/J$228)/(1+POWER(10,($B40-J$227)/J$228))</f>
        <v>2.6975962172141542E-3</v>
      </c>
      <c r="EA40" s="2">
        <f>POWER(10,($B40-K$227)/K$228)/(1+POWER(10,($B40-K$227)/K$228))</f>
        <v>2.7682967990056173E-3</v>
      </c>
      <c r="EB40" s="2">
        <f>POWER(10,($B40-L$227)/L$228)/(1+POWER(10,($B40-L$227)/L$228))</f>
        <v>2.6599964678642009E-3</v>
      </c>
      <c r="EC40" s="2">
        <f>POWER(10,($B40-M$227)/M$228)/(1+POWER(10,($B40-M$227)/M$228))</f>
        <v>2.4445789740243969E-3</v>
      </c>
      <c r="ED40" s="2">
        <f>POWER(10,($B40-N$227)/N$228)/(1+POWER(10,($B40-N$227)/N$228))</f>
        <v>2.3483990450327459E-3</v>
      </c>
      <c r="EE40" s="2">
        <f>POWER(10,($B40-O$227)/O$228)/(1+POWER(10,($B40-O$227)/O$228))</f>
        <v>2.4696327635019858E-3</v>
      </c>
    </row>
    <row r="41" spans="2:135" x14ac:dyDescent="0.25">
      <c r="B41" s="2">
        <v>35</v>
      </c>
      <c r="C41">
        <v>53.015000000000001</v>
      </c>
      <c r="D41">
        <v>54.779000000000003</v>
      </c>
      <c r="E41">
        <v>56.368000000000002</v>
      </c>
      <c r="F41">
        <v>58.573999999999998</v>
      </c>
      <c r="G41">
        <v>56.926000000000002</v>
      </c>
      <c r="H41">
        <v>58.308999999999997</v>
      </c>
      <c r="I41">
        <v>57.676000000000002</v>
      </c>
      <c r="J41">
        <v>56.881999999999998</v>
      </c>
      <c r="K41">
        <v>56.661999999999999</v>
      </c>
      <c r="L41">
        <v>57.881999999999998</v>
      </c>
      <c r="M41">
        <v>55.25</v>
      </c>
      <c r="N41">
        <v>56.058799999999998</v>
      </c>
      <c r="O41">
        <v>53.253500000000003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52.019654433419653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54.47771694368889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55.459694378574518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55.494712683436703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54.266196834948289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54.458283083948693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54.683108861897324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54.161826263562496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54.013357699693444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53.156740682190176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52.324286091614965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51.921700006832772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51.010376391945691</v>
      </c>
      <c r="AE41" s="5"/>
      <c r="AG41" s="5">
        <f t="shared" si="0"/>
        <v>0.99534556658034745</v>
      </c>
      <c r="AH41" s="5">
        <f t="shared" si="1"/>
        <v>0.30128305631111374</v>
      </c>
      <c r="AI41" s="5">
        <f t="shared" si="2"/>
        <v>0.90830562142548388</v>
      </c>
      <c r="AJ41" s="5">
        <f t="shared" si="3"/>
        <v>3.0792873165632955</v>
      </c>
      <c r="AK41" s="5">
        <f t="shared" si="4"/>
        <v>2.6598031650517129</v>
      </c>
      <c r="AL41" s="5">
        <f t="shared" si="5"/>
        <v>3.8507169160513044</v>
      </c>
      <c r="AM41" s="5">
        <f t="shared" si="6"/>
        <v>2.9928911381026779</v>
      </c>
      <c r="AN41" s="5">
        <f t="shared" si="7"/>
        <v>2.720173736437502</v>
      </c>
      <c r="AO41" s="5">
        <f t="shared" si="8"/>
        <v>2.6486423003065553</v>
      </c>
      <c r="AP41" s="5">
        <f t="shared" si="9"/>
        <v>4.7252593178098223</v>
      </c>
      <c r="AQ41" s="5">
        <f t="shared" si="10"/>
        <v>2.9257139083850348</v>
      </c>
      <c r="AR41" s="5">
        <f t="shared" si="11"/>
        <v>4.1370999931672259</v>
      </c>
      <c r="AS41" s="5">
        <f t="shared" si="12"/>
        <v>2.2431236080543115</v>
      </c>
      <c r="AV41" s="2">
        <f t="shared" si="13"/>
        <v>52.019445557197265</v>
      </c>
      <c r="AW41" s="2">
        <f t="shared" si="14"/>
        <v>54.477486243108324</v>
      </c>
      <c r="AX41" s="2">
        <f t="shared" si="15"/>
        <v>55.418880110226915</v>
      </c>
      <c r="AY41" s="2">
        <f t="shared" si="16"/>
        <v>55.224094486294192</v>
      </c>
      <c r="AZ41" s="2">
        <f t="shared" si="17"/>
        <v>54.053940219758509</v>
      </c>
      <c r="BA41" s="2">
        <f t="shared" si="18"/>
        <v>54.230765715070802</v>
      </c>
      <c r="BB41" s="2">
        <f t="shared" si="19"/>
        <v>54.571827271335899</v>
      </c>
      <c r="BC41" s="2">
        <f t="shared" si="20"/>
        <v>54.072933617299434</v>
      </c>
      <c r="BD41" s="2">
        <f t="shared" si="21"/>
        <v>53.890053789397193</v>
      </c>
      <c r="BE41" s="2">
        <f t="shared" si="22"/>
        <v>52.99635122432187</v>
      </c>
      <c r="BF41" s="2">
        <f t="shared" si="23"/>
        <v>52.20346743425209</v>
      </c>
      <c r="BG41" s="2">
        <f t="shared" si="24"/>
        <v>51.734222898058462</v>
      </c>
      <c r="BH41" s="2">
        <f t="shared" si="25"/>
        <v>50.523020108700564</v>
      </c>
      <c r="BK41" s="2">
        <f>IF(OR($B41&lt;C$229, AND($B41&gt;C$230, $B41&lt;C$231)), C41, "")</f>
        <v>53.015000000000001</v>
      </c>
      <c r="BL41" s="2">
        <f>IF(OR($B41&lt;D$229, AND($B41&gt;D$230, $B41&lt;D$231)), D41, "")</f>
        <v>54.779000000000003</v>
      </c>
      <c r="BM41" s="2">
        <f>IF(OR($B41&lt;E$229, AND($B41&gt;E$230, $B41&lt;E$231)), E41, "")</f>
        <v>56.368000000000002</v>
      </c>
      <c r="BN41" s="2">
        <f>IF(OR($B41&lt;F$229, AND($B41&gt;F$230, $B41&lt;F$231)), F41, "")</f>
        <v>58.573999999999998</v>
      </c>
      <c r="BO41" s="2">
        <f>IF(OR($B41&lt;G$229, AND($B41&gt;G$230, $B41&lt;G$231)), G41, "")</f>
        <v>56.926000000000002</v>
      </c>
      <c r="BP41" s="2">
        <f>IF(OR($B41&lt;H$229, AND($B41&gt;H$230, $B41&lt;H$231)), H41, "")</f>
        <v>58.308999999999997</v>
      </c>
      <c r="BQ41" s="2">
        <f>IF(OR($B41&lt;I$229, AND($B41&gt;I$230, $B41&lt;I$231)), I41, "")</f>
        <v>57.676000000000002</v>
      </c>
      <c r="BR41" s="2">
        <f>IF(OR($B41&lt;J$229, AND($B41&gt;J$230, $B41&lt;J$231)), J41, "")</f>
        <v>56.881999999999998</v>
      </c>
      <c r="BS41" s="2">
        <f>IF(OR($B41&lt;K$229, AND($B41&gt;K$230, $B41&lt;K$231)), K41, "")</f>
        <v>56.661999999999999</v>
      </c>
      <c r="BT41" s="2">
        <f>IF(OR($B41&lt;L$229, AND($B41&gt;L$230, $B41&lt;L$231)), L41, "")</f>
        <v>57.881999999999998</v>
      </c>
      <c r="BU41" s="2">
        <f>IF(OR($B41&lt;M$229, AND($B41&gt;M$230, $B41&lt;M$231)), M41, "")</f>
        <v>55.25</v>
      </c>
      <c r="BV41" s="2">
        <f>IF(OR($B41&lt;N$229, AND($B41&gt;N$230, $B41&lt;N$231)), N41, "")</f>
        <v>56.058799999999998</v>
      </c>
      <c r="BW41" s="2">
        <f>IF(OR($B41&lt;O$229, AND($B41&gt;O$230, $B41&lt;O$231)), O41, "")</f>
        <v>53.253500000000003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52.014349179943771</v>
      </c>
      <c r="CP41" s="2">
        <f>BL$207*$B41+BL$209</f>
        <v>54.470898803748682</v>
      </c>
      <c r="CQ41" s="2">
        <f>BM$207*$B41+BM$209</f>
        <v>55.41335330608873</v>
      </c>
      <c r="CR41" s="2">
        <f>BN$207*$B41+BN$209</f>
        <v>55.223874466595035</v>
      </c>
      <c r="CS41" s="2">
        <f>BO$207*$B41+BO$209</f>
        <v>54.044523649754574</v>
      </c>
      <c r="CT41" s="2">
        <f>BP$207*$B41+BP$209</f>
        <v>54.218269294877871</v>
      </c>
      <c r="CU41" s="2">
        <f>BQ$207*$B41+BQ$209</f>
        <v>54.550476685619678</v>
      </c>
      <c r="CV41" s="2">
        <f>BR$207*$B41+BR$209</f>
        <v>54.067184261829141</v>
      </c>
      <c r="CW41" s="2">
        <f>BS$207*$B41+BS$209</f>
        <v>53.879692204263215</v>
      </c>
      <c r="CX41" s="2">
        <f>BT$207*$B41+BT$209</f>
        <v>52.987079404207059</v>
      </c>
      <c r="CY41" s="2">
        <f>BU$207*$B41+BU$209</f>
        <v>52.193999367263757</v>
      </c>
      <c r="CZ41" s="2">
        <f>BV$207*$B41+BV$209</f>
        <v>51.728968079516605</v>
      </c>
      <c r="DA41" s="2">
        <f>BW$207*$B41+BW$209</f>
        <v>50.515636512441326</v>
      </c>
      <c r="DD41" s="2">
        <f>BZ$207*$B41+BZ$209</f>
        <v>56.556028286498787</v>
      </c>
      <c r="DE41" s="2">
        <f>CA$207*$B41+CA$209</f>
        <v>60.014087304806509</v>
      </c>
      <c r="DF41" s="2">
        <f>CB$207*$B41+CB$209</f>
        <v>57.738271162357002</v>
      </c>
      <c r="DG41" s="2">
        <f>CC$207*$B41+CC$209</f>
        <v>55.291293921059477</v>
      </c>
      <c r="DH41" s="2">
        <f>CD$207*$B41+CD$209</f>
        <v>57.052325743504326</v>
      </c>
      <c r="DI41" s="2">
        <f>CE$207*$B41+CE$209</f>
        <v>58.350448711763605</v>
      </c>
      <c r="DJ41" s="2">
        <f>CF$207*$B41+CF$209</f>
        <v>61.758612912900801</v>
      </c>
      <c r="DK41" s="2">
        <f>CG$207*$B41+CG$209</f>
        <v>56.011448246675911</v>
      </c>
      <c r="DL41" s="2">
        <f>CH$207*$B41+CH$209</f>
        <v>57.294211136828039</v>
      </c>
      <c r="DM41" s="2">
        <f>CI$207*$B41+CI$209</f>
        <v>56.166846980927915</v>
      </c>
      <c r="DN41" s="2">
        <f>CJ$207*$B41+CJ$209</f>
        <v>55.727129759245493</v>
      </c>
      <c r="DO41" s="2">
        <f>CK$207*$B41+CK$209</f>
        <v>53.770161760610897</v>
      </c>
      <c r="DP41" s="2">
        <f>CL$207*$B41+CL$209</f>
        <v>53.242974918221165</v>
      </c>
      <c r="DS41" s="2">
        <f>POWER(10,($B41-C$227)/C$228)/(1+POWER(10,($B41-C$227)/C$228))</f>
        <v>1.1221350372671486E-3</v>
      </c>
      <c r="DT41" s="2">
        <f>POWER(10,($B41-D$227)/D$228)/(1+POWER(10,($B41-D$227)/D$228))</f>
        <v>1.1883845116182838E-3</v>
      </c>
      <c r="DU41" s="2">
        <f>POWER(10,($B41-E$227)/E$228)/(1+POWER(10,($B41-E$227)/E$228))</f>
        <v>2.3772040475706436E-3</v>
      </c>
      <c r="DV41" s="2">
        <f>POWER(10,($B41-F$227)/F$228)/(1+POWER(10,($B41-F$227)/F$228))</f>
        <v>3.2634452608692583E-3</v>
      </c>
      <c r="DW41" s="2">
        <f>POWER(10,($B41-G$227)/G$228)/(1+POWER(10,($B41-G$227)/G$228))</f>
        <v>3.1307146249778049E-3</v>
      </c>
      <c r="DX41" s="2">
        <f>POWER(10,($B41-H$227)/H$228)/(1+POWER(10,($B41-H$227)/H$228))</f>
        <v>3.024171734138117E-3</v>
      </c>
      <c r="DY41" s="2">
        <f>POWER(10,($B41-I$227)/I$228)/(1+POWER(10,($B41-I$227)/I$228))</f>
        <v>2.9620119602370414E-3</v>
      </c>
      <c r="DZ41" s="2">
        <f>POWER(10,($B41-J$227)/J$228)/(1+POWER(10,($B41-J$227)/J$228))</f>
        <v>2.9570858253322712E-3</v>
      </c>
      <c r="EA41" s="2">
        <f>POWER(10,($B41-K$227)/K$228)/(1+POWER(10,($B41-K$227)/K$228))</f>
        <v>3.0345666076586567E-3</v>
      </c>
      <c r="EB41" s="2">
        <f>POWER(10,($B41-L$227)/L$228)/(1+POWER(10,($B41-L$227)/L$228))</f>
        <v>2.9158798217491467E-3</v>
      </c>
      <c r="EC41" s="2">
        <f>POWER(10,($B41-M$227)/M$228)/(1+POWER(10,($B41-M$227)/M$228))</f>
        <v>2.6797955178277455E-3</v>
      </c>
      <c r="ED41" s="2">
        <f>POWER(10,($B41-N$227)/N$228)/(1+POWER(10,($B41-N$227)/N$228))</f>
        <v>2.5743850720886712E-3</v>
      </c>
      <c r="EE41" s="2">
        <f>POWER(10,($B41-O$227)/O$228)/(1+POWER(10,($B41-O$227)/O$228))</f>
        <v>2.7072534319883862E-3</v>
      </c>
    </row>
    <row r="42" spans="2:135" x14ac:dyDescent="0.25">
      <c r="B42" s="2">
        <v>36</v>
      </c>
      <c r="C42">
        <v>52.868000000000002</v>
      </c>
      <c r="D42">
        <v>55.676000000000002</v>
      </c>
      <c r="E42">
        <v>57.426000000000002</v>
      </c>
      <c r="F42">
        <v>59.779000000000003</v>
      </c>
      <c r="G42">
        <v>59.368000000000002</v>
      </c>
      <c r="H42">
        <v>58.353000000000002</v>
      </c>
      <c r="I42">
        <v>56.220999999999997</v>
      </c>
      <c r="J42">
        <v>58.015000000000001</v>
      </c>
      <c r="K42">
        <v>58.426000000000002</v>
      </c>
      <c r="L42">
        <v>58.368000000000002</v>
      </c>
      <c r="M42">
        <v>55.470999999999997</v>
      </c>
      <c r="N42">
        <v>56.602899999999998</v>
      </c>
      <c r="O42">
        <v>55.535200000000003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52.039252971440796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54.49507953294539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55.496693175221047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55.722237228195141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54.483186584090014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54.694021616483369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54.831764194264053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54.235151643480165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54.143720420456532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53.327761085582878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52.460733395470982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52.105135057010528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51.433534139853634</v>
      </c>
      <c r="AE42" s="5"/>
      <c r="AG42" s="5">
        <f t="shared" si="0"/>
        <v>0.82874702855920646</v>
      </c>
      <c r="AH42" s="5">
        <f t="shared" si="1"/>
        <v>1.1809204670546123</v>
      </c>
      <c r="AI42" s="5">
        <f t="shared" si="2"/>
        <v>1.9293068247789549</v>
      </c>
      <c r="AJ42" s="5">
        <f t="shared" si="3"/>
        <v>4.0567627718048627</v>
      </c>
      <c r="AK42" s="5">
        <f t="shared" si="4"/>
        <v>4.8848134159099885</v>
      </c>
      <c r="AL42" s="5">
        <f t="shared" si="5"/>
        <v>3.658978383516633</v>
      </c>
      <c r="AM42" s="5">
        <f t="shared" si="6"/>
        <v>1.3892358057359431</v>
      </c>
      <c r="AN42" s="5">
        <f t="shared" si="7"/>
        <v>3.7798483565198353</v>
      </c>
      <c r="AO42" s="5">
        <f t="shared" si="8"/>
        <v>4.28227957954347</v>
      </c>
      <c r="AP42" s="5">
        <f t="shared" si="9"/>
        <v>5.0402389144171238</v>
      </c>
      <c r="AQ42" s="5">
        <f t="shared" si="10"/>
        <v>3.010266604529015</v>
      </c>
      <c r="AR42" s="5">
        <f t="shared" si="11"/>
        <v>4.4977649429894697</v>
      </c>
      <c r="AS42" s="5">
        <f t="shared" si="12"/>
        <v>4.1016658601463689</v>
      </c>
      <c r="AV42" s="2">
        <f t="shared" si="13"/>
        <v>52.038686487544823</v>
      </c>
      <c r="AW42" s="2">
        <f t="shared" si="14"/>
        <v>54.494452147989747</v>
      </c>
      <c r="AX42" s="2">
        <f t="shared" si="15"/>
        <v>55.407314914874952</v>
      </c>
      <c r="AY42" s="2">
        <f t="shared" si="16"/>
        <v>55.184178594248394</v>
      </c>
      <c r="AZ42" s="2">
        <f t="shared" si="17"/>
        <v>54.055021540288891</v>
      </c>
      <c r="BA42" s="2">
        <f t="shared" si="18"/>
        <v>54.237060794943076</v>
      </c>
      <c r="BB42" s="2">
        <f t="shared" si="19"/>
        <v>54.597250885231333</v>
      </c>
      <c r="BC42" s="2">
        <f t="shared" si="20"/>
        <v>54.044774454262885</v>
      </c>
      <c r="BD42" s="2">
        <f t="shared" si="21"/>
        <v>53.885717067939517</v>
      </c>
      <c r="BE42" s="2">
        <f t="shared" si="22"/>
        <v>52.999383515702846</v>
      </c>
      <c r="BF42" s="2">
        <f t="shared" si="23"/>
        <v>52.211799210920745</v>
      </c>
      <c r="BG42" s="2">
        <f t="shared" si="24"/>
        <v>51.732802132276049</v>
      </c>
      <c r="BH42" s="2">
        <f t="shared" si="25"/>
        <v>50.533301537825338</v>
      </c>
      <c r="BK42" s="2">
        <f>IF(OR($B42&lt;C$229, AND($B42&gt;C$230, $B42&lt;C$231)), C42, "")</f>
        <v>52.868000000000002</v>
      </c>
      <c r="BL42" s="2">
        <f>IF(OR($B42&lt;D$229, AND($B42&gt;D$230, $B42&lt;D$231)), D42, "")</f>
        <v>55.676000000000002</v>
      </c>
      <c r="BM42" s="2">
        <f>IF(OR($B42&lt;E$229, AND($B42&gt;E$230, $B42&lt;E$231)), E42, "")</f>
        <v>57.426000000000002</v>
      </c>
      <c r="BN42" s="2">
        <f>IF(OR($B42&lt;F$229, AND($B42&gt;F$230, $B42&lt;F$231)), F42, "")</f>
        <v>59.779000000000003</v>
      </c>
      <c r="BO42" s="2">
        <f>IF(OR($B42&lt;G$229, AND($B42&gt;G$230, $B42&lt;G$231)), G42, "")</f>
        <v>59.368000000000002</v>
      </c>
      <c r="BP42" s="2">
        <f>IF(OR($B42&lt;H$229, AND($B42&gt;H$230, $B42&lt;H$231)), H42, "")</f>
        <v>58.353000000000002</v>
      </c>
      <c r="BQ42" s="2">
        <f>IF(OR($B42&lt;I$229, AND($B42&gt;I$230, $B42&lt;I$231)), I42, "")</f>
        <v>56.220999999999997</v>
      </c>
      <c r="BR42" s="2">
        <f>IF(OR($B42&lt;J$229, AND($B42&gt;J$230, $B42&lt;J$231)), J42, "")</f>
        <v>58.015000000000001</v>
      </c>
      <c r="BS42" s="2">
        <f>IF(OR($B42&lt;K$229, AND($B42&gt;K$230, $B42&lt;K$231)), K42, "")</f>
        <v>58.426000000000002</v>
      </c>
      <c r="BT42" s="2">
        <f>IF(OR($B42&lt;L$229, AND($B42&gt;L$230, $B42&lt;L$231)), L42, "")</f>
        <v>58.368000000000002</v>
      </c>
      <c r="BU42" s="2">
        <f>IF(OR($B42&lt;M$229, AND($B42&gt;M$230, $B42&lt;M$231)), M42, "")</f>
        <v>55.470999999999997</v>
      </c>
      <c r="BV42" s="2">
        <f>IF(OR($B42&lt;N$229, AND($B42&gt;N$230, $B42&lt;N$231)), N42, "")</f>
        <v>56.602899999999998</v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52.033180125006893</v>
      </c>
      <c r="CP42" s="2">
        <f>BL$207*$B42+BL$209</f>
        <v>54.487335118738251</v>
      </c>
      <c r="CQ42" s="2">
        <f>BM$207*$B42+BM$209</f>
        <v>55.401362852443761</v>
      </c>
      <c r="CR42" s="2">
        <f>BN$207*$B42+BN$209</f>
        <v>55.183965609755262</v>
      </c>
      <c r="CS42" s="2">
        <f>BO$207*$B42+BO$209</f>
        <v>54.044897183948713</v>
      </c>
      <c r="CT42" s="2">
        <f>BP$207*$B42+BP$209</f>
        <v>54.223606222755848</v>
      </c>
      <c r="CU42" s="2">
        <f>BQ$207*$B42+BQ$209</f>
        <v>54.574226832583697</v>
      </c>
      <c r="CV42" s="2">
        <f>BR$207*$B42+BR$209</f>
        <v>54.03860383367735</v>
      </c>
      <c r="CW42" s="2">
        <f>BS$207*$B42+BS$209</f>
        <v>53.874567714093523</v>
      </c>
      <c r="CX42" s="2">
        <f>BT$207*$B42+BT$209</f>
        <v>52.989413620147836</v>
      </c>
      <c r="CY42" s="2">
        <f>BU$207*$B42+BU$209</f>
        <v>52.201608441256489</v>
      </c>
      <c r="CZ42" s="2">
        <f>BV$207*$B42+BV$209</f>
        <v>51.727150407216051</v>
      </c>
      <c r="DA42" s="2">
        <f>BW$207*$B42+BW$209</f>
        <v>50.525347034946158</v>
      </c>
      <c r="DD42" s="2">
        <f>BZ$207*$B42+BZ$209</f>
        <v>56.508939127164645</v>
      </c>
      <c r="DE42" s="2">
        <f>CA$207*$B42+CA$209</f>
        <v>59.949836480681988</v>
      </c>
      <c r="DF42" s="2">
        <f>CB$207*$B42+CB$209</f>
        <v>57.685386574108357</v>
      </c>
      <c r="DG42" s="2">
        <f>CC$207*$B42+CC$209</f>
        <v>55.243505546493431</v>
      </c>
      <c r="DH42" s="2">
        <f>CD$207*$B42+CD$209</f>
        <v>56.995121901298653</v>
      </c>
      <c r="DI42" s="2">
        <f>CE$207*$B42+CE$209</f>
        <v>58.282335996761638</v>
      </c>
      <c r="DJ42" s="2">
        <f>CF$207*$B42+CF$209</f>
        <v>61.665415695084228</v>
      </c>
      <c r="DK42" s="2">
        <f>CG$207*$B42+CG$209</f>
        <v>55.942261263691044</v>
      </c>
      <c r="DL42" s="2">
        <f>CH$207*$B42+CH$209</f>
        <v>57.226383591578617</v>
      </c>
      <c r="DM42" s="2">
        <f>CI$207*$B42+CI$209</f>
        <v>56.108613074112455</v>
      </c>
      <c r="DN42" s="2">
        <f>CJ$207*$B42+CJ$209</f>
        <v>55.670714664124134</v>
      </c>
      <c r="DO42" s="2">
        <f>CK$207*$B42+CK$209</f>
        <v>53.729847979164816</v>
      </c>
      <c r="DP42" s="2">
        <f>CL$207*$B42+CL$209</f>
        <v>53.205734321777911</v>
      </c>
      <c r="DS42" s="2">
        <f>POWER(10,($B42-C$227)/C$228)/(1+POWER(10,($B42-C$227)/C$228))</f>
        <v>1.2302634112504381E-3</v>
      </c>
      <c r="DT42" s="2">
        <f>POWER(10,($B42-D$227)/D$228)/(1+POWER(10,($B42-D$227)/D$228))</f>
        <v>1.3028883253157863E-3</v>
      </c>
      <c r="DU42" s="2">
        <f>POWER(10,($B42-E$227)/E$228)/(1+POWER(10,($B42-E$227)/E$228))</f>
        <v>2.6059547345041812E-3</v>
      </c>
      <c r="DV42" s="2">
        <f>POWER(10,($B42-F$227)/F$228)/(1+POWER(10,($B42-F$227)/F$228))</f>
        <v>3.5771702960890497E-3</v>
      </c>
      <c r="DW42" s="2">
        <f>POWER(10,($B42-G$227)/G$228)/(1+POWER(10,($B42-G$227)/G$228))</f>
        <v>3.4317237872224121E-3</v>
      </c>
      <c r="DX42" s="2">
        <f>POWER(10,($B42-H$227)/H$228)/(1+POWER(10,($B42-H$227)/H$228))</f>
        <v>3.314971169895797E-3</v>
      </c>
      <c r="DY42" s="2">
        <f>POWER(10,($B42-I$227)/I$228)/(1+POWER(10,($B42-I$227)/I$228))</f>
        <v>3.2468536791326629E-3</v>
      </c>
      <c r="DZ42" s="2">
        <f>POWER(10,($B42-J$227)/J$228)/(1+POWER(10,($B42-J$227)/J$228))</f>
        <v>3.2414553628418697E-3</v>
      </c>
      <c r="EA42" s="2">
        <f>POWER(10,($B42-K$227)/K$228)/(1+POWER(10,($B42-K$227)/K$228))</f>
        <v>3.3263622625842796E-3</v>
      </c>
      <c r="EB42" s="2">
        <f>POWER(10,($B42-L$227)/L$228)/(1+POWER(10,($B42-L$227)/L$228))</f>
        <v>3.1962994679099665E-3</v>
      </c>
      <c r="EC42" s="2">
        <f>POWER(10,($B42-M$227)/M$228)/(1+POWER(10,($B42-M$227)/M$228))</f>
        <v>2.937577868640128E-3</v>
      </c>
      <c r="ED42" s="2">
        <f>POWER(10,($B42-N$227)/N$228)/(1+POWER(10,($B42-N$227)/N$228))</f>
        <v>2.8220561802053132E-3</v>
      </c>
      <c r="EE42" s="2">
        <f>POWER(10,($B42-O$227)/O$228)/(1+POWER(10,($B42-O$227)/O$228))</f>
        <v>2.967669231329669E-3</v>
      </c>
    </row>
    <row r="43" spans="2:135" x14ac:dyDescent="0.25">
      <c r="B43" s="2">
        <v>37</v>
      </c>
      <c r="C43">
        <v>53.75</v>
      </c>
      <c r="D43">
        <v>56.426000000000002</v>
      </c>
      <c r="E43">
        <v>57.911999999999999</v>
      </c>
      <c r="F43">
        <v>59.515000000000001</v>
      </c>
      <c r="G43">
        <v>60.573999999999998</v>
      </c>
      <c r="H43">
        <v>60.25</v>
      </c>
      <c r="I43">
        <v>57.765000000000001</v>
      </c>
      <c r="J43">
        <v>59.118000000000002</v>
      </c>
      <c r="K43">
        <v>58.793999999999997</v>
      </c>
      <c r="L43">
        <v>59.765000000000001</v>
      </c>
      <c r="M43">
        <v>56.308999999999997</v>
      </c>
      <c r="N43">
        <v>57.838200000000001</v>
      </c>
      <c r="O43">
        <v>56.2254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52.059436027515218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54.513098492179978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55.58363441016094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56.170274341371382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54.884558661252242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55.123997612226766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55.096675204830312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54.407494185498123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54.399042948877764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53.647485761206752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52.712510144083943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52.441810291072997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52.142433490522507</v>
      </c>
      <c r="AE43" s="5"/>
      <c r="AG43" s="5">
        <f t="shared" si="0"/>
        <v>1.6905639724847816</v>
      </c>
      <c r="AH43" s="5">
        <f t="shared" si="1"/>
        <v>1.912901507820024</v>
      </c>
      <c r="AI43" s="5">
        <f t="shared" si="2"/>
        <v>2.3283655898390592</v>
      </c>
      <c r="AJ43" s="5">
        <f t="shared" si="3"/>
        <v>3.3447256586286187</v>
      </c>
      <c r="AK43" s="5">
        <f t="shared" si="4"/>
        <v>5.6894413387477556</v>
      </c>
      <c r="AL43" s="5">
        <f t="shared" si="5"/>
        <v>5.1260023877732337</v>
      </c>
      <c r="AM43" s="5">
        <f t="shared" si="6"/>
        <v>2.6683247951696885</v>
      </c>
      <c r="AN43" s="5">
        <f t="shared" si="7"/>
        <v>4.7105058145018788</v>
      </c>
      <c r="AO43" s="5">
        <f t="shared" si="8"/>
        <v>4.3949570511222333</v>
      </c>
      <c r="AP43" s="5">
        <f t="shared" si="9"/>
        <v>6.1175142387932482</v>
      </c>
      <c r="AQ43" s="5">
        <f t="shared" si="10"/>
        <v>3.5964898559160545</v>
      </c>
      <c r="AR43" s="5">
        <f t="shared" si="11"/>
        <v>5.3963897089270034</v>
      </c>
      <c r="AS43" s="5">
        <f t="shared" si="12"/>
        <v>4.0829665094774938</v>
      </c>
      <c r="AV43" s="2">
        <f t="shared" si="13"/>
        <v>52.057959047159478</v>
      </c>
      <c r="AW43" s="2">
        <f t="shared" si="14"/>
        <v>54.511458866080346</v>
      </c>
      <c r="AX43" s="2">
        <f t="shared" si="15"/>
        <v>55.395780244652563</v>
      </c>
      <c r="AY43" s="2">
        <f t="shared" si="16"/>
        <v>55.14425931011445</v>
      </c>
      <c r="AZ43" s="2">
        <f t="shared" si="17"/>
        <v>54.05615159886149</v>
      </c>
      <c r="BA43" s="2">
        <f t="shared" si="18"/>
        <v>54.24342419002172</v>
      </c>
      <c r="BB43" s="2">
        <f t="shared" si="19"/>
        <v>54.622798231178919</v>
      </c>
      <c r="BC43" s="2">
        <f t="shared" si="20"/>
        <v>54.016642963108247</v>
      </c>
      <c r="BD43" s="2">
        <f t="shared" si="21"/>
        <v>53.881435702843234</v>
      </c>
      <c r="BE43" s="2">
        <f t="shared" si="22"/>
        <v>53.002464033149657</v>
      </c>
      <c r="BF43" s="2">
        <f t="shared" si="23"/>
        <v>52.220182143264744</v>
      </c>
      <c r="BG43" s="2">
        <f t="shared" si="24"/>
        <v>51.73140895446236</v>
      </c>
      <c r="BH43" s="2">
        <f t="shared" si="25"/>
        <v>50.543624265420704</v>
      </c>
      <c r="BK43" s="2">
        <f>IF(OR($B43&lt;C$229, AND($B43&gt;C$230, $B43&lt;C$231)), C43, "")</f>
        <v>53.75</v>
      </c>
      <c r="BL43" s="2">
        <f>IF(OR($B43&lt;D$229, AND($B43&gt;D$230, $B43&lt;D$231)), D43, "")</f>
        <v>56.426000000000002</v>
      </c>
      <c r="BM43" s="2">
        <f>IF(OR($B43&lt;E$229, AND($B43&gt;E$230, $B43&lt;E$231)), E43, "")</f>
        <v>57.911999999999999</v>
      </c>
      <c r="BN43" s="2">
        <f>IF(OR($B43&lt;F$229, AND($B43&gt;F$230, $B43&lt;F$231)), F43, "")</f>
        <v>59.515000000000001</v>
      </c>
      <c r="BO43" s="2">
        <f>IF(OR($B43&lt;G$229, AND($B43&gt;G$230, $B43&lt;G$231)), G43, "")</f>
        <v>60.573999999999998</v>
      </c>
      <c r="BP43" s="2">
        <f>IF(OR($B43&lt;H$229, AND($B43&gt;H$230, $B43&lt;H$231)), H43, "")</f>
        <v>60.25</v>
      </c>
      <c r="BQ43" s="2">
        <f>IF(OR($B43&lt;I$229, AND($B43&gt;I$230, $B43&lt;I$231)), I43, "")</f>
        <v>57.765000000000001</v>
      </c>
      <c r="BR43" s="2">
        <f>IF(OR($B43&lt;J$229, AND($B43&gt;J$230, $B43&lt;J$231)), J43, "")</f>
        <v>59.118000000000002</v>
      </c>
      <c r="BS43" s="2">
        <f>IF(OR($B43&lt;K$229, AND($B43&gt;K$230, $B43&lt;K$231)), K43, "")</f>
        <v>58.793999999999997</v>
      </c>
      <c r="BT43" s="2">
        <f>IF(OR($B43&lt;L$229, AND($B43&gt;L$230, $B43&lt;L$231)), L43, "")</f>
        <v>59.765000000000001</v>
      </c>
      <c r="BU43" s="2">
        <f>IF(OR($B43&lt;M$229, AND($B43&gt;M$230, $B43&lt;M$231)), M43, "")</f>
        <v>56.308999999999997</v>
      </c>
      <c r="BV43" s="2">
        <f>IF(OR($B43&lt;N$229, AND($B43&gt;N$230, $B43&lt;N$231)), N43, "")</f>
        <v>57.838200000000001</v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52.052011070070016</v>
      </c>
      <c r="CP43" s="2">
        <f>BL$207*$B43+BL$209</f>
        <v>54.503771433727827</v>
      </c>
      <c r="CQ43" s="2">
        <f>BM$207*$B43+BM$209</f>
        <v>55.389372398798791</v>
      </c>
      <c r="CR43" s="2">
        <f>BN$207*$B43+BN$209</f>
        <v>55.144056752915489</v>
      </c>
      <c r="CS43" s="2">
        <f>BO$207*$B43+BO$209</f>
        <v>54.045270718142852</v>
      </c>
      <c r="CT43" s="2">
        <f>BP$207*$B43+BP$209</f>
        <v>54.228943150633825</v>
      </c>
      <c r="CU43" s="2">
        <f>BQ$207*$B43+BQ$209</f>
        <v>54.597976979547717</v>
      </c>
      <c r="CV43" s="2">
        <f>BR$207*$B43+BR$209</f>
        <v>54.010023405525565</v>
      </c>
      <c r="CW43" s="2">
        <f>BS$207*$B43+BS$209</f>
        <v>53.869443223923824</v>
      </c>
      <c r="CX43" s="2">
        <f>BT$207*$B43+BT$209</f>
        <v>52.991747836088614</v>
      </c>
      <c r="CY43" s="2">
        <f>BU$207*$B43+BU$209</f>
        <v>52.209217515249222</v>
      </c>
      <c r="CZ43" s="2">
        <f>BV$207*$B43+BV$209</f>
        <v>51.725332734915497</v>
      </c>
      <c r="DA43" s="2">
        <f>BW$207*$B43+BW$209</f>
        <v>50.53505755745099</v>
      </c>
      <c r="DD43" s="2">
        <f>BZ$207*$B43+BZ$209</f>
        <v>56.46184996783051</v>
      </c>
      <c r="DE43" s="2">
        <f>CA$207*$B43+CA$209</f>
        <v>59.885585656557467</v>
      </c>
      <c r="DF43" s="2">
        <f>CB$207*$B43+CB$209</f>
        <v>57.632501985859712</v>
      </c>
      <c r="DG43" s="2">
        <f>CC$207*$B43+CC$209</f>
        <v>55.195717171927384</v>
      </c>
      <c r="DH43" s="2">
        <f>CD$207*$B43+CD$209</f>
        <v>56.937918059092979</v>
      </c>
      <c r="DI43" s="2">
        <f>CE$207*$B43+CE$209</f>
        <v>58.214223281759672</v>
      </c>
      <c r="DJ43" s="2">
        <f>CF$207*$B43+CF$209</f>
        <v>61.572218477267647</v>
      </c>
      <c r="DK43" s="2">
        <f>CG$207*$B43+CG$209</f>
        <v>55.873074280706184</v>
      </c>
      <c r="DL43" s="2">
        <f>CH$207*$B43+CH$209</f>
        <v>57.158556046329203</v>
      </c>
      <c r="DM43" s="2">
        <f>CI$207*$B43+CI$209</f>
        <v>56.050379167296995</v>
      </c>
      <c r="DN43" s="2">
        <f>CJ$207*$B43+CJ$209</f>
        <v>55.614299569002767</v>
      </c>
      <c r="DO43" s="2">
        <f>CK$207*$B43+CK$209</f>
        <v>53.689534197718736</v>
      </c>
      <c r="DP43" s="2">
        <f>CL$207*$B43+CL$209</f>
        <v>53.168493725334649</v>
      </c>
      <c r="DS43" s="2">
        <f>POWER(10,($B43-C$227)/C$228)/(1+POWER(10,($B43-C$227)/C$228))</f>
        <v>1.3487969123947923E-3</v>
      </c>
      <c r="DT43" s="2">
        <f>POWER(10,($B43-D$227)/D$228)/(1+POWER(10,($B43-D$227)/D$228))</f>
        <v>1.4284090892452265E-3</v>
      </c>
      <c r="DU43" s="2">
        <f>POWER(10,($B43-E$227)/E$228)/(1+POWER(10,($B43-E$227)/E$228))</f>
        <v>2.8566543327379164E-3</v>
      </c>
      <c r="DV43" s="2">
        <f>POWER(10,($B43-F$227)/F$228)/(1+POWER(10,($B43-F$227)/F$228))</f>
        <v>3.9209360442712411E-3</v>
      </c>
      <c r="DW43" s="2">
        <f>POWER(10,($B43-G$227)/G$228)/(1+POWER(10,($B43-G$227)/G$228))</f>
        <v>3.7615649044388678E-3</v>
      </c>
      <c r="DX43" s="2">
        <f>POWER(10,($B43-H$227)/H$228)/(1+POWER(10,($B43-H$227)/H$228))</f>
        <v>3.6336314917488378E-3</v>
      </c>
      <c r="DY43" s="2">
        <f>POWER(10,($B43-I$227)/I$228)/(1+POWER(10,($B43-I$227)/I$228))</f>
        <v>3.5589894097177131E-3</v>
      </c>
      <c r="DZ43" s="2">
        <f>POWER(10,($B43-J$227)/J$228)/(1+POWER(10,($B43-J$227)/J$228))</f>
        <v>3.5530739771330402E-3</v>
      </c>
      <c r="EA43" s="2">
        <f>POWER(10,($B43-K$227)/K$228)/(1+POWER(10,($B43-K$227)/K$228))</f>
        <v>3.6461135774110082E-3</v>
      </c>
      <c r="EB43" s="2">
        <f>POWER(10,($B43-L$227)/L$228)/(1+POWER(10,($B43-L$227)/L$228))</f>
        <v>3.5035922609258272E-3</v>
      </c>
      <c r="EC43" s="2">
        <f>POWER(10,($B43-M$227)/M$228)/(1+POWER(10,($B43-M$227)/M$228))</f>
        <v>3.2200774731514087E-3</v>
      </c>
      <c r="ED43" s="2">
        <f>POWER(10,($B43-N$227)/N$228)/(1+POWER(10,($B43-N$227)/N$228))</f>
        <v>3.0934808174857822E-3</v>
      </c>
      <c r="EE43" s="2">
        <f>POWER(10,($B43-O$227)/O$228)/(1+POWER(10,($B43-O$227)/O$228))</f>
        <v>3.2530532063719535E-3</v>
      </c>
    </row>
    <row r="44" spans="2:135" x14ac:dyDescent="0.25">
      <c r="B44" s="2">
        <v>38</v>
      </c>
      <c r="C44">
        <v>53.426000000000002</v>
      </c>
      <c r="D44">
        <v>55.823999999999998</v>
      </c>
      <c r="E44">
        <v>58.853000000000002</v>
      </c>
      <c r="F44">
        <v>61</v>
      </c>
      <c r="G44">
        <v>60.734999999999999</v>
      </c>
      <c r="H44">
        <v>62.220999999999997</v>
      </c>
      <c r="I44">
        <v>60.543999999999997</v>
      </c>
      <c r="J44">
        <v>60.779000000000003</v>
      </c>
      <c r="K44">
        <v>60.838000000000001</v>
      </c>
      <c r="L44">
        <v>60.308999999999997</v>
      </c>
      <c r="M44">
        <v>58.088000000000001</v>
      </c>
      <c r="N44">
        <v>58.661799999999999</v>
      </c>
      <c r="O44">
        <v>58.661999999999999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52.080967635157357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54.532627280836408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55.763225312793615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56.980753019949475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55.594634463589756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55.877935007886784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55.566636032320027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54.757769331737421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54.872851881739479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54.221161150992387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53.163258557723502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53.03220762158783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53.284051573688473</v>
      </c>
      <c r="AE44" s="5"/>
      <c r="AG44" s="5">
        <f t="shared" si="0"/>
        <v>1.3450323648426448</v>
      </c>
      <c r="AH44" s="5">
        <f t="shared" si="1"/>
        <v>1.29137271916359</v>
      </c>
      <c r="AI44" s="5">
        <f t="shared" si="2"/>
        <v>3.0897746872063863</v>
      </c>
      <c r="AJ44" s="5">
        <f t="shared" si="3"/>
        <v>4.0192469800505251</v>
      </c>
      <c r="AK44" s="5">
        <f t="shared" si="4"/>
        <v>5.1403655364102434</v>
      </c>
      <c r="AL44" s="5">
        <f t="shared" si="5"/>
        <v>6.343064992113213</v>
      </c>
      <c r="AM44" s="5">
        <f t="shared" si="6"/>
        <v>4.9773639676799704</v>
      </c>
      <c r="AN44" s="5">
        <f t="shared" si="7"/>
        <v>6.0212306682625822</v>
      </c>
      <c r="AO44" s="5">
        <f t="shared" si="8"/>
        <v>5.9651481182605224</v>
      </c>
      <c r="AP44" s="5">
        <f t="shared" si="9"/>
        <v>6.0878388490076105</v>
      </c>
      <c r="AQ44" s="5">
        <f t="shared" si="10"/>
        <v>4.924741442276499</v>
      </c>
      <c r="AR44" s="5">
        <f t="shared" si="11"/>
        <v>5.6295923784121698</v>
      </c>
      <c r="AS44" s="5">
        <f t="shared" si="12"/>
        <v>5.3779484263115265</v>
      </c>
      <c r="AV44" s="2">
        <f t="shared" si="13"/>
        <v>52.077265515453007</v>
      </c>
      <c r="AW44" s="2">
        <f t="shared" si="14"/>
        <v>54.528509332867849</v>
      </c>
      <c r="AX44" s="2">
        <f t="shared" si="15"/>
        <v>55.384278016796969</v>
      </c>
      <c r="AY44" s="2">
        <f t="shared" si="16"/>
        <v>55.104336048665445</v>
      </c>
      <c r="AZ44" s="2">
        <f t="shared" si="17"/>
        <v>54.057333182395674</v>
      </c>
      <c r="BA44" s="2">
        <f t="shared" si="18"/>
        <v>54.249860122722559</v>
      </c>
      <c r="BB44" s="2">
        <f t="shared" si="19"/>
        <v>54.648477532525987</v>
      </c>
      <c r="BC44" s="2">
        <f t="shared" si="20"/>
        <v>53.988540547142314</v>
      </c>
      <c r="BD44" s="2">
        <f t="shared" si="21"/>
        <v>53.877213010038396</v>
      </c>
      <c r="BE44" s="2">
        <f t="shared" si="22"/>
        <v>53.00559555739548</v>
      </c>
      <c r="BF44" s="2">
        <f t="shared" si="23"/>
        <v>52.228619348167328</v>
      </c>
      <c r="BG44" s="2">
        <f t="shared" si="24"/>
        <v>51.730044979715032</v>
      </c>
      <c r="BH44" s="2">
        <f t="shared" si="25"/>
        <v>50.553990923843791</v>
      </c>
      <c r="BK44" s="2">
        <f>IF(OR($B44&lt;C$229, AND($B44&gt;C$230, $B44&lt;C$231)), C44, "")</f>
        <v>53.426000000000002</v>
      </c>
      <c r="BL44" s="2">
        <f>IF(OR($B44&lt;D$229, AND($B44&gt;D$230, $B44&lt;D$231)), D44, "")</f>
        <v>55.823999999999998</v>
      </c>
      <c r="BM44" s="2">
        <f>IF(OR($B44&lt;E$229, AND($B44&gt;E$230, $B44&lt;E$231)), E44, "")</f>
        <v>58.853000000000002</v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>
        <f>IF(OR($B44&lt;I$229, AND($B44&gt;I$230, $B44&lt;I$231)), I44, "")</f>
        <v>60.543999999999997</v>
      </c>
      <c r="BR44" s="2">
        <f>IF(OR($B44&lt;J$229, AND($B44&gt;J$230, $B44&lt;J$231)), J44, "")</f>
        <v>60.779000000000003</v>
      </c>
      <c r="BS44" s="2">
        <f>IF(OR($B44&lt;K$229, AND($B44&gt;K$230, $B44&lt;K$231)), K44, "")</f>
        <v>60.838000000000001</v>
      </c>
      <c r="BT44" s="2">
        <f>IF(OR($B44&lt;L$229, AND($B44&gt;L$230, $B44&lt;L$231)), L44, "")</f>
        <v>60.308999999999997</v>
      </c>
      <c r="BU44" s="2">
        <f>IF(OR($B44&lt;M$229, AND($B44&gt;M$230, $B44&lt;M$231)), M44, "")</f>
        <v>58.088000000000001</v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52.070842015133138</v>
      </c>
      <c r="CP44" s="2">
        <f>BL$207*$B44+BL$209</f>
        <v>54.520207748717404</v>
      </c>
      <c r="CQ44" s="2">
        <f>BM$207*$B44+BM$209</f>
        <v>55.377381945153822</v>
      </c>
      <c r="CR44" s="2">
        <f>BN$207*$B44+BN$209</f>
        <v>55.104147896075723</v>
      </c>
      <c r="CS44" s="2">
        <f>BO$207*$B44+BO$209</f>
        <v>54.045644252336992</v>
      </c>
      <c r="CT44" s="2">
        <f>BP$207*$B44+BP$209</f>
        <v>54.234280078511802</v>
      </c>
      <c r="CU44" s="2">
        <f>BQ$207*$B44+BQ$209</f>
        <v>54.621727126511736</v>
      </c>
      <c r="CV44" s="2">
        <f>BR$207*$B44+BR$209</f>
        <v>53.981442977373774</v>
      </c>
      <c r="CW44" s="2">
        <f>BS$207*$B44+BS$209</f>
        <v>53.864318733754125</v>
      </c>
      <c r="CX44" s="2">
        <f>BT$207*$B44+BT$209</f>
        <v>52.994082052029391</v>
      </c>
      <c r="CY44" s="2">
        <f>BU$207*$B44+BU$209</f>
        <v>52.216826589241947</v>
      </c>
      <c r="CZ44" s="2">
        <f>BV$207*$B44+BV$209</f>
        <v>51.723515062614943</v>
      </c>
      <c r="DA44" s="2">
        <f>BW$207*$B44+BW$209</f>
        <v>50.544768079955823</v>
      </c>
      <c r="DD44" s="2">
        <f>BZ$207*$B44+BZ$209</f>
        <v>56.414760808496375</v>
      </c>
      <c r="DE44" s="2">
        <f>CA$207*$B44+CA$209</f>
        <v>59.821334832432953</v>
      </c>
      <c r="DF44" s="2">
        <f>CB$207*$B44+CB$209</f>
        <v>57.579617397611067</v>
      </c>
      <c r="DG44" s="2">
        <f>CC$207*$B44+CC$209</f>
        <v>55.147928797361331</v>
      </c>
      <c r="DH44" s="2">
        <f>CD$207*$B44+CD$209</f>
        <v>56.880714216887306</v>
      </c>
      <c r="DI44" s="2">
        <f>CE$207*$B44+CE$209</f>
        <v>58.146110566757713</v>
      </c>
      <c r="DJ44" s="2">
        <f>CF$207*$B44+CF$209</f>
        <v>61.479021259451066</v>
      </c>
      <c r="DK44" s="2">
        <f>CG$207*$B44+CG$209</f>
        <v>55.803887297721317</v>
      </c>
      <c r="DL44" s="2">
        <f>CH$207*$B44+CH$209</f>
        <v>57.090728501079788</v>
      </c>
      <c r="DM44" s="2">
        <f>CI$207*$B44+CI$209</f>
        <v>55.992145260481536</v>
      </c>
      <c r="DN44" s="2">
        <f>CJ$207*$B44+CJ$209</f>
        <v>55.557884473881408</v>
      </c>
      <c r="DO44" s="2">
        <f>CK$207*$B44+CK$209</f>
        <v>53.649220416272655</v>
      </c>
      <c r="DP44" s="2">
        <f>CL$207*$B44+CL$209</f>
        <v>53.131253128891395</v>
      </c>
      <c r="DS44" s="2">
        <f>POWER(10,($B44-C$227)/C$228)/(1+POWER(10,($B44-C$227)/C$228))</f>
        <v>1.4787339785631208E-3</v>
      </c>
      <c r="DT44" s="2">
        <f>POWER(10,($B44-D$227)/D$228)/(1+POWER(10,($B44-D$227)/D$228))</f>
        <v>1.5660036100522757E-3</v>
      </c>
      <c r="DU44" s="2">
        <f>POWER(10,($B44-E$227)/E$228)/(1+POWER(10,($B44-E$227)/E$228))</f>
        <v>3.1313961617736217E-3</v>
      </c>
      <c r="DV44" s="2">
        <f>POWER(10,($B44-F$227)/F$228)/(1+POWER(10,($B44-F$227)/F$228))</f>
        <v>4.2975951659295917E-3</v>
      </c>
      <c r="DW44" s="2">
        <f>POWER(10,($B44-G$227)/G$228)/(1+POWER(10,($B44-G$227)/G$228))</f>
        <v>4.12297763541774E-3</v>
      </c>
      <c r="DX44" s="2">
        <f>POWER(10,($B44-H$227)/H$228)/(1+POWER(10,($B44-H$227)/H$228))</f>
        <v>3.9828014678989932E-3</v>
      </c>
      <c r="DY44" s="2">
        <f>POWER(10,($B44-I$227)/I$228)/(1+POWER(10,($B44-I$227)/I$228))</f>
        <v>3.9010148165820714E-3</v>
      </c>
      <c r="DZ44" s="2">
        <f>POWER(10,($B44-J$227)/J$228)/(1+POWER(10,($B44-J$227)/J$228))</f>
        <v>3.8945331219685368E-3</v>
      </c>
      <c r="EA44" s="2">
        <f>POWER(10,($B44-K$227)/K$228)/(1+POWER(10,($B44-K$227)/K$228))</f>
        <v>3.9964781953161256E-3</v>
      </c>
      <c r="EB44" s="2">
        <f>POWER(10,($B44-L$227)/L$228)/(1+POWER(10,($B44-L$227)/L$228))</f>
        <v>3.8403144181978475E-3</v>
      </c>
      <c r="EC44" s="2">
        <f>POWER(10,($B44-M$227)/M$228)/(1+POWER(10,($B44-M$227)/M$228))</f>
        <v>3.5296481930481051E-3</v>
      </c>
      <c r="ED44" s="2">
        <f>POWER(10,($B44-N$227)/N$228)/(1+POWER(10,($B44-N$227)/N$228))</f>
        <v>3.3909222341240402E-3</v>
      </c>
      <c r="EE44" s="2">
        <f>POWER(10,($B44-O$227)/O$228)/(1+POWER(10,($B44-O$227)/O$228))</f>
        <v>3.5657827953667841E-3</v>
      </c>
    </row>
    <row r="45" spans="2:135" x14ac:dyDescent="0.25">
      <c r="B45" s="2">
        <v>39</v>
      </c>
      <c r="C45">
        <v>54.088000000000001</v>
      </c>
      <c r="D45">
        <v>54.765000000000001</v>
      </c>
      <c r="E45">
        <v>60.353000000000002</v>
      </c>
      <c r="F45">
        <v>62.911999999999999</v>
      </c>
      <c r="G45">
        <v>63.161999999999999</v>
      </c>
      <c r="H45">
        <v>64.073999999999998</v>
      </c>
      <c r="I45">
        <v>60.691000000000003</v>
      </c>
      <c r="J45">
        <v>62.411999999999999</v>
      </c>
      <c r="K45">
        <v>62.088000000000001</v>
      </c>
      <c r="L45">
        <v>62.146999999999998</v>
      </c>
      <c r="M45">
        <v>59.396999999999998</v>
      </c>
      <c r="N45">
        <v>60.632399999999997</v>
      </c>
      <c r="O45">
        <v>61.746499999999997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52.105529341505608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54.555545657313559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56.106488822235285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58.355624947504538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56.794825599487389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57.144427440614365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56.380079929698788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55.411734779969414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55.70929409606385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55.206568195476294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53.940264141598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54.02177403175515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55.046505755812085</v>
      </c>
      <c r="AE45" s="5"/>
      <c r="AG45" s="5">
        <f t="shared" si="0"/>
        <v>1.9824706584943925</v>
      </c>
      <c r="AH45" s="5">
        <f t="shared" si="1"/>
        <v>0.20945434268644192</v>
      </c>
      <c r="AI45" s="5">
        <f t="shared" si="2"/>
        <v>4.2465111777647166</v>
      </c>
      <c r="AJ45" s="5">
        <f t="shared" si="3"/>
        <v>4.5563750524954614</v>
      </c>
      <c r="AK45" s="5">
        <f t="shared" si="4"/>
        <v>6.3671744005126101</v>
      </c>
      <c r="AL45" s="5">
        <f t="shared" si="5"/>
        <v>6.9295725593856332</v>
      </c>
      <c r="AM45" s="5">
        <f t="shared" si="6"/>
        <v>4.3109200703012149</v>
      </c>
      <c r="AN45" s="5">
        <f t="shared" si="7"/>
        <v>7.0002652200305846</v>
      </c>
      <c r="AO45" s="5">
        <f t="shared" si="8"/>
        <v>6.3787059039361509</v>
      </c>
      <c r="AP45" s="5">
        <f t="shared" si="9"/>
        <v>6.9404318045237048</v>
      </c>
      <c r="AQ45" s="5">
        <f t="shared" si="10"/>
        <v>5.4567358584019985</v>
      </c>
      <c r="AR45" s="5">
        <f t="shared" si="11"/>
        <v>6.6106259682448467</v>
      </c>
      <c r="AS45" s="5">
        <f t="shared" si="12"/>
        <v>6.6999942441879128</v>
      </c>
      <c r="AV45" s="2">
        <f t="shared" si="13"/>
        <v>52.096608315974692</v>
      </c>
      <c r="AW45" s="2">
        <f t="shared" si="14"/>
        <v>54.54560666862043</v>
      </c>
      <c r="AX45" s="2">
        <f t="shared" si="15"/>
        <v>55.372810232095539</v>
      </c>
      <c r="AY45" s="2">
        <f t="shared" si="16"/>
        <v>55.064408144316815</v>
      </c>
      <c r="AZ45" s="2">
        <f t="shared" si="17"/>
        <v>54.058569157607529</v>
      </c>
      <c r="BA45" s="2">
        <f t="shared" si="18"/>
        <v>54.256372987989309</v>
      </c>
      <c r="BB45" s="2">
        <f t="shared" si="19"/>
        <v>54.674297435520465</v>
      </c>
      <c r="BC45" s="2">
        <f t="shared" si="20"/>
        <v>53.960468620852815</v>
      </c>
      <c r="BD45" s="2">
        <f t="shared" si="21"/>
        <v>53.873052425046559</v>
      </c>
      <c r="BE45" s="2">
        <f t="shared" si="22"/>
        <v>53.008780952843018</v>
      </c>
      <c r="BF45" s="2">
        <f t="shared" si="23"/>
        <v>52.237114063636149</v>
      </c>
      <c r="BG45" s="2">
        <f t="shared" si="24"/>
        <v>51.728711875931019</v>
      </c>
      <c r="BH45" s="2">
        <f t="shared" si="25"/>
        <v>50.564404265430959</v>
      </c>
      <c r="BK45" s="2">
        <f>IF(OR($B45&lt;C$229, AND($B45&gt;C$230, $B45&lt;C$231)), C45, "")</f>
        <v>54.088000000000001</v>
      </c>
      <c r="BL45" s="2">
        <f>IF(OR($B45&lt;D$229, AND($B45&gt;D$230, $B45&lt;D$231)), D45, "")</f>
        <v>54.765000000000001</v>
      </c>
      <c r="BM45" s="2">
        <f>IF(OR($B45&lt;E$229, AND($B45&gt;E$230, $B45&lt;E$231)), E45, "")</f>
        <v>60.353000000000002</v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52.08967296019626</v>
      </c>
      <c r="CP45" s="2">
        <f>BL$207*$B45+BL$209</f>
        <v>54.536644063706973</v>
      </c>
      <c r="CQ45" s="2">
        <f>BM$207*$B45+BM$209</f>
        <v>55.365391491508852</v>
      </c>
      <c r="CR45" s="2">
        <f>BN$207*$B45+BN$209</f>
        <v>55.06423903923595</v>
      </c>
      <c r="CS45" s="2">
        <f>BO$207*$B45+BO$209</f>
        <v>54.046017786531131</v>
      </c>
      <c r="CT45" s="2">
        <f>BP$207*$B45+BP$209</f>
        <v>54.239617006389778</v>
      </c>
      <c r="CU45" s="2">
        <f>BQ$207*$B45+BQ$209</f>
        <v>54.645477273475755</v>
      </c>
      <c r="CV45" s="2">
        <f>BR$207*$B45+BR$209</f>
        <v>53.952862549221983</v>
      </c>
      <c r="CW45" s="2">
        <f>BS$207*$B45+BS$209</f>
        <v>53.859194243584426</v>
      </c>
      <c r="CX45" s="2">
        <f>BT$207*$B45+BT$209</f>
        <v>52.996416267970176</v>
      </c>
      <c r="CY45" s="2">
        <f>BU$207*$B45+BU$209</f>
        <v>52.224435663234679</v>
      </c>
      <c r="CZ45" s="2">
        <f>BV$207*$B45+BV$209</f>
        <v>51.721697390314397</v>
      </c>
      <c r="DA45" s="2">
        <f>BW$207*$B45+BW$209</f>
        <v>50.554478602460655</v>
      </c>
      <c r="DD45" s="2">
        <f>BZ$207*$B45+BZ$209</f>
        <v>56.36767164916224</v>
      </c>
      <c r="DE45" s="2">
        <f>CA$207*$B45+CA$209</f>
        <v>59.757084008308432</v>
      </c>
      <c r="DF45" s="2">
        <f>CB$207*$B45+CB$209</f>
        <v>57.526732809362422</v>
      </c>
      <c r="DG45" s="2">
        <f>CC$207*$B45+CC$209</f>
        <v>55.100140422795285</v>
      </c>
      <c r="DH45" s="2">
        <f>CD$207*$B45+CD$209</f>
        <v>56.823510374681632</v>
      </c>
      <c r="DI45" s="2">
        <f>CE$207*$B45+CE$209</f>
        <v>58.077997851755747</v>
      </c>
      <c r="DJ45" s="2">
        <f>CF$207*$B45+CF$209</f>
        <v>61.385824041634486</v>
      </c>
      <c r="DK45" s="2">
        <f>CG$207*$B45+CG$209</f>
        <v>55.734700314736457</v>
      </c>
      <c r="DL45" s="2">
        <f>CH$207*$B45+CH$209</f>
        <v>57.022900955830373</v>
      </c>
      <c r="DM45" s="2">
        <f>CI$207*$B45+CI$209</f>
        <v>55.933911353666083</v>
      </c>
      <c r="DN45" s="2">
        <f>CJ$207*$B45+CJ$209</f>
        <v>55.501469378760042</v>
      </c>
      <c r="DO45" s="2">
        <f>CK$207*$B45+CK$209</f>
        <v>53.608906634826575</v>
      </c>
      <c r="DP45" s="2">
        <f>CL$207*$B45+CL$209</f>
        <v>53.09401253244814</v>
      </c>
      <c r="DS45" s="2">
        <f>POWER(10,($B45-C$227)/C$228)/(1+POWER(10,($B45-C$227)/C$228))</f>
        <v>1.6211682804664483E-3</v>
      </c>
      <c r="DT45" s="2">
        <f>POWER(10,($B45-D$227)/D$228)/(1+POWER(10,($B45-D$227)/D$228))</f>
        <v>1.7168294259807184E-3</v>
      </c>
      <c r="DU45" s="2">
        <f>POWER(10,($B45-E$227)/E$228)/(1+POWER(10,($B45-E$227)/E$228))</f>
        <v>3.4324706261826452E-3</v>
      </c>
      <c r="DV45" s="2">
        <f>POWER(10,($B45-F$227)/F$228)/(1+POWER(10,($B45-F$227)/F$228))</f>
        <v>4.7102664047139978E-3</v>
      </c>
      <c r="DW45" s="2">
        <f>POWER(10,($B45-G$227)/G$228)/(1+POWER(10,($B45-G$227)/G$228))</f>
        <v>4.5189575410367819E-3</v>
      </c>
      <c r="DX45" s="2">
        <f>POWER(10,($B45-H$227)/H$228)/(1+POWER(10,($B45-H$227)/H$228))</f>
        <v>4.3653775575076981E-3</v>
      </c>
      <c r="DY45" s="2">
        <f>POWER(10,($B45-I$227)/I$228)/(1+POWER(10,($B45-I$227)/I$228))</f>
        <v>4.2757684487176794E-3</v>
      </c>
      <c r="DZ45" s="2">
        <f>POWER(10,($B45-J$227)/J$228)/(1+POWER(10,($B45-J$227)/J$228))</f>
        <v>4.2686667540915461E-3</v>
      </c>
      <c r="EA45" s="2">
        <f>POWER(10,($B45-K$227)/K$228)/(1+POWER(10,($B45-K$227)/K$228))</f>
        <v>4.3803622530792109E-3</v>
      </c>
      <c r="EB45" s="2">
        <f>POWER(10,($B45-L$227)/L$228)/(1+POWER(10,($B45-L$227)/L$228))</f>
        <v>4.2092614667013301E-3</v>
      </c>
      <c r="EC45" s="2">
        <f>POWER(10,($B45-M$227)/M$228)/(1+POWER(10,($B45-M$227)/M$228))</f>
        <v>3.8688648033756378E-3</v>
      </c>
      <c r="ED45" s="2">
        <f>POWER(10,($B45-N$227)/N$228)/(1+POWER(10,($B45-N$227)/N$228))</f>
        <v>3.7168563247629628E-3</v>
      </c>
      <c r="EE45" s="2">
        <f>POWER(10,($B45-O$227)/O$228)/(1+POWER(10,($B45-O$227)/O$228))</f>
        <v>3.9084584982685853E-3</v>
      </c>
    </row>
    <row r="46" spans="2:135" x14ac:dyDescent="0.25">
      <c r="B46" s="2">
        <v>40</v>
      </c>
      <c r="C46">
        <v>53.441000000000003</v>
      </c>
      <c r="D46">
        <v>56.676000000000002</v>
      </c>
      <c r="E46">
        <v>62.146999999999998</v>
      </c>
      <c r="F46">
        <v>66.073999999999998</v>
      </c>
      <c r="G46">
        <v>65.221000000000004</v>
      </c>
      <c r="H46">
        <v>67.087999999999994</v>
      </c>
      <c r="I46">
        <v>61.103000000000002</v>
      </c>
      <c r="J46">
        <v>63.456000000000003</v>
      </c>
      <c r="K46">
        <v>64.426000000000002</v>
      </c>
      <c r="L46">
        <v>64.734999999999999</v>
      </c>
      <c r="M46">
        <v>61.926000000000002</v>
      </c>
      <c r="N46">
        <v>62.338200000000001</v>
      </c>
      <c r="O46">
        <v>63.845100000000002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52.136656559063617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54.585807260611077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56.724711918666742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60.560972764706499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58.731156619219945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59.178364058947871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57.738937363970237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56.557167441109193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57.115972773146218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56.824402362501729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55.224743728789733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55.606730915143245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57.649840676433435</v>
      </c>
      <c r="AE46" s="5"/>
      <c r="AG46" s="5">
        <f t="shared" si="0"/>
        <v>1.3043434409363854</v>
      </c>
      <c r="AH46" s="5">
        <f t="shared" si="1"/>
        <v>2.0901927393889252</v>
      </c>
      <c r="AI46" s="5">
        <f t="shared" si="2"/>
        <v>5.4222880813332566</v>
      </c>
      <c r="AJ46" s="5">
        <f t="shared" si="3"/>
        <v>5.5130272352934995</v>
      </c>
      <c r="AK46" s="5">
        <f t="shared" si="4"/>
        <v>6.4898433807800586</v>
      </c>
      <c r="AL46" s="5">
        <f t="shared" si="5"/>
        <v>7.9096359410521231</v>
      </c>
      <c r="AM46" s="5">
        <f t="shared" si="6"/>
        <v>3.3640626360297645</v>
      </c>
      <c r="AN46" s="5">
        <f t="shared" si="7"/>
        <v>6.8988325588908097</v>
      </c>
      <c r="AO46" s="5">
        <f t="shared" si="8"/>
        <v>7.3100272268537836</v>
      </c>
      <c r="AP46" s="5">
        <f t="shared" si="9"/>
        <v>7.9105976374982703</v>
      </c>
      <c r="AQ46" s="5">
        <f t="shared" si="10"/>
        <v>6.7012562712102692</v>
      </c>
      <c r="AR46" s="5">
        <f t="shared" si="11"/>
        <v>6.7314690848567551</v>
      </c>
      <c r="AS46" s="5">
        <f t="shared" si="12"/>
        <v>6.1952593235665674</v>
      </c>
      <c r="AV46" s="2">
        <f t="shared" si="13"/>
        <v>52.115990022794954</v>
      </c>
      <c r="AW46" s="2">
        <f t="shared" si="14"/>
        <v>54.562754186429508</v>
      </c>
      <c r="AX46" s="2">
        <f t="shared" si="15"/>
        <v>55.361378972839326</v>
      </c>
      <c r="AY46" s="2">
        <f t="shared" si="16"/>
        <v>55.024474841311729</v>
      </c>
      <c r="AZ46" s="2">
        <f t="shared" si="17"/>
        <v>54.059862459929178</v>
      </c>
      <c r="BA46" s="2">
        <f t="shared" si="18"/>
        <v>54.262967346400536</v>
      </c>
      <c r="BB46" s="2">
        <f t="shared" si="19"/>
        <v>54.700267012531953</v>
      </c>
      <c r="BC46" s="2">
        <f t="shared" si="20"/>
        <v>53.93242859880035</v>
      </c>
      <c r="BD46" s="2">
        <f t="shared" si="21"/>
        <v>53.868957494526938</v>
      </c>
      <c r="BE46" s="2">
        <f t="shared" si="22"/>
        <v>53.012023157319412</v>
      </c>
      <c r="BF46" s="2">
        <f t="shared" si="23"/>
        <v>52.245669642596397</v>
      </c>
      <c r="BG46" s="2">
        <f t="shared" si="24"/>
        <v>51.727411358694596</v>
      </c>
      <c r="BH46" s="2">
        <f t="shared" si="25"/>
        <v>50.574867160634106</v>
      </c>
      <c r="BK46" s="2">
        <f>IF(OR($B46&lt;C$229, AND($B46&gt;C$230, $B46&lt;C$231)), C46, "")</f>
        <v>53.441000000000003</v>
      </c>
      <c r="BL46" s="2">
        <f>IF(OR($B46&lt;D$229, AND($B46&gt;D$230, $B46&lt;D$231)), D46, "")</f>
        <v>56.676000000000002</v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52.10850390525939</v>
      </c>
      <c r="CP46" s="2">
        <f>BL$207*$B46+BL$209</f>
        <v>54.553080378696549</v>
      </c>
      <c r="CQ46" s="2">
        <f>BM$207*$B46+BM$209</f>
        <v>55.353401037863883</v>
      </c>
      <c r="CR46" s="2">
        <f>BN$207*$B46+BN$209</f>
        <v>55.024330182396177</v>
      </c>
      <c r="CS46" s="2">
        <f>BO$207*$B46+BO$209</f>
        <v>54.04639132072527</v>
      </c>
      <c r="CT46" s="2">
        <f>BP$207*$B46+BP$209</f>
        <v>54.244953934267755</v>
      </c>
      <c r="CU46" s="2">
        <f>BQ$207*$B46+BQ$209</f>
        <v>54.669227420439775</v>
      </c>
      <c r="CV46" s="2">
        <f>BR$207*$B46+BR$209</f>
        <v>53.924282121070192</v>
      </c>
      <c r="CW46" s="2">
        <f>BS$207*$B46+BS$209</f>
        <v>53.854069753414734</v>
      </c>
      <c r="CX46" s="2">
        <f>BT$207*$B46+BT$209</f>
        <v>52.998750483910953</v>
      </c>
      <c r="CY46" s="2">
        <f>BU$207*$B46+BU$209</f>
        <v>52.232044737227412</v>
      </c>
      <c r="CZ46" s="2">
        <f>BV$207*$B46+BV$209</f>
        <v>51.719879718013843</v>
      </c>
      <c r="DA46" s="2">
        <f>BW$207*$B46+BW$209</f>
        <v>50.564189124965488</v>
      </c>
      <c r="DD46" s="2">
        <f>BZ$207*$B46+BZ$209</f>
        <v>56.320582489828098</v>
      </c>
      <c r="DE46" s="2">
        <f>CA$207*$B46+CA$209</f>
        <v>59.692833184183918</v>
      </c>
      <c r="DF46" s="2">
        <f>CB$207*$B46+CB$209</f>
        <v>57.473848221113784</v>
      </c>
      <c r="DG46" s="2">
        <f>CC$207*$B46+CC$209</f>
        <v>55.052352048229231</v>
      </c>
      <c r="DH46" s="2">
        <f>CD$207*$B46+CD$209</f>
        <v>56.766306532475959</v>
      </c>
      <c r="DI46" s="2">
        <f>CE$207*$B46+CE$209</f>
        <v>58.00988513675378</v>
      </c>
      <c r="DJ46" s="2">
        <f>CF$207*$B46+CF$209</f>
        <v>61.292626823817912</v>
      </c>
      <c r="DK46" s="2">
        <f>CG$207*$B46+CG$209</f>
        <v>55.66551333175159</v>
      </c>
      <c r="DL46" s="2">
        <f>CH$207*$B46+CH$209</f>
        <v>56.955073410580951</v>
      </c>
      <c r="DM46" s="2">
        <f>CI$207*$B46+CI$209</f>
        <v>55.875677446850624</v>
      </c>
      <c r="DN46" s="2">
        <f>CJ$207*$B46+CJ$209</f>
        <v>55.445054283638676</v>
      </c>
      <c r="DO46" s="2">
        <f>CK$207*$B46+CK$209</f>
        <v>53.568592853380494</v>
      </c>
      <c r="DP46" s="2">
        <f>CL$207*$B46+CL$209</f>
        <v>53.056771936004886</v>
      </c>
      <c r="DS46" s="2">
        <f>POWER(10,($B46-C$227)/C$228)/(1+POWER(10,($B46-C$227)/C$228))</f>
        <v>1.7772976893151722E-3</v>
      </c>
      <c r="DT46" s="2">
        <f>POWER(10,($B46-D$227)/D$228)/(1+POWER(10,($B46-D$227)/D$228))</f>
        <v>1.8821542784380337E-3</v>
      </c>
      <c r="DU46" s="2">
        <f>POWER(10,($B46-E$227)/E$228)/(1+POWER(10,($B46-E$227)/E$228))</f>
        <v>3.7623832550363985E-3</v>
      </c>
      <c r="DV46" s="2">
        <f>POWER(10,($B46-F$227)/F$228)/(1+POWER(10,($B46-F$227)/F$228))</f>
        <v>5.1623584389189972E-3</v>
      </c>
      <c r="DW46" s="2">
        <f>POWER(10,($B46-G$227)/G$228)/(1+POWER(10,($B46-G$227)/G$228))</f>
        <v>4.9527790960944831E-3</v>
      </c>
      <c r="DX46" s="2">
        <f>POWER(10,($B46-H$227)/H$228)/(1+POWER(10,($B46-H$227)/H$228))</f>
        <v>4.7845262407157944E-3</v>
      </c>
      <c r="DY46" s="2">
        <f>POWER(10,($B46-I$227)/I$228)/(1+POWER(10,($B46-I$227)/I$228))</f>
        <v>4.6863536685319215E-3</v>
      </c>
      <c r="DZ46" s="2">
        <f>POWER(10,($B46-J$227)/J$228)/(1+POWER(10,($B46-J$227)/J$228))</f>
        <v>4.6785732303579134E-3</v>
      </c>
      <c r="EA46" s="2">
        <f>POWER(10,($B46-K$227)/K$228)/(1+POWER(10,($B46-K$227)/K$228))</f>
        <v>4.8009427779297006E-3</v>
      </c>
      <c r="EB46" s="2">
        <f>POWER(10,($B46-L$227)/L$228)/(1+POWER(10,($B46-L$227)/L$228))</f>
        <v>4.6134898728543254E-3</v>
      </c>
      <c r="EC46" s="2">
        <f>POWER(10,($B46-M$227)/M$228)/(1+POWER(10,($B46-M$227)/M$228))</f>
        <v>4.2405430709671413E-3</v>
      </c>
      <c r="ED46" s="2">
        <f>POWER(10,($B46-N$227)/N$228)/(1+POWER(10,($B46-N$227)/N$228))</f>
        <v>4.0739910030776734E-3</v>
      </c>
      <c r="EE46" s="2">
        <f>POWER(10,($B46-O$227)/O$228)/(1+POWER(10,($B46-O$227)/O$228))</f>
        <v>4.2839241373746669E-3</v>
      </c>
    </row>
    <row r="47" spans="2:135" x14ac:dyDescent="0.25">
      <c r="B47" s="2">
        <v>41</v>
      </c>
      <c r="C47">
        <v>54.631999999999998</v>
      </c>
      <c r="D47">
        <v>56.234999999999999</v>
      </c>
      <c r="E47">
        <v>64.015000000000001</v>
      </c>
      <c r="F47">
        <v>69.912000000000006</v>
      </c>
      <c r="G47">
        <v>68.278999999999996</v>
      </c>
      <c r="H47">
        <v>70.234999999999999</v>
      </c>
      <c r="I47">
        <v>65.484999999999999</v>
      </c>
      <c r="J47">
        <v>67.441000000000003</v>
      </c>
      <c r="K47">
        <v>68.176000000000002</v>
      </c>
      <c r="L47">
        <v>69.471000000000004</v>
      </c>
      <c r="M47">
        <v>63.661999999999999</v>
      </c>
      <c r="N47">
        <v>65.2941</v>
      </c>
      <c r="O47">
        <v>68.436599999999999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52.181439998473337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54.631340926291479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57.781446035581453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63.916876430221173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61.710138344691501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62.296291312361085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59.916755567550851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58.45506331425198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59.370033278376681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59.360005280346257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57.256122128467972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58.03113542014593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61.322845881752919</v>
      </c>
      <c r="AE47" s="5"/>
      <c r="AG47" s="5">
        <f t="shared" si="0"/>
        <v>2.4505600015266609</v>
      </c>
      <c r="AH47" s="5">
        <f t="shared" si="1"/>
        <v>1.6036590737085206</v>
      </c>
      <c r="AI47" s="5">
        <f t="shared" si="2"/>
        <v>6.2335539644185474</v>
      </c>
      <c r="AJ47" s="5">
        <f t="shared" si="3"/>
        <v>5.9951235697788334</v>
      </c>
      <c r="AK47" s="5">
        <f t="shared" si="4"/>
        <v>6.5688616553084955</v>
      </c>
      <c r="AL47" s="5">
        <f t="shared" si="5"/>
        <v>7.9387086876389148</v>
      </c>
      <c r="AM47" s="5">
        <f t="shared" si="6"/>
        <v>5.5682444324491485</v>
      </c>
      <c r="AN47" s="5">
        <f t="shared" si="7"/>
        <v>8.9859366857480225</v>
      </c>
      <c r="AO47" s="5">
        <f t="shared" si="8"/>
        <v>8.8059667216233208</v>
      </c>
      <c r="AP47" s="5">
        <f t="shared" si="9"/>
        <v>10.110994719653746</v>
      </c>
      <c r="AQ47" s="5">
        <f t="shared" si="10"/>
        <v>6.4058778715320273</v>
      </c>
      <c r="AR47" s="5">
        <f t="shared" si="11"/>
        <v>7.2629645798540707</v>
      </c>
      <c r="AS47" s="5">
        <f t="shared" si="12"/>
        <v>7.1137541182470798</v>
      </c>
      <c r="AV47" s="2">
        <f t="shared" si="13"/>
        <v>52.135413366746143</v>
      </c>
      <c r="AW47" s="2">
        <f t="shared" si="14"/>
        <v>54.579955400039701</v>
      </c>
      <c r="AX47" s="2">
        <f t="shared" si="15"/>
        <v>55.349986399566774</v>
      </c>
      <c r="AY47" s="2">
        <f t="shared" si="16"/>
        <v>54.984535282817937</v>
      </c>
      <c r="AZ47" s="2">
        <f t="shared" si="17"/>
        <v>54.061216079507005</v>
      </c>
      <c r="BA47" s="2">
        <f t="shared" si="18"/>
        <v>54.269647914244928</v>
      </c>
      <c r="BB47" s="2">
        <f t="shared" si="19"/>
        <v>54.726395761715231</v>
      </c>
      <c r="BC47" s="2">
        <f t="shared" si="20"/>
        <v>53.904421882263591</v>
      </c>
      <c r="BD47" s="2">
        <f t="shared" si="21"/>
        <v>53.864931865014029</v>
      </c>
      <c r="BE47" s="2">
        <f t="shared" si="22"/>
        <v>53.015325169035073</v>
      </c>
      <c r="BF47" s="2">
        <f t="shared" si="23"/>
        <v>52.254289544300093</v>
      </c>
      <c r="BG47" s="2">
        <f t="shared" si="24"/>
        <v>51.726145184664446</v>
      </c>
      <c r="BH47" s="2">
        <f t="shared" si="25"/>
        <v>50.585382594619205</v>
      </c>
      <c r="BK47" s="2">
        <f>IF(OR($B47&lt;C$229, AND($B47&gt;C$230, $B47&lt;C$231)), C47, "")</f>
        <v>54.631999999999998</v>
      </c>
      <c r="BL47" s="2">
        <f>IF(OR($B47&lt;D$229, AND($B47&gt;D$230, $B47&lt;D$231)), D47, "")</f>
        <v>56.234999999999999</v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52.127334850322512</v>
      </c>
      <c r="CP47" s="2">
        <f>BL$207*$B47+BL$209</f>
        <v>54.569516693686126</v>
      </c>
      <c r="CQ47" s="2">
        <f>BM$207*$B47+BM$209</f>
        <v>55.341410584218913</v>
      </c>
      <c r="CR47" s="2">
        <f>BN$207*$B47+BN$209</f>
        <v>54.984421325556404</v>
      </c>
      <c r="CS47" s="2">
        <f>BO$207*$B47+BO$209</f>
        <v>54.04676485491941</v>
      </c>
      <c r="CT47" s="2">
        <f>BP$207*$B47+BP$209</f>
        <v>54.250290862145732</v>
      </c>
      <c r="CU47" s="2">
        <f>BQ$207*$B47+BQ$209</f>
        <v>54.692977567403794</v>
      </c>
      <c r="CV47" s="2">
        <f>BR$207*$B47+BR$209</f>
        <v>53.895701692918401</v>
      </c>
      <c r="CW47" s="2">
        <f>BS$207*$B47+BS$209</f>
        <v>53.848945263245035</v>
      </c>
      <c r="CX47" s="2">
        <f>BT$207*$B47+BT$209</f>
        <v>53.001084699851731</v>
      </c>
      <c r="CY47" s="2">
        <f>BU$207*$B47+BU$209</f>
        <v>52.239653811220144</v>
      </c>
      <c r="CZ47" s="2">
        <f>BV$207*$B47+BV$209</f>
        <v>51.718062045713289</v>
      </c>
      <c r="DA47" s="2">
        <f>BW$207*$B47+BW$209</f>
        <v>50.57389964747032</v>
      </c>
      <c r="DD47" s="2">
        <f>BZ$207*$B47+BZ$209</f>
        <v>56.273493330493963</v>
      </c>
      <c r="DE47" s="2">
        <f>CA$207*$B47+CA$209</f>
        <v>59.628582360059397</v>
      </c>
      <c r="DF47" s="2">
        <f>CB$207*$B47+CB$209</f>
        <v>57.420963632865138</v>
      </c>
      <c r="DG47" s="2">
        <f>CC$207*$B47+CC$209</f>
        <v>55.004563673663185</v>
      </c>
      <c r="DH47" s="2">
        <f>CD$207*$B47+CD$209</f>
        <v>56.709102690270285</v>
      </c>
      <c r="DI47" s="2">
        <f>CE$207*$B47+CE$209</f>
        <v>57.941772421751814</v>
      </c>
      <c r="DJ47" s="2">
        <f>CF$207*$B47+CF$209</f>
        <v>61.199429606001331</v>
      </c>
      <c r="DK47" s="2">
        <f>CG$207*$B47+CG$209</f>
        <v>55.596326348766731</v>
      </c>
      <c r="DL47" s="2">
        <f>CH$207*$B47+CH$209</f>
        <v>56.887245865331536</v>
      </c>
      <c r="DM47" s="2">
        <f>CI$207*$B47+CI$209</f>
        <v>55.817443540035164</v>
      </c>
      <c r="DN47" s="2">
        <f>CJ$207*$B47+CJ$209</f>
        <v>55.388639188517317</v>
      </c>
      <c r="DO47" s="2">
        <f>CK$207*$B47+CK$209</f>
        <v>53.528279071934413</v>
      </c>
      <c r="DP47" s="2">
        <f>CL$207*$B47+CL$209</f>
        <v>53.019531339561631</v>
      </c>
      <c r="DS47" s="2">
        <f>POWER(10,($B47-C$227)/C$228)/(1+POWER(10,($B47-C$227)/C$228))</f>
        <v>1.9484340654748928E-3</v>
      </c>
      <c r="DT47" s="2">
        <f>POWER(10,($B47-D$227)/D$228)/(1+POWER(10,($B47-D$227)/D$228))</f>
        <v>2.0633664478719766E-3</v>
      </c>
      <c r="DU47" s="2">
        <f>POWER(10,($B47-E$227)/E$228)/(1+POWER(10,($B47-E$227)/E$228))</f>
        <v>4.1238742880092376E-3</v>
      </c>
      <c r="DV47" s="2">
        <f>POWER(10,($B47-F$227)/F$228)/(1+POWER(10,($B47-F$227)/F$228))</f>
        <v>5.6575956749666464E-3</v>
      </c>
      <c r="DW47" s="2">
        <f>POWER(10,($B47-G$227)/G$228)/(1+POWER(10,($B47-G$227)/G$228))</f>
        <v>5.4280205899146913E-3</v>
      </c>
      <c r="DX47" s="2">
        <f>POWER(10,($B47-H$227)/H$228)/(1+POWER(10,($B47-H$227)/H$228))</f>
        <v>5.2437081932124874E-3</v>
      </c>
      <c r="DY47" s="2">
        <f>POWER(10,($B47-I$227)/I$228)/(1+POWER(10,($B47-I$227)/I$228))</f>
        <v>5.1361623989841405E-3</v>
      </c>
      <c r="DZ47" s="2">
        <f>POWER(10,($B47-J$227)/J$228)/(1+POWER(10,($B47-J$227)/J$228))</f>
        <v>5.1276390208774237E-3</v>
      </c>
      <c r="EA47" s="2">
        <f>POWER(10,($B47-K$227)/K$228)/(1+POWER(10,($B47-K$227)/K$228))</f>
        <v>5.2616919333179323E-3</v>
      </c>
      <c r="EB47" s="2">
        <f>POWER(10,($B47-L$227)/L$228)/(1+POWER(10,($B47-L$227)/L$228))</f>
        <v>5.0563404705978787E-3</v>
      </c>
      <c r="EC47" s="2">
        <f>POWER(10,($B47-M$227)/M$228)/(1+POWER(10,($B47-M$227)/M$228))</f>
        <v>4.6477615251766169E-3</v>
      </c>
      <c r="ED47" s="2">
        <f>POWER(10,($B47-N$227)/N$228)/(1+POWER(10,($B47-N$227)/N$228))</f>
        <v>4.4652872191980391E-3</v>
      </c>
      <c r="EE47" s="2">
        <f>POWER(10,($B47-O$227)/O$228)/(1+POWER(10,($B47-O$227)/O$228))</f>
        <v>4.6952888229331675E-3</v>
      </c>
    </row>
    <row r="48" spans="2:135" x14ac:dyDescent="0.25">
      <c r="B48" s="2">
        <v>42</v>
      </c>
      <c r="C48">
        <v>54.131999999999998</v>
      </c>
      <c r="D48">
        <v>56.970999999999997</v>
      </c>
      <c r="E48">
        <v>67</v>
      </c>
      <c r="F48">
        <v>74.778999999999996</v>
      </c>
      <c r="G48">
        <v>72.867999999999995</v>
      </c>
      <c r="H48">
        <v>75.412000000000006</v>
      </c>
      <c r="I48">
        <v>70.102999999999994</v>
      </c>
      <c r="J48">
        <v>70.308999999999997</v>
      </c>
      <c r="K48">
        <v>70.456000000000003</v>
      </c>
      <c r="L48">
        <v>72.706000000000003</v>
      </c>
      <c r="M48">
        <v>66.808999999999997</v>
      </c>
      <c r="N48">
        <v>69.720600000000005</v>
      </c>
      <c r="O48">
        <v>72.690100000000001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52.253427304883232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54.707286340900794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59.500626826279557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68.765827338881422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66.075478490885203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66.852101928798817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63.25360095248319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61.439667930365133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62.809944357347192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63.149089328232051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60.324117285425196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61.569613514091564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66.263908339771845</v>
      </c>
      <c r="AE48" s="5"/>
      <c r="AG48" s="5">
        <f t="shared" si="0"/>
        <v>1.8785726951167661</v>
      </c>
      <c r="AH48" s="5">
        <f t="shared" si="1"/>
        <v>2.2637136590992029</v>
      </c>
      <c r="AI48" s="5">
        <f t="shared" si="2"/>
        <v>7.4993731737204428</v>
      </c>
      <c r="AJ48" s="5">
        <f t="shared" si="3"/>
        <v>6.0131726611185741</v>
      </c>
      <c r="AK48" s="5">
        <f t="shared" si="4"/>
        <v>6.7925215091147919</v>
      </c>
      <c r="AL48" s="5">
        <f t="shared" si="5"/>
        <v>8.5598980712011894</v>
      </c>
      <c r="AM48" s="5">
        <f t="shared" si="6"/>
        <v>6.8493990475168047</v>
      </c>
      <c r="AN48" s="5">
        <f t="shared" si="7"/>
        <v>8.869332069634865</v>
      </c>
      <c r="AO48" s="5">
        <f t="shared" si="8"/>
        <v>7.6460556426528115</v>
      </c>
      <c r="AP48" s="5">
        <f t="shared" si="9"/>
        <v>9.5569106717679517</v>
      </c>
      <c r="AQ48" s="5">
        <f t="shared" si="10"/>
        <v>6.4848827145748018</v>
      </c>
      <c r="AR48" s="5">
        <f t="shared" si="11"/>
        <v>8.1509864859084402</v>
      </c>
      <c r="AS48" s="5">
        <f t="shared" si="12"/>
        <v>6.4261916602281559</v>
      </c>
      <c r="AV48" s="2">
        <f t="shared" si="13"/>
        <v>52.154881241428761</v>
      </c>
      <c r="AW48" s="2">
        <f t="shared" si="14"/>
        <v>54.597214031343839</v>
      </c>
      <c r="AX48" s="2">
        <f t="shared" si="15"/>
        <v>55.338634746381317</v>
      </c>
      <c r="AY48" s="2">
        <f t="shared" si="16"/>
        <v>54.944588498830321</v>
      </c>
      <c r="AZ48" s="2">
        <f t="shared" si="17"/>
        <v>54.06263304382378</v>
      </c>
      <c r="BA48" s="2">
        <f t="shared" si="18"/>
        <v>54.276419550041645</v>
      </c>
      <c r="BB48" s="2">
        <f t="shared" si="19"/>
        <v>54.752693602377228</v>
      </c>
      <c r="BC48" s="2">
        <f t="shared" si="20"/>
        <v>53.876449843316493</v>
      </c>
      <c r="BD48" s="2">
        <f t="shared" si="21"/>
        <v>53.860979268385009</v>
      </c>
      <c r="BE48" s="2">
        <f t="shared" si="22"/>
        <v>53.018690030306729</v>
      </c>
      <c r="BF48" s="2">
        <f t="shared" si="23"/>
        <v>52.262977322948558</v>
      </c>
      <c r="BG48" s="2">
        <f t="shared" si="24"/>
        <v>51.724915143218759</v>
      </c>
      <c r="BH48" s="2">
        <f t="shared" si="25"/>
        <v>50.595953662043854</v>
      </c>
      <c r="BK48" s="2">
        <f>IF(OR($B48&lt;C$229, AND($B48&gt;C$230, $B48&lt;C$231)), C48, "")</f>
        <v>54.131999999999998</v>
      </c>
      <c r="BL48" s="2">
        <f>IF(OR($B48&lt;D$229, AND($B48&gt;D$230, $B48&lt;D$231)), D48, "")</f>
        <v>56.970999999999997</v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52.146165795385635</v>
      </c>
      <c r="CP48" s="2">
        <f>BL$207*$B48+BL$209</f>
        <v>54.585953008675702</v>
      </c>
      <c r="CQ48" s="2">
        <f>BM$207*$B48+BM$209</f>
        <v>55.329420130573943</v>
      </c>
      <c r="CR48" s="2">
        <f>BN$207*$B48+BN$209</f>
        <v>54.944512468716638</v>
      </c>
      <c r="CS48" s="2">
        <f>BO$207*$B48+BO$209</f>
        <v>54.047138389113549</v>
      </c>
      <c r="CT48" s="2">
        <f>BP$207*$B48+BP$209</f>
        <v>54.255627790023709</v>
      </c>
      <c r="CU48" s="2">
        <f>BQ$207*$B48+BQ$209</f>
        <v>54.716727714367813</v>
      </c>
      <c r="CV48" s="2">
        <f>BR$207*$B48+BR$209</f>
        <v>53.86712126476661</v>
      </c>
      <c r="CW48" s="2">
        <f>BS$207*$B48+BS$209</f>
        <v>53.843820773075336</v>
      </c>
      <c r="CX48" s="2">
        <f>BT$207*$B48+BT$209</f>
        <v>53.003418915792516</v>
      </c>
      <c r="CY48" s="2">
        <f>BU$207*$B48+BU$209</f>
        <v>52.247262885212869</v>
      </c>
      <c r="CZ48" s="2">
        <f>BV$207*$B48+BV$209</f>
        <v>51.716244373412742</v>
      </c>
      <c r="DA48" s="2">
        <f>BW$207*$B48+BW$209</f>
        <v>50.583610169975152</v>
      </c>
      <c r="DD48" s="2">
        <f>BZ$207*$B48+BZ$209</f>
        <v>56.226404171159828</v>
      </c>
      <c r="DE48" s="2">
        <f>CA$207*$B48+CA$209</f>
        <v>59.564331535934876</v>
      </c>
      <c r="DF48" s="2">
        <f>CB$207*$B48+CB$209</f>
        <v>57.368079044616493</v>
      </c>
      <c r="DG48" s="2">
        <f>CC$207*$B48+CC$209</f>
        <v>54.956775299097131</v>
      </c>
      <c r="DH48" s="2">
        <f>CD$207*$B48+CD$209</f>
        <v>56.651898848064612</v>
      </c>
      <c r="DI48" s="2">
        <f>CE$207*$B48+CE$209</f>
        <v>57.873659706749848</v>
      </c>
      <c r="DJ48" s="2">
        <f>CF$207*$B48+CF$209</f>
        <v>61.10623238818475</v>
      </c>
      <c r="DK48" s="2">
        <f>CG$207*$B48+CG$209</f>
        <v>55.527139365781863</v>
      </c>
      <c r="DL48" s="2">
        <f>CH$207*$B48+CH$209</f>
        <v>56.819418320082121</v>
      </c>
      <c r="DM48" s="2">
        <f>CI$207*$B48+CI$209</f>
        <v>55.759209633219704</v>
      </c>
      <c r="DN48" s="2">
        <f>CJ$207*$B48+CJ$209</f>
        <v>55.332224093395951</v>
      </c>
      <c r="DO48" s="2">
        <f>CK$207*$B48+CK$209</f>
        <v>53.487965290488333</v>
      </c>
      <c r="DP48" s="2">
        <f>CL$207*$B48+CL$209</f>
        <v>52.982290743118376</v>
      </c>
      <c r="DS48" s="2">
        <f>POWER(10,($B48-C$227)/C$228)/(1+POWER(10,($B48-C$227)/C$228))</f>
        <v>2.1360139385168445E-3</v>
      </c>
      <c r="DT48" s="2">
        <f>POWER(10,($B48-D$227)/D$228)/(1+POWER(10,($B48-D$227)/D$228))</f>
        <v>2.2619860274741073E-3</v>
      </c>
      <c r="DU48" s="2">
        <f>POWER(10,($B48-E$227)/E$228)/(1+POWER(10,($B48-E$227)/E$228))</f>
        <v>4.5199399192766103E-3</v>
      </c>
      <c r="DV48" s="2">
        <f>POWER(10,($B48-F$227)/F$228)/(1+POWER(10,($B48-F$227)/F$228))</f>
        <v>6.2000461003553324E-3</v>
      </c>
      <c r="DW48" s="2">
        <f>POWER(10,($B48-G$227)/G$228)/(1+POWER(10,($B48-G$227)/G$228))</f>
        <v>5.9485910333842056E-3</v>
      </c>
      <c r="DX48" s="2">
        <f>POWER(10,($B48-H$227)/H$228)/(1+POWER(10,($B48-H$227)/H$228))</f>
        <v>5.7467044228703022E-3</v>
      </c>
      <c r="DY48" s="2">
        <f>POWER(10,($B48-I$227)/I$228)/(1+POWER(10,($B48-I$227)/I$228))</f>
        <v>5.6289008061602896E-3</v>
      </c>
      <c r="DZ48" s="2">
        <f>POWER(10,($B48-J$227)/J$228)/(1+POWER(10,($B48-J$227)/J$228))</f>
        <v>5.619564355459546E-3</v>
      </c>
      <c r="EA48" s="2">
        <f>POWER(10,($B48-K$227)/K$228)/(1+POWER(10,($B48-K$227)/K$228))</f>
        <v>5.7664032311514467E-3</v>
      </c>
      <c r="EB48" s="2">
        <f>POWER(10,($B48-L$227)/L$228)/(1+POWER(10,($B48-L$227)/L$228))</f>
        <v>5.5414638047974205E-3</v>
      </c>
      <c r="EC48" s="2">
        <f>POWER(10,($B48-M$227)/M$228)/(1+POWER(10,($B48-M$227)/M$228))</f>
        <v>5.0938850362208105E-3</v>
      </c>
      <c r="ED48" s="2">
        <f>POWER(10,($B48-N$227)/N$228)/(1+POWER(10,($B48-N$227)/N$228))</f>
        <v>4.8939817340584047E-3</v>
      </c>
      <c r="EE48" s="2">
        <f>POWER(10,($B48-O$227)/O$228)/(1+POWER(10,($B48-O$227)/O$228))</f>
        <v>5.1459507392983134E-3</v>
      </c>
    </row>
    <row r="49" spans="2:135" x14ac:dyDescent="0.25">
      <c r="B49" s="2">
        <v>43</v>
      </c>
      <c r="C49">
        <v>56.868000000000002</v>
      </c>
      <c r="D49">
        <v>59.234999999999999</v>
      </c>
      <c r="E49">
        <v>70.117999999999995</v>
      </c>
      <c r="F49">
        <v>81.778999999999996</v>
      </c>
      <c r="G49">
        <v>80.647000000000006</v>
      </c>
      <c r="H49">
        <v>82.397000000000006</v>
      </c>
      <c r="I49">
        <v>75.293999999999997</v>
      </c>
      <c r="J49">
        <v>75.058999999999997</v>
      </c>
      <c r="K49">
        <v>76.102999999999994</v>
      </c>
      <c r="L49">
        <v>78.147000000000006</v>
      </c>
      <c r="M49">
        <v>71.808999999999997</v>
      </c>
      <c r="N49">
        <v>74.2059</v>
      </c>
      <c r="O49">
        <v>78.676100000000005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52.377238741673331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54.841123975449868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62.164938817103746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75.415317822868246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72.159764554436251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73.187184478940722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68.129348428475126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65.898543554666475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67.804938539403935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68.540508289794502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64.742218464029065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66.491310253052831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72.588050027728329</v>
      </c>
      <c r="AE49" s="5"/>
      <c r="AG49" s="5">
        <f t="shared" si="0"/>
        <v>4.4907612583266712</v>
      </c>
      <c r="AH49" s="5">
        <f t="shared" si="1"/>
        <v>4.3938760245501314</v>
      </c>
      <c r="AI49" s="5">
        <f t="shared" si="2"/>
        <v>7.9530611828962492</v>
      </c>
      <c r="AJ49" s="5">
        <f t="shared" si="3"/>
        <v>6.36368217713175</v>
      </c>
      <c r="AK49" s="5">
        <f t="shared" si="4"/>
        <v>8.4872354455637549</v>
      </c>
      <c r="AL49" s="5">
        <f t="shared" si="5"/>
        <v>9.2098155210592836</v>
      </c>
      <c r="AM49" s="5">
        <f t="shared" si="6"/>
        <v>7.1646515715248711</v>
      </c>
      <c r="AN49" s="5">
        <f t="shared" si="7"/>
        <v>9.1604564453335229</v>
      </c>
      <c r="AO49" s="5">
        <f t="shared" si="8"/>
        <v>8.2980614605960596</v>
      </c>
      <c r="AP49" s="5">
        <f t="shared" si="9"/>
        <v>9.6064917102055034</v>
      </c>
      <c r="AQ49" s="5">
        <f t="shared" si="10"/>
        <v>7.0667815359709323</v>
      </c>
      <c r="AR49" s="5">
        <f t="shared" si="11"/>
        <v>7.7145897469471691</v>
      </c>
      <c r="AS49" s="5">
        <f t="shared" si="12"/>
        <v>6.0880499722716763</v>
      </c>
      <c r="AV49" s="2">
        <f t="shared" si="13"/>
        <v>52.174396708874788</v>
      </c>
      <c r="AW49" s="2">
        <f t="shared" si="14"/>
        <v>54.614534017398555</v>
      </c>
      <c r="AX49" s="2">
        <f t="shared" si="15"/>
        <v>55.327326314597094</v>
      </c>
      <c r="AY49" s="2">
        <f t="shared" si="16"/>
        <v>54.904633392766286</v>
      </c>
      <c r="AZ49" s="2">
        <f t="shared" si="17"/>
        <v>54.064116396433505</v>
      </c>
      <c r="BA49" s="2">
        <f t="shared" si="18"/>
        <v>54.283287236912912</v>
      </c>
      <c r="BB49" s="2">
        <f t="shared" si="19"/>
        <v>54.779170865200243</v>
      </c>
      <c r="BC49" s="2">
        <f t="shared" si="20"/>
        <v>53.848513805978044</v>
      </c>
      <c r="BD49" s="2">
        <f t="shared" si="21"/>
        <v>53.857103503535228</v>
      </c>
      <c r="BE49" s="2">
        <f t="shared" si="22"/>
        <v>53.022120807549747</v>
      </c>
      <c r="BF49" s="2">
        <f t="shared" si="23"/>
        <v>52.271736613072228</v>
      </c>
      <c r="BG49" s="2">
        <f t="shared" si="24"/>
        <v>51.723723046087237</v>
      </c>
      <c r="BH49" s="2">
        <f t="shared" si="25"/>
        <v>50.606583559691494</v>
      </c>
      <c r="BK49" s="2">
        <f>IF(OR($B49&lt;C$229, AND($B49&gt;C$230, $B49&lt;C$231)), C49, "")</f>
        <v>56.868000000000002</v>
      </c>
      <c r="BL49" s="2">
        <f>IF(OR($B49&lt;D$229, AND($B49&gt;D$230, $B49&lt;D$231)), D49, "")</f>
        <v>59.234999999999999</v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52.164996740448757</v>
      </c>
      <c r="CP49" s="2">
        <f>BL$207*$B49+BL$209</f>
        <v>54.602389323665271</v>
      </c>
      <c r="CQ49" s="2">
        <f>BM$207*$B49+BM$209</f>
        <v>55.317429676928974</v>
      </c>
      <c r="CR49" s="2">
        <f>BN$207*$B49+BN$209</f>
        <v>54.904603611876865</v>
      </c>
      <c r="CS49" s="2">
        <f>BO$207*$B49+BO$209</f>
        <v>54.047511923307688</v>
      </c>
      <c r="CT49" s="2">
        <f>BP$207*$B49+BP$209</f>
        <v>54.260964717901686</v>
      </c>
      <c r="CU49" s="2">
        <f>BQ$207*$B49+BQ$209</f>
        <v>54.74047786133184</v>
      </c>
      <c r="CV49" s="2">
        <f>BR$207*$B49+BR$209</f>
        <v>53.838540836614818</v>
      </c>
      <c r="CW49" s="2">
        <f>BS$207*$B49+BS$209</f>
        <v>53.838696282905644</v>
      </c>
      <c r="CX49" s="2">
        <f>BT$207*$B49+BT$209</f>
        <v>53.005753131733293</v>
      </c>
      <c r="CY49" s="2">
        <f>BU$207*$B49+BU$209</f>
        <v>52.254871959205602</v>
      </c>
      <c r="CZ49" s="2">
        <f>BV$207*$B49+BV$209</f>
        <v>51.714426701112188</v>
      </c>
      <c r="DA49" s="2">
        <f>BW$207*$B49+BW$209</f>
        <v>50.593320692479985</v>
      </c>
      <c r="DD49" s="2">
        <f>BZ$207*$B49+BZ$209</f>
        <v>56.179315011825693</v>
      </c>
      <c r="DE49" s="2">
        <f>CA$207*$B49+CA$209</f>
        <v>59.500080711810362</v>
      </c>
      <c r="DF49" s="2">
        <f>CB$207*$B49+CB$209</f>
        <v>57.315194456367848</v>
      </c>
      <c r="DG49" s="2">
        <f>CC$207*$B49+CC$209</f>
        <v>54.908986924531085</v>
      </c>
      <c r="DH49" s="2">
        <f>CD$207*$B49+CD$209</f>
        <v>56.594695005858938</v>
      </c>
      <c r="DI49" s="2">
        <f>CE$207*$B49+CE$209</f>
        <v>57.805546991747889</v>
      </c>
      <c r="DJ49" s="2">
        <f>CF$207*$B49+CF$209</f>
        <v>61.01303517036817</v>
      </c>
      <c r="DK49" s="2">
        <f>CG$207*$B49+CG$209</f>
        <v>55.457952382797004</v>
      </c>
      <c r="DL49" s="2">
        <f>CH$207*$B49+CH$209</f>
        <v>56.751590774832707</v>
      </c>
      <c r="DM49" s="2">
        <f>CI$207*$B49+CI$209</f>
        <v>55.700975726404252</v>
      </c>
      <c r="DN49" s="2">
        <f>CJ$207*$B49+CJ$209</f>
        <v>55.275808998274591</v>
      </c>
      <c r="DO49" s="2">
        <f>CK$207*$B49+CK$209</f>
        <v>53.447651509042252</v>
      </c>
      <c r="DP49" s="2">
        <f>CL$207*$B49+CL$209</f>
        <v>52.945050146675122</v>
      </c>
      <c r="DS49" s="2">
        <f>POWER(10,($B49-C$227)/C$228)/(1+POWER(10,($B49-C$227)/C$228))</f>
        <v>2.3416101540972346E-3</v>
      </c>
      <c r="DT49" s="2">
        <f>POWER(10,($B49-D$227)/D$228)/(1+POWER(10,($B49-D$227)/D$228))</f>
        <v>2.4796772133659295E-3</v>
      </c>
      <c r="DU49" s="2">
        <f>POWER(10,($B49-E$227)/E$228)/(1+POWER(10,($B49-E$227)/E$228))</f>
        <v>4.9538553136876341E-3</v>
      </c>
      <c r="DV49" s="2">
        <f>POWER(10,($B49-F$227)/F$228)/(1+POWER(10,($B49-F$227)/F$228))</f>
        <v>6.7941513116341994E-3</v>
      </c>
      <c r="DW49" s="2">
        <f>POWER(10,($B49-G$227)/G$228)/(1+POWER(10,($B49-G$227)/G$228))</f>
        <v>6.5187591891437083E-3</v>
      </c>
      <c r="DX49" s="2">
        <f>POWER(10,($B49-H$227)/H$228)/(1+POWER(10,($B49-H$227)/H$228))</f>
        <v>6.2976444857667296E-3</v>
      </c>
      <c r="DY49" s="2">
        <f>POWER(10,($B49-I$227)/I$228)/(1+POWER(10,($B49-I$227)/I$228))</f>
        <v>6.168617034819579E-3</v>
      </c>
      <c r="DZ49" s="2">
        <f>POWER(10,($B49-J$227)/J$228)/(1+POWER(10,($B49-J$227)/J$228))</f>
        <v>6.1583909209099955E-3</v>
      </c>
      <c r="EA49" s="2">
        <f>POWER(10,($B49-K$227)/K$228)/(1+POWER(10,($B49-K$227)/K$228))</f>
        <v>6.3192198277720064E-3</v>
      </c>
      <c r="EB49" s="2">
        <f>POWER(10,($B49-L$227)/L$228)/(1+POWER(10,($B49-L$227)/L$228))</f>
        <v>6.0728475075913016E-3</v>
      </c>
      <c r="EC49" s="2">
        <f>POWER(10,($B49-M$227)/M$228)/(1+POWER(10,($B49-M$227)/M$228))</f>
        <v>5.5825903183419389E-3</v>
      </c>
      <c r="ED49" s="2">
        <f>POWER(10,($B49-N$227)/N$228)/(1+POWER(10,($B49-N$227)/N$228))</f>
        <v>5.3636117672179332E-3</v>
      </c>
      <c r="EE49" s="2">
        <f>POWER(10,($B49-O$227)/O$228)/(1+POWER(10,($B49-O$227)/O$228))</f>
        <v>5.6396228689700222E-3</v>
      </c>
    </row>
    <row r="50" spans="2:135" x14ac:dyDescent="0.25">
      <c r="B50" s="2">
        <v>44</v>
      </c>
      <c r="C50">
        <v>56.941000000000003</v>
      </c>
      <c r="D50">
        <v>58.823999999999998</v>
      </c>
      <c r="E50">
        <v>74.382000000000005</v>
      </c>
      <c r="F50">
        <v>89.234999999999999</v>
      </c>
      <c r="G50">
        <v>86.676000000000002</v>
      </c>
      <c r="H50">
        <v>89.308999999999997</v>
      </c>
      <c r="I50">
        <v>81.323999999999998</v>
      </c>
      <c r="J50">
        <v>81.308999999999997</v>
      </c>
      <c r="K50">
        <v>82.337999999999994</v>
      </c>
      <c r="L50">
        <v>85.191000000000003</v>
      </c>
      <c r="M50">
        <v>77.617999999999995</v>
      </c>
      <c r="N50">
        <v>81.220600000000005</v>
      </c>
      <c r="O50">
        <v>85.563400000000001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52.595351772292403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55.080178032354667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66.097503486593979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84.056735515993424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80.210450199123784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81.5544920804236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74.908924827750155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72.224821764414571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74.696647267953395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75.832707305425572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70.798374565227192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73.004245757365936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80.267962529216973</v>
      </c>
      <c r="AE50" s="5"/>
      <c r="AG50" s="5">
        <f t="shared" si="0"/>
        <v>4.3456482277075992</v>
      </c>
      <c r="AH50" s="5">
        <f t="shared" si="1"/>
        <v>3.7438219676453315</v>
      </c>
      <c r="AI50" s="5">
        <f t="shared" si="2"/>
        <v>8.284496513406026</v>
      </c>
      <c r="AJ50" s="5">
        <f t="shared" si="3"/>
        <v>5.1782644840065757</v>
      </c>
      <c r="AK50" s="5">
        <f t="shared" si="4"/>
        <v>6.465549800876218</v>
      </c>
      <c r="AL50" s="5">
        <f t="shared" si="5"/>
        <v>7.7545079195763975</v>
      </c>
      <c r="AM50" s="5">
        <f t="shared" si="6"/>
        <v>6.4150751722498427</v>
      </c>
      <c r="AN50" s="5">
        <f t="shared" si="7"/>
        <v>9.0841782355854264</v>
      </c>
      <c r="AO50" s="5">
        <f t="shared" si="8"/>
        <v>7.6413527320465988</v>
      </c>
      <c r="AP50" s="5">
        <f t="shared" si="9"/>
        <v>9.3582926945744305</v>
      </c>
      <c r="AQ50" s="5">
        <f t="shared" si="10"/>
        <v>6.8196254347728029</v>
      </c>
      <c r="AR50" s="5">
        <f t="shared" si="11"/>
        <v>8.2163542426340683</v>
      </c>
      <c r="AS50" s="5">
        <f t="shared" si="12"/>
        <v>5.2954374707830283</v>
      </c>
      <c r="AV50" s="2">
        <f t="shared" si="13"/>
        <v>52.193963004740056</v>
      </c>
      <c r="AW50" s="2">
        <f t="shared" si="14"/>
        <v>54.631919516790489</v>
      </c>
      <c r="AX50" s="2">
        <f t="shared" si="15"/>
        <v>55.316063464433974</v>
      </c>
      <c r="AY50" s="2">
        <f t="shared" si="16"/>
        <v>54.864668726633518</v>
      </c>
      <c r="AZ50" s="2">
        <f t="shared" si="17"/>
        <v>54.065669171235534</v>
      </c>
      <c r="BA50" s="2">
        <f t="shared" si="18"/>
        <v>54.29025606013888</v>
      </c>
      <c r="BB50" s="2">
        <f t="shared" si="19"/>
        <v>54.805838276353342</v>
      </c>
      <c r="BC50" s="2">
        <f t="shared" si="20"/>
        <v>53.820615024034673</v>
      </c>
      <c r="BD50" s="2">
        <f t="shared" si="21"/>
        <v>53.853308413674775</v>
      </c>
      <c r="BE50" s="2">
        <f t="shared" si="22"/>
        <v>53.025620566983882</v>
      </c>
      <c r="BF50" s="2">
        <f t="shared" si="23"/>
        <v>52.280571111152703</v>
      </c>
      <c r="BG50" s="2">
        <f t="shared" si="24"/>
        <v>51.722570714664457</v>
      </c>
      <c r="BH50" s="2">
        <f t="shared" si="25"/>
        <v>50.617275576596214</v>
      </c>
      <c r="BK50" s="2">
        <f>IF(OR($B50&lt;C$229, AND($B50&gt;C$230, $B50&lt;C$231)), C50, "")</f>
        <v>56.941000000000003</v>
      </c>
      <c r="BL50" s="2">
        <f>IF(OR($B50&lt;D$229, AND($B50&gt;D$230, $B50&lt;D$231)), D50, "")</f>
        <v>58.823999999999998</v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52.183827685511879</v>
      </c>
      <c r="CP50" s="2">
        <f>BL$207*$B50+BL$209</f>
        <v>54.618825638654847</v>
      </c>
      <c r="CQ50" s="2">
        <f>BM$207*$B50+BM$209</f>
        <v>55.305439223284012</v>
      </c>
      <c r="CR50" s="2">
        <f>BN$207*$B50+BN$209</f>
        <v>54.864694755037092</v>
      </c>
      <c r="CS50" s="2">
        <f>BO$207*$B50+BO$209</f>
        <v>54.047885457501835</v>
      </c>
      <c r="CT50" s="2">
        <f>BP$207*$B50+BP$209</f>
        <v>54.266301645779663</v>
      </c>
      <c r="CU50" s="2">
        <f>BQ$207*$B50+BQ$209</f>
        <v>54.764228008295859</v>
      </c>
      <c r="CV50" s="2">
        <f>BR$207*$B50+BR$209</f>
        <v>53.809960408463027</v>
      </c>
      <c r="CW50" s="2">
        <f>BS$207*$B50+BS$209</f>
        <v>53.833571792735945</v>
      </c>
      <c r="CX50" s="2">
        <f>BT$207*$B50+BT$209</f>
        <v>53.008087347674071</v>
      </c>
      <c r="CY50" s="2">
        <f>BU$207*$B50+BU$209</f>
        <v>52.262481033198334</v>
      </c>
      <c r="CZ50" s="2">
        <f>BV$207*$B50+BV$209</f>
        <v>51.712609028811634</v>
      </c>
      <c r="DA50" s="2">
        <f>BW$207*$B50+BW$209</f>
        <v>50.603031214984817</v>
      </c>
      <c r="DD50" s="2">
        <f>BZ$207*$B50+BZ$209</f>
        <v>56.132225852491551</v>
      </c>
      <c r="DE50" s="2">
        <f>CA$207*$B50+CA$209</f>
        <v>59.435829887685841</v>
      </c>
      <c r="DF50" s="2">
        <f>CB$207*$B50+CB$209</f>
        <v>57.262309868119203</v>
      </c>
      <c r="DG50" s="2">
        <f>CC$207*$B50+CC$209</f>
        <v>54.861198549965039</v>
      </c>
      <c r="DH50" s="2">
        <f>CD$207*$B50+CD$209</f>
        <v>56.537491163653264</v>
      </c>
      <c r="DI50" s="2">
        <f>CE$207*$B50+CE$209</f>
        <v>57.737434276745923</v>
      </c>
      <c r="DJ50" s="2">
        <f>CF$207*$B50+CF$209</f>
        <v>60.919837952551596</v>
      </c>
      <c r="DK50" s="2">
        <f>CG$207*$B50+CG$209</f>
        <v>55.388765399812137</v>
      </c>
      <c r="DL50" s="2">
        <f>CH$207*$B50+CH$209</f>
        <v>56.683763229583285</v>
      </c>
      <c r="DM50" s="2">
        <f>CI$207*$B50+CI$209</f>
        <v>55.642741819588792</v>
      </c>
      <c r="DN50" s="2">
        <f>CJ$207*$B50+CJ$209</f>
        <v>55.219393903153225</v>
      </c>
      <c r="DO50" s="2">
        <f>CK$207*$B50+CK$209</f>
        <v>53.407337727596172</v>
      </c>
      <c r="DP50" s="2">
        <f>CL$207*$B50+CL$209</f>
        <v>52.90780955023186</v>
      </c>
      <c r="DS50" s="2">
        <f>POWER(10,($B50-C$227)/C$228)/(1+POWER(10,($B50-C$227)/C$228))</f>
        <v>2.5669445682888845E-3</v>
      </c>
      <c r="DT50" s="2">
        <f>POWER(10,($B50-D$227)/D$228)/(1+POWER(10,($B50-D$227)/D$228))</f>
        <v>2.7182616951778047E-3</v>
      </c>
      <c r="DU50" s="2">
        <f>POWER(10,($B50-E$227)/E$228)/(1+POWER(10,($B50-E$227)/E$228))</f>
        <v>5.429199511987331E-3</v>
      </c>
      <c r="DV50" s="2">
        <f>POWER(10,($B50-F$227)/F$228)/(1+POWER(10,($B50-F$227)/F$228))</f>
        <v>7.4447588284283972E-3</v>
      </c>
      <c r="DW50" s="2">
        <f>POWER(10,($B50-G$227)/G$228)/(1+POWER(10,($B50-G$227)/G$228))</f>
        <v>7.143184838370023E-3</v>
      </c>
      <c r="DX50" s="2">
        <f>POWER(10,($B50-H$227)/H$228)/(1+POWER(10,($B50-H$227)/H$228))</f>
        <v>6.9010368965798097E-3</v>
      </c>
      <c r="DY50" s="2">
        <f>POWER(10,($B50-I$227)/I$228)/(1+POWER(10,($B50-I$227)/I$228))</f>
        <v>6.7597311126430153E-3</v>
      </c>
      <c r="DZ50" s="2">
        <f>POWER(10,($B50-J$227)/J$228)/(1+POWER(10,($B50-J$227)/J$228))</f>
        <v>6.7485317249616683E-3</v>
      </c>
      <c r="EA50" s="2">
        <f>POWER(10,($B50-K$227)/K$228)/(1+POWER(10,($B50-K$227)/K$228))</f>
        <v>6.9246650185244571E-3</v>
      </c>
      <c r="EB50" s="2">
        <f>POWER(10,($B50-L$227)/L$228)/(1+POWER(10,($B50-L$227)/L$228))</f>
        <v>6.6548458238905135E-3</v>
      </c>
      <c r="EC50" s="2">
        <f>POWER(10,($B50-M$227)/M$228)/(1+POWER(10,($B50-M$227)/M$228))</f>
        <v>6.1178934753808685E-3</v>
      </c>
      <c r="ED50" s="2">
        <f>POWER(10,($B50-N$227)/N$228)/(1+POWER(10,($B50-N$227)/N$228))</f>
        <v>5.8780416357912127E-3</v>
      </c>
      <c r="EE50" s="2">
        <f>POWER(10,($B50-O$227)/O$228)/(1+POWER(10,($B50-O$227)/O$228))</f>
        <v>6.1803607720364081E-3</v>
      </c>
    </row>
    <row r="51" spans="2:135" x14ac:dyDescent="0.25">
      <c r="B51" s="2">
        <v>45</v>
      </c>
      <c r="C51">
        <v>56.588000000000001</v>
      </c>
      <c r="D51">
        <v>59.853000000000002</v>
      </c>
      <c r="E51">
        <v>80.573999999999998</v>
      </c>
      <c r="F51">
        <v>100.11799999999999</v>
      </c>
      <c r="G51">
        <v>96.543999999999997</v>
      </c>
      <c r="H51">
        <v>98.587999999999994</v>
      </c>
      <c r="I51">
        <v>90.25</v>
      </c>
      <c r="J51">
        <v>89.587999999999994</v>
      </c>
      <c r="K51">
        <v>90.25</v>
      </c>
      <c r="L51">
        <v>94.043999999999997</v>
      </c>
      <c r="M51">
        <v>85.132000000000005</v>
      </c>
      <c r="N51">
        <v>87.7059</v>
      </c>
      <c r="O51">
        <v>92.211299999999994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52.977175003577734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55.501575342752332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71.621014333993401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94.672190010925689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90.298141243916731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92.024786578263061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83.859054024448952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80.738709388449877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83.714030885316134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85.187725531328596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78.684089636247904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81.18542594876071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89.082482532546507</v>
      </c>
      <c r="AE51" s="5"/>
      <c r="AG51" s="5">
        <f t="shared" si="0"/>
        <v>3.6108249964222665</v>
      </c>
      <c r="AH51" s="5">
        <f t="shared" si="1"/>
        <v>4.3514246572476694</v>
      </c>
      <c r="AI51" s="5">
        <f t="shared" si="2"/>
        <v>8.9529856660065974</v>
      </c>
      <c r="AJ51" s="5">
        <f t="shared" si="3"/>
        <v>5.4458099890743057</v>
      </c>
      <c r="AK51" s="5">
        <f t="shared" si="4"/>
        <v>6.2458587560832655</v>
      </c>
      <c r="AL51" s="5">
        <f t="shared" si="5"/>
        <v>6.5632134217369327</v>
      </c>
      <c r="AM51" s="5">
        <f t="shared" si="6"/>
        <v>6.3909459755510483</v>
      </c>
      <c r="AN51" s="5">
        <f t="shared" si="7"/>
        <v>8.8492906115501171</v>
      </c>
      <c r="AO51" s="5">
        <f t="shared" si="8"/>
        <v>6.5359691146838657</v>
      </c>
      <c r="AP51" s="5">
        <f t="shared" si="9"/>
        <v>8.8562744686714012</v>
      </c>
      <c r="AQ51" s="5">
        <f t="shared" si="10"/>
        <v>6.4479103637521007</v>
      </c>
      <c r="AR51" s="5">
        <f t="shared" si="11"/>
        <v>6.5204740512392902</v>
      </c>
      <c r="AS51" s="5">
        <f t="shared" si="12"/>
        <v>3.1288174674534872</v>
      </c>
      <c r="AV51" s="2">
        <f t="shared" si="13"/>
        <v>52.213583542876002</v>
      </c>
      <c r="AW51" s="2">
        <f t="shared" si="14"/>
        <v>54.649374915154205</v>
      </c>
      <c r="AX51" s="2">
        <f t="shared" si="15"/>
        <v>55.304848604446391</v>
      </c>
      <c r="AY51" s="2">
        <f t="shared" si="16"/>
        <v>54.824693104642783</v>
      </c>
      <c r="AZ51" s="2">
        <f t="shared" si="17"/>
        <v>54.06729436164737</v>
      </c>
      <c r="BA51" s="2">
        <f t="shared" si="18"/>
        <v>54.297331179139917</v>
      </c>
      <c r="BB51" s="2">
        <f t="shared" si="19"/>
        <v>54.832706934388881</v>
      </c>
      <c r="BC51" s="2">
        <f t="shared" si="20"/>
        <v>53.792754655090739</v>
      </c>
      <c r="BD51" s="2">
        <f t="shared" si="21"/>
        <v>53.849597858586584</v>
      </c>
      <c r="BE51" s="2">
        <f t="shared" si="22"/>
        <v>53.029192345430502</v>
      </c>
      <c r="BF51" s="2">
        <f t="shared" si="23"/>
        <v>52.289484552907346</v>
      </c>
      <c r="BG51" s="2">
        <f t="shared" si="24"/>
        <v>51.721459964661676</v>
      </c>
      <c r="BH51" s="2">
        <f t="shared" si="25"/>
        <v>50.628033081243885</v>
      </c>
      <c r="BK51" s="2">
        <f>IF(OR($B51&lt;C$229, AND($B51&gt;C$230, $B51&lt;C$231)), C51, "")</f>
        <v>56.588000000000001</v>
      </c>
      <c r="BL51" s="2">
        <f>IF(OR($B51&lt;D$229, AND($B51&gt;D$230, $B51&lt;D$231)), D51, "")</f>
        <v>59.853000000000002</v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52.202658630575002</v>
      </c>
      <c r="CP51" s="2">
        <f>BL$207*$B51+BL$209</f>
        <v>54.635261953644424</v>
      </c>
      <c r="CQ51" s="2">
        <f>BM$207*$B51+BM$209</f>
        <v>55.293448769639042</v>
      </c>
      <c r="CR51" s="2">
        <f>BN$207*$B51+BN$209</f>
        <v>54.824785898197327</v>
      </c>
      <c r="CS51" s="2">
        <f>BO$207*$B51+BO$209</f>
        <v>54.048258991695974</v>
      </c>
      <c r="CT51" s="2">
        <f>BP$207*$B51+BP$209</f>
        <v>54.27163857365764</v>
      </c>
      <c r="CU51" s="2">
        <f>BQ$207*$B51+BQ$209</f>
        <v>54.787978155259879</v>
      </c>
      <c r="CV51" s="2">
        <f>BR$207*$B51+BR$209</f>
        <v>53.781379980311243</v>
      </c>
      <c r="CW51" s="2">
        <f>BS$207*$B51+BS$209</f>
        <v>53.828447302566246</v>
      </c>
      <c r="CX51" s="2">
        <f>BT$207*$B51+BT$209</f>
        <v>53.010421563614855</v>
      </c>
      <c r="CY51" s="2">
        <f>BU$207*$B51+BU$209</f>
        <v>52.270090107191066</v>
      </c>
      <c r="CZ51" s="2">
        <f>BV$207*$B51+BV$209</f>
        <v>51.710791356511088</v>
      </c>
      <c r="DA51" s="2">
        <f>BW$207*$B51+BW$209</f>
        <v>50.61274173748965</v>
      </c>
      <c r="DD51" s="2">
        <f>BZ$207*$B51+BZ$209</f>
        <v>56.085136693157416</v>
      </c>
      <c r="DE51" s="2">
        <f>CA$207*$B51+CA$209</f>
        <v>59.371579063561327</v>
      </c>
      <c r="DF51" s="2">
        <f>CB$207*$B51+CB$209</f>
        <v>57.209425279870558</v>
      </c>
      <c r="DG51" s="2">
        <f>CC$207*$B51+CC$209</f>
        <v>54.813410175398985</v>
      </c>
      <c r="DH51" s="2">
        <f>CD$207*$B51+CD$209</f>
        <v>56.480287321447591</v>
      </c>
      <c r="DI51" s="2">
        <f>CE$207*$B51+CE$209</f>
        <v>57.669321561743956</v>
      </c>
      <c r="DJ51" s="2">
        <f>CF$207*$B51+CF$209</f>
        <v>60.826640734735015</v>
      </c>
      <c r="DK51" s="2">
        <f>CG$207*$B51+CG$209</f>
        <v>55.319578416827277</v>
      </c>
      <c r="DL51" s="2">
        <f>CH$207*$B51+CH$209</f>
        <v>56.61593568433387</v>
      </c>
      <c r="DM51" s="2">
        <f>CI$207*$B51+CI$209</f>
        <v>55.584507912773333</v>
      </c>
      <c r="DN51" s="2">
        <f>CJ$207*$B51+CJ$209</f>
        <v>55.162978808031859</v>
      </c>
      <c r="DO51" s="2">
        <f>CK$207*$B51+CK$209</f>
        <v>53.367023946150091</v>
      </c>
      <c r="DP51" s="2">
        <f>CL$207*$B51+CL$209</f>
        <v>52.870568953788606</v>
      </c>
      <c r="DS51" s="2">
        <f>POWER(10,($B51-C$227)/C$228)/(1+POWER(10,($B51-C$227)/C$228))</f>
        <v>2.8139018752710624E-3</v>
      </c>
      <c r="DT51" s="2">
        <f>POWER(10,($B51-D$227)/D$228)/(1+POWER(10,($B51-D$227)/D$228))</f>
        <v>2.9797332362379819E-3</v>
      </c>
      <c r="DU51" s="2">
        <f>POWER(10,($B51-E$227)/E$228)/(1+POWER(10,($B51-E$227)/E$228))</f>
        <v>5.9498823427503846E-3</v>
      </c>
      <c r="DV51" s="2">
        <f>POWER(10,($B51-F$227)/F$228)/(1+POWER(10,($B51-F$227)/F$228))</f>
        <v>8.157156796742282E-3</v>
      </c>
      <c r="DW51" s="2">
        <f>POWER(10,($B51-G$227)/G$228)/(1+POWER(10,($B51-G$227)/G$228))</f>
        <v>7.826952391354676E-3</v>
      </c>
      <c r="DX51" s="2">
        <f>POWER(10,($B51-H$227)/H$228)/(1+POWER(10,($B51-H$227)/H$228))</f>
        <v>7.5618018433026247E-3</v>
      </c>
      <c r="DY51" s="2">
        <f>POWER(10,($B51-I$227)/I$228)/(1+POWER(10,($B51-I$227)/I$228))</f>
        <v>7.4070671345394289E-3</v>
      </c>
      <c r="DZ51" s="2">
        <f>POWER(10,($B51-J$227)/J$228)/(1+POWER(10,($B51-J$227)/J$228))</f>
        <v>7.3948032383016372E-3</v>
      </c>
      <c r="EA51" s="2">
        <f>POWER(10,($B51-K$227)/K$228)/(1+POWER(10,($B51-K$227)/K$228))</f>
        <v>7.5876750406132882E-3</v>
      </c>
      <c r="EB51" s="2">
        <f>POWER(10,($B51-L$227)/L$228)/(1+POWER(10,($B51-L$227)/L$228))</f>
        <v>7.2922113983417509E-3</v>
      </c>
      <c r="EC51" s="2">
        <f>POWER(10,($B51-M$227)/M$228)/(1+POWER(10,($B51-M$227)/M$228))</f>
        <v>6.7041797047500485E-3</v>
      </c>
      <c r="ED51" s="2">
        <f>POWER(10,($B51-N$227)/N$228)/(1+POWER(10,($B51-N$227)/N$228))</f>
        <v>6.4414915014531981E-3</v>
      </c>
      <c r="EE51" s="2">
        <f>POWER(10,($B51-O$227)/O$228)/(1+POWER(10,($B51-O$227)/O$228))</f>
        <v>6.7725925366865017E-3</v>
      </c>
    </row>
    <row r="52" spans="2:135" x14ac:dyDescent="0.25">
      <c r="B52" s="2">
        <v>46</v>
      </c>
      <c r="C52">
        <v>58.161999999999999</v>
      </c>
      <c r="D52">
        <v>63.073999999999998</v>
      </c>
      <c r="E52">
        <v>87.206000000000003</v>
      </c>
      <c r="F52">
        <v>107.809</v>
      </c>
      <c r="G52">
        <v>104.309</v>
      </c>
      <c r="H52">
        <v>107.13200000000001</v>
      </c>
      <c r="I52">
        <v>97.897000000000006</v>
      </c>
      <c r="J52">
        <v>99.367999999999995</v>
      </c>
      <c r="K52">
        <v>99.102999999999994</v>
      </c>
      <c r="L52">
        <v>102.5</v>
      </c>
      <c r="M52">
        <v>93.308999999999997</v>
      </c>
      <c r="N52">
        <v>93.970600000000005</v>
      </c>
      <c r="O52">
        <v>98.154899999999998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53.62977657590362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56.223874872473672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78.992600921833386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106.95085155908697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102.22545706369044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104.39369443683462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95.045898131720477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91.584586496338829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94.872786388700661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96.536503861331013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88.411211390593735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90.909532764323188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98.589253231311133</v>
      </c>
      <c r="AE52" s="5"/>
      <c r="AG52" s="5">
        <f t="shared" si="0"/>
        <v>4.5322234240963795</v>
      </c>
      <c r="AH52" s="5">
        <f t="shared" si="1"/>
        <v>6.8501251275263257</v>
      </c>
      <c r="AI52" s="5">
        <f t="shared" si="2"/>
        <v>8.2133990781666171</v>
      </c>
      <c r="AJ52" s="5">
        <f t="shared" si="3"/>
        <v>0.85814844091302689</v>
      </c>
      <c r="AK52" s="5">
        <f t="shared" si="4"/>
        <v>2.0835429363095557</v>
      </c>
      <c r="AL52" s="5">
        <f t="shared" si="5"/>
        <v>2.7383055631653832</v>
      </c>
      <c r="AM52" s="5">
        <f t="shared" si="6"/>
        <v>2.8511018682795282</v>
      </c>
      <c r="AN52" s="5">
        <f t="shared" si="7"/>
        <v>7.7834135036611656</v>
      </c>
      <c r="AO52" s="5">
        <f t="shared" si="8"/>
        <v>4.2302136112993338</v>
      </c>
      <c r="AP52" s="5">
        <f t="shared" si="9"/>
        <v>5.9634961386689866</v>
      </c>
      <c r="AQ52" s="5">
        <f t="shared" si="10"/>
        <v>4.8977886094062626</v>
      </c>
      <c r="AR52" s="5">
        <f t="shared" si="11"/>
        <v>3.0610672356768163</v>
      </c>
      <c r="AS52" s="5">
        <f t="shared" si="12"/>
        <v>-0.43435323131113535</v>
      </c>
      <c r="AV52" s="2">
        <f t="shared" si="13"/>
        <v>52.23326191910607</v>
      </c>
      <c r="AW52" s="2">
        <f t="shared" si="14"/>
        <v>54.666904829609734</v>
      </c>
      <c r="AX52" s="2">
        <f t="shared" si="15"/>
        <v>55.293684178330722</v>
      </c>
      <c r="AY52" s="2">
        <f t="shared" si="16"/>
        <v>54.784704955132327</v>
      </c>
      <c r="AZ52" s="2">
        <f t="shared" si="17"/>
        <v>54.068994883962411</v>
      </c>
      <c r="BA52" s="2">
        <f t="shared" si="18"/>
        <v>54.304517793039224</v>
      </c>
      <c r="BB52" s="2">
        <f t="shared" si="19"/>
        <v>54.859788278672106</v>
      </c>
      <c r="BC52" s="2">
        <f t="shared" si="20"/>
        <v>53.764933730355246</v>
      </c>
      <c r="BD52" s="2">
        <f t="shared" si="21"/>
        <v>53.845975681108776</v>
      </c>
      <c r="BE52" s="2">
        <f t="shared" si="22"/>
        <v>53.032839115506917</v>
      </c>
      <c r="BF52" s="2">
        <f t="shared" si="23"/>
        <v>52.29848068558556</v>
      </c>
      <c r="BG52" s="2">
        <f t="shared" si="24"/>
        <v>51.720392587713455</v>
      </c>
      <c r="BH52" s="2">
        <f t="shared" si="25"/>
        <v>50.638859505381802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52.221489575638131</v>
      </c>
      <c r="CP52" s="2">
        <f>BL$207*$B52+BL$209</f>
        <v>54.651698268633993</v>
      </c>
      <c r="CQ52" s="2">
        <f>BM$207*$B52+BM$209</f>
        <v>55.281458315994072</v>
      </c>
      <c r="CR52" s="2">
        <f>BN$207*$B52+BN$209</f>
        <v>54.784877041357554</v>
      </c>
      <c r="CS52" s="2">
        <f>BO$207*$B52+BO$209</f>
        <v>54.048632525890113</v>
      </c>
      <c r="CT52" s="2">
        <f>BP$207*$B52+BP$209</f>
        <v>54.27697550153561</v>
      </c>
      <c r="CU52" s="2">
        <f>BQ$207*$B52+BQ$209</f>
        <v>54.811728302223898</v>
      </c>
      <c r="CV52" s="2">
        <f>BR$207*$B52+BR$209</f>
        <v>53.752799552159452</v>
      </c>
      <c r="CW52" s="2">
        <f>BS$207*$B52+BS$209</f>
        <v>53.823322812396547</v>
      </c>
      <c r="CX52" s="2">
        <f>BT$207*$B52+BT$209</f>
        <v>53.012755779555633</v>
      </c>
      <c r="CY52" s="2">
        <f>BU$207*$B52+BU$209</f>
        <v>52.277699181183792</v>
      </c>
      <c r="CZ52" s="2">
        <f>BV$207*$B52+BV$209</f>
        <v>51.708973684210534</v>
      </c>
      <c r="DA52" s="2">
        <f>BW$207*$B52+BW$209</f>
        <v>50.622452259994482</v>
      </c>
      <c r="DD52" s="2">
        <f>BZ$207*$B52+BZ$209</f>
        <v>56.038047533823281</v>
      </c>
      <c r="DE52" s="2">
        <f>CA$207*$B52+CA$209</f>
        <v>59.307328239436806</v>
      </c>
      <c r="DF52" s="2">
        <f>CB$207*$B52+CB$209</f>
        <v>57.156540691621913</v>
      </c>
      <c r="DG52" s="2">
        <f>CC$207*$B52+CC$209</f>
        <v>54.765621800832939</v>
      </c>
      <c r="DH52" s="2">
        <f>CD$207*$B52+CD$209</f>
        <v>56.423083479241917</v>
      </c>
      <c r="DI52" s="2">
        <f>CE$207*$B52+CE$209</f>
        <v>57.60120884674199</v>
      </c>
      <c r="DJ52" s="2">
        <f>CF$207*$B52+CF$209</f>
        <v>60.733443516918435</v>
      </c>
      <c r="DK52" s="2">
        <f>CG$207*$B52+CG$209</f>
        <v>55.25039143384241</v>
      </c>
      <c r="DL52" s="2">
        <f>CH$207*$B52+CH$209</f>
        <v>56.548108139084455</v>
      </c>
      <c r="DM52" s="2">
        <f>CI$207*$B52+CI$209</f>
        <v>55.526274005957873</v>
      </c>
      <c r="DN52" s="2">
        <f>CJ$207*$B52+CJ$209</f>
        <v>55.1065637129105</v>
      </c>
      <c r="DO52" s="2">
        <f>CK$207*$B52+CK$209</f>
        <v>53.326710164704011</v>
      </c>
      <c r="DP52" s="2">
        <f>CL$207*$B52+CL$209</f>
        <v>52.833328357345351</v>
      </c>
      <c r="DS52" s="2">
        <f>POWER(10,($B52-C$227)/C$228)/(1+POWER(10,($B52-C$227)/C$228))</f>
        <v>3.0845446595908371E-3</v>
      </c>
      <c r="DT52" s="2">
        <f>POWER(10,($B52-D$227)/D$228)/(1+POWER(10,($B52-D$227)/D$228))</f>
        <v>3.2662735378682743E-3</v>
      </c>
      <c r="DU52" s="2">
        <f>POWER(10,($B52-E$227)/E$228)/(1+POWER(10,($B52-E$227)/E$228))</f>
        <v>6.5201734577421877E-3</v>
      </c>
      <c r="DV52" s="2">
        <f>POWER(10,($B52-F$227)/F$228)/(1+POWER(10,($B52-F$227)/F$228))</f>
        <v>8.9371111729264346E-3</v>
      </c>
      <c r="DW52" s="2">
        <f>POWER(10,($B52-G$227)/G$228)/(1+POWER(10,($B52-G$227)/G$228))</f>
        <v>8.5756069391762935E-3</v>
      </c>
      <c r="DX52" s="2">
        <f>POWER(10,($B52-H$227)/H$228)/(1+POWER(10,($B52-H$227)/H$228))</f>
        <v>8.2853063077932502E-3</v>
      </c>
      <c r="DY52" s="2">
        <f>POWER(10,($B52-I$227)/I$228)/(1+POWER(10,($B52-I$227)/I$228))</f>
        <v>8.1158878307676825E-3</v>
      </c>
      <c r="DZ52" s="2">
        <f>POWER(10,($B52-J$227)/J$228)/(1+POWER(10,($B52-J$227)/J$228))</f>
        <v>8.1024599186232584E-3</v>
      </c>
      <c r="EA52" s="2">
        <f>POWER(10,($B52-K$227)/K$228)/(1+POWER(10,($B52-K$227)/K$228))</f>
        <v>8.3136342853721845E-3</v>
      </c>
      <c r="EB52" s="2">
        <f>POWER(10,($B52-L$227)/L$228)/(1+POWER(10,($B52-L$227)/L$228))</f>
        <v>7.9901294290712493E-3</v>
      </c>
      <c r="EC52" s="2">
        <f>POWER(10,($B52-M$227)/M$228)/(1+POWER(10,($B52-M$227)/M$228))</f>
        <v>7.3462352716779991E-3</v>
      </c>
      <c r="ED52" s="2">
        <f>POWER(10,($B52-N$227)/N$228)/(1+POWER(10,($B52-N$227)/N$228))</f>
        <v>7.0585683395371964E-3</v>
      </c>
      <c r="EE52" s="2">
        <f>POWER(10,($B52-O$227)/O$228)/(1+POWER(10,($B52-O$227)/O$228))</f>
        <v>7.4211510120261578E-3</v>
      </c>
    </row>
    <row r="53" spans="2:135" x14ac:dyDescent="0.25">
      <c r="B53" s="2">
        <v>47</v>
      </c>
      <c r="C53">
        <v>60.515000000000001</v>
      </c>
      <c r="D53">
        <v>64.308999999999997</v>
      </c>
      <c r="E53">
        <v>95.028999999999996</v>
      </c>
      <c r="F53">
        <v>117.779</v>
      </c>
      <c r="G53">
        <v>114.309</v>
      </c>
      <c r="H53">
        <v>116.574</v>
      </c>
      <c r="I53">
        <v>109.324</v>
      </c>
      <c r="J53">
        <v>108.794</v>
      </c>
      <c r="K53">
        <v>110.36799999999999</v>
      </c>
      <c r="L53">
        <v>111.88200000000001</v>
      </c>
      <c r="M53">
        <v>102.235</v>
      </c>
      <c r="N53">
        <v>102.9853</v>
      </c>
      <c r="O53">
        <v>105.49299999999999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54.708380818889673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57.418171448222928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88.32013023093613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120.24269361416115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115.46298442539636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118.11649131708916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108.23452270860204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104.62206033748826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107.8814998875673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109.49887477284378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99.734486647450822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101.79534362652349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108.13700361749946</v>
      </c>
      <c r="AE53" s="5"/>
      <c r="AG53" s="5">
        <f t="shared" si="0"/>
        <v>5.806619181110328</v>
      </c>
      <c r="AH53" s="5">
        <f t="shared" si="1"/>
        <v>6.8908285517770693</v>
      </c>
      <c r="AI53" s="5">
        <f t="shared" si="2"/>
        <v>6.7088697690638668</v>
      </c>
      <c r="AJ53" s="5">
        <f t="shared" si="3"/>
        <v>-2.4636936141611585</v>
      </c>
      <c r="AK53" s="5">
        <f t="shared" si="4"/>
        <v>-1.1539844253963594</v>
      </c>
      <c r="AL53" s="5">
        <f t="shared" si="5"/>
        <v>-1.5424913170891585</v>
      </c>
      <c r="AM53" s="5">
        <f t="shared" si="6"/>
        <v>1.0894772913979551</v>
      </c>
      <c r="AN53" s="5">
        <f t="shared" si="7"/>
        <v>4.1719396625117326</v>
      </c>
      <c r="AO53" s="5">
        <f t="shared" si="8"/>
        <v>2.4865001124326938</v>
      </c>
      <c r="AP53" s="5">
        <f t="shared" si="9"/>
        <v>2.3831252271562278</v>
      </c>
      <c r="AQ53" s="5">
        <f t="shared" si="10"/>
        <v>2.5005133525491772</v>
      </c>
      <c r="AR53" s="5">
        <f t="shared" si="11"/>
        <v>1.1899563734765053</v>
      </c>
      <c r="AS53" s="5">
        <f t="shared" si="12"/>
        <v>-2.6440036174994646</v>
      </c>
      <c r="AV53" s="2">
        <f t="shared" si="13"/>
        <v>52.253001914003129</v>
      </c>
      <c r="AW53" s="2">
        <f t="shared" si="14"/>
        <v>54.684514111850596</v>
      </c>
      <c r="AX53" s="2">
        <f t="shared" si="15"/>
        <v>55.28257264871106</v>
      </c>
      <c r="AY53" s="2">
        <f t="shared" si="16"/>
        <v>54.744702510664986</v>
      </c>
      <c r="AZ53" s="2">
        <f t="shared" si="17"/>
        <v>54.070773534100887</v>
      </c>
      <c r="BA53" s="2">
        <f t="shared" si="18"/>
        <v>54.311821098857834</v>
      </c>
      <c r="BB53" s="2">
        <f t="shared" si="19"/>
        <v>54.887094047927306</v>
      </c>
      <c r="BC53" s="2">
        <f t="shared" si="20"/>
        <v>53.737153119622398</v>
      </c>
      <c r="BD53" s="2">
        <f t="shared" si="21"/>
        <v>53.842445667018673</v>
      </c>
      <c r="BE53" s="2">
        <f t="shared" si="22"/>
        <v>53.03656374444644</v>
      </c>
      <c r="BF53" s="2">
        <f t="shared" si="23"/>
        <v>52.307563234548454</v>
      </c>
      <c r="BG53" s="2">
        <f t="shared" si="24"/>
        <v>51.719370329511399</v>
      </c>
      <c r="BH53" s="2">
        <f t="shared" si="25"/>
        <v>50.649758323911072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52.240320520701253</v>
      </c>
      <c r="CP53" s="2">
        <f>BL$207*$B53+BL$209</f>
        <v>54.668134583623569</v>
      </c>
      <c r="CQ53" s="2">
        <f>BM$207*$B53+BM$209</f>
        <v>55.269467862349103</v>
      </c>
      <c r="CR53" s="2">
        <f>BN$207*$B53+BN$209</f>
        <v>54.744968184517781</v>
      </c>
      <c r="CS53" s="2">
        <f>BO$207*$B53+BO$209</f>
        <v>54.049006060084253</v>
      </c>
      <c r="CT53" s="2">
        <f>BP$207*$B53+BP$209</f>
        <v>54.282312429413587</v>
      </c>
      <c r="CU53" s="2">
        <f>BQ$207*$B53+BQ$209</f>
        <v>54.835478449187917</v>
      </c>
      <c r="CV53" s="2">
        <f>BR$207*$B53+BR$209</f>
        <v>53.724219124007661</v>
      </c>
      <c r="CW53" s="2">
        <f>BS$207*$B53+BS$209</f>
        <v>53.818198322226856</v>
      </c>
      <c r="CX53" s="2">
        <f>BT$207*$B53+BT$209</f>
        <v>53.01508999549641</v>
      </c>
      <c r="CY53" s="2">
        <f>BU$207*$B53+BU$209</f>
        <v>52.285308255176524</v>
      </c>
      <c r="CZ53" s="2">
        <f>BV$207*$B53+BV$209</f>
        <v>51.70715601190998</v>
      </c>
      <c r="DA53" s="2">
        <f>BW$207*$B53+BW$209</f>
        <v>50.632162782499314</v>
      </c>
      <c r="DD53" s="2">
        <f>BZ$207*$B53+BZ$209</f>
        <v>55.990958374489139</v>
      </c>
      <c r="DE53" s="2">
        <f>CA$207*$B53+CA$209</f>
        <v>59.243077415312285</v>
      </c>
      <c r="DF53" s="2">
        <f>CB$207*$B53+CB$209</f>
        <v>57.103656103373268</v>
      </c>
      <c r="DG53" s="2">
        <f>CC$207*$B53+CC$209</f>
        <v>54.717833426266886</v>
      </c>
      <c r="DH53" s="2">
        <f>CD$207*$B53+CD$209</f>
        <v>56.365879637036251</v>
      </c>
      <c r="DI53" s="2">
        <f>CE$207*$B53+CE$209</f>
        <v>57.533096131740031</v>
      </c>
      <c r="DJ53" s="2">
        <f>CF$207*$B53+CF$209</f>
        <v>60.640246299101854</v>
      </c>
      <c r="DK53" s="2">
        <f>CG$207*$B53+CG$209</f>
        <v>55.18120445085755</v>
      </c>
      <c r="DL53" s="2">
        <f>CH$207*$B53+CH$209</f>
        <v>56.48028059383504</v>
      </c>
      <c r="DM53" s="2">
        <f>CI$207*$B53+CI$209</f>
        <v>55.468040099142421</v>
      </c>
      <c r="DN53" s="2">
        <f>CJ$207*$B53+CJ$209</f>
        <v>55.050148617789134</v>
      </c>
      <c r="DO53" s="2">
        <f>CK$207*$B53+CK$209</f>
        <v>53.28639638325793</v>
      </c>
      <c r="DP53" s="2">
        <f>CL$207*$B53+CL$209</f>
        <v>52.796087760902097</v>
      </c>
      <c r="DS53" s="2">
        <f>POWER(10,($B53-C$227)/C$228)/(1+POWER(10,($B53-C$227)/C$228))</f>
        <v>3.3811297694518695E-3</v>
      </c>
      <c r="DT53" s="2">
        <f>POWER(10,($B53-D$227)/D$228)/(1+POWER(10,($B53-D$227)/D$228))</f>
        <v>3.5802694874290421E-3</v>
      </c>
      <c r="DU53" s="2">
        <f>POWER(10,($B53-E$227)/E$228)/(1+POWER(10,($B53-E$227)/E$228))</f>
        <v>7.1447336041339593E-3</v>
      </c>
      <c r="DV53" s="2">
        <f>POWER(10,($B53-F$227)/F$228)/(1+POWER(10,($B53-F$227)/F$228))</f>
        <v>9.7909054628880811E-3</v>
      </c>
      <c r="DW53" s="2">
        <f>POWER(10,($B53-G$227)/G$228)/(1+POWER(10,($B53-G$227)/G$228))</f>
        <v>9.3951928293270932E-3</v>
      </c>
      <c r="DX53" s="2">
        <f>POWER(10,($B53-H$227)/H$228)/(1+POWER(10,($B53-H$227)/H$228))</f>
        <v>9.077401681056604E-3</v>
      </c>
      <c r="DY53" s="2">
        <f>POWER(10,($B53-I$227)/I$228)/(1+POWER(10,($B53-I$227)/I$228))</f>
        <v>8.8919316110389838E-3</v>
      </c>
      <c r="DZ53" s="2">
        <f>POWER(10,($B53-J$227)/J$228)/(1+POWER(10,($B53-J$227)/J$228))</f>
        <v>8.8772312091186314E-3</v>
      </c>
      <c r="EA53" s="2">
        <f>POWER(10,($B53-K$227)/K$228)/(1+POWER(10,($B53-K$227)/K$228))</f>
        <v>9.1084130082788612E-3</v>
      </c>
      <c r="EB53" s="2">
        <f>POWER(10,($B53-L$227)/L$228)/(1+POWER(10,($B53-L$227)/L$228))</f>
        <v>8.754254282675962E-3</v>
      </c>
      <c r="EC53" s="2">
        <f>POWER(10,($B53-M$227)/M$228)/(1+POWER(10,($B53-M$227)/M$228))</f>
        <v>8.0492818583209388E-3</v>
      </c>
      <c r="ED53" s="2">
        <f>POWER(10,($B53-N$227)/N$228)/(1+POWER(10,($B53-N$227)/N$228))</f>
        <v>7.7342992384346115E-3</v>
      </c>
      <c r="EE53" s="2">
        <f>POWER(10,($B53-O$227)/O$228)/(1+POWER(10,($B53-O$227)/O$228))</f>
        <v>8.1313084267584362E-3</v>
      </c>
    </row>
    <row r="54" spans="2:135" x14ac:dyDescent="0.25">
      <c r="B54" s="2">
        <v>48</v>
      </c>
      <c r="C54">
        <v>64.087999999999994</v>
      </c>
      <c r="D54">
        <v>67.765000000000001</v>
      </c>
      <c r="E54">
        <v>103.721</v>
      </c>
      <c r="F54">
        <v>128.75</v>
      </c>
      <c r="G54">
        <v>125.16200000000001</v>
      </c>
      <c r="H54">
        <v>127.85299999999999</v>
      </c>
      <c r="I54">
        <v>119.86799999999999</v>
      </c>
      <c r="J54">
        <v>118.88200000000001</v>
      </c>
      <c r="K54">
        <v>120.39700000000001</v>
      </c>
      <c r="L54">
        <v>122.544</v>
      </c>
      <c r="M54">
        <v>111.61799999999999</v>
      </c>
      <c r="N54">
        <v>110.75</v>
      </c>
      <c r="O54">
        <v>111.64790000000001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56.423113604220802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59.314674114680628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99.474992421973482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133.5759317555322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129.14058794505789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132.29924799314875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122.82013708444876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119.34024784330006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122.08454289013522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123.34673505536541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112.10404934730384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113.19108189202713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116.925787677907</v>
      </c>
      <c r="AE54" s="5"/>
      <c r="AG54" s="5">
        <f t="shared" si="0"/>
        <v>7.6648863957791917</v>
      </c>
      <c r="AH54" s="5">
        <f t="shared" si="1"/>
        <v>8.4503258853193728</v>
      </c>
      <c r="AI54" s="5">
        <f t="shared" si="2"/>
        <v>4.2460075780265214</v>
      </c>
      <c r="AJ54" s="5">
        <f t="shared" si="3"/>
        <v>-4.8259317555321957</v>
      </c>
      <c r="AK54" s="5">
        <f t="shared" si="4"/>
        <v>-3.9785879450578818</v>
      </c>
      <c r="AL54" s="5">
        <f t="shared" si="5"/>
        <v>-4.4462479931487593</v>
      </c>
      <c r="AM54" s="5">
        <f t="shared" si="6"/>
        <v>-2.9521370844487649</v>
      </c>
      <c r="AN54" s="5">
        <f t="shared" si="7"/>
        <v>-0.45824784330005741</v>
      </c>
      <c r="AO54" s="5">
        <f t="shared" si="8"/>
        <v>-1.6875428901352194</v>
      </c>
      <c r="AP54" s="5">
        <f t="shared" si="9"/>
        <v>-0.80273505536541734</v>
      </c>
      <c r="AQ54" s="5">
        <f t="shared" si="10"/>
        <v>-0.48604934730384741</v>
      </c>
      <c r="AR54" s="5">
        <f t="shared" si="11"/>
        <v>-2.4410818920271282</v>
      </c>
      <c r="AS54" s="5">
        <f t="shared" si="12"/>
        <v>-5.277887677906989</v>
      </c>
      <c r="AV54" s="2">
        <f t="shared" si="13"/>
        <v>52.272807494432776</v>
      </c>
      <c r="AW54" s="2">
        <f t="shared" si="14"/>
        <v>54.702207849570165</v>
      </c>
      <c r="AX54" s="2">
        <f t="shared" si="15"/>
        <v>55.271516477455528</v>
      </c>
      <c r="AY54" s="2">
        <f t="shared" si="16"/>
        <v>54.704683786155307</v>
      </c>
      <c r="AZ54" s="2">
        <f t="shared" si="17"/>
        <v>54.072632936878669</v>
      </c>
      <c r="BA54" s="2">
        <f t="shared" si="18"/>
        <v>54.319246241285043</v>
      </c>
      <c r="BB54" s="2">
        <f t="shared" si="19"/>
        <v>54.914636227304008</v>
      </c>
      <c r="BC54" s="2">
        <f t="shared" si="20"/>
        <v>53.709413490850288</v>
      </c>
      <c r="BD54" s="2">
        <f t="shared" si="21"/>
        <v>53.839011497405046</v>
      </c>
      <c r="BE54" s="2">
        <f t="shared" si="22"/>
        <v>53.040368945689103</v>
      </c>
      <c r="BF54" s="2">
        <f t="shared" si="23"/>
        <v>52.316735863319714</v>
      </c>
      <c r="BG54" s="2">
        <f t="shared" si="24"/>
        <v>51.718394863989019</v>
      </c>
      <c r="BH54" s="2">
        <f t="shared" si="25"/>
        <v>50.660733030271928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52.259151465764376</v>
      </c>
      <c r="CP54" s="2">
        <f>BL$207*$B54+BL$209</f>
        <v>54.684570898613146</v>
      </c>
      <c r="CQ54" s="2">
        <f>BM$207*$B54+BM$209</f>
        <v>55.257477408704133</v>
      </c>
      <c r="CR54" s="2">
        <f>BN$207*$B54+BN$209</f>
        <v>54.705059327678015</v>
      </c>
      <c r="CS54" s="2">
        <f>BO$207*$B54+BO$209</f>
        <v>54.049379594278392</v>
      </c>
      <c r="CT54" s="2">
        <f>BP$207*$B54+BP$209</f>
        <v>54.287649357291563</v>
      </c>
      <c r="CU54" s="2">
        <f>BQ$207*$B54+BQ$209</f>
        <v>54.859228596151937</v>
      </c>
      <c r="CV54" s="2">
        <f>BR$207*$B54+BR$209</f>
        <v>53.69563869585587</v>
      </c>
      <c r="CW54" s="2">
        <f>BS$207*$B54+BS$209</f>
        <v>53.813073832057157</v>
      </c>
      <c r="CX54" s="2">
        <f>BT$207*$B54+BT$209</f>
        <v>53.017424211437188</v>
      </c>
      <c r="CY54" s="2">
        <f>BU$207*$B54+BU$209</f>
        <v>52.292917329169256</v>
      </c>
      <c r="CZ54" s="2">
        <f>BV$207*$B54+BV$209</f>
        <v>51.705338339609426</v>
      </c>
      <c r="DA54" s="2">
        <f>BW$207*$B54+BW$209</f>
        <v>50.641873305004147</v>
      </c>
      <c r="DD54" s="2">
        <f>BZ$207*$B54+BZ$209</f>
        <v>55.943869215155004</v>
      </c>
      <c r="DE54" s="2">
        <f>CA$207*$B54+CA$209</f>
        <v>59.178826591187772</v>
      </c>
      <c r="DF54" s="2">
        <f>CB$207*$B54+CB$209</f>
        <v>57.050771515124623</v>
      </c>
      <c r="DG54" s="2">
        <f>CC$207*$B54+CC$209</f>
        <v>54.670045051700839</v>
      </c>
      <c r="DH54" s="2">
        <f>CD$207*$B54+CD$209</f>
        <v>56.308675794830577</v>
      </c>
      <c r="DI54" s="2">
        <f>CE$207*$B54+CE$209</f>
        <v>57.464983416738065</v>
      </c>
      <c r="DJ54" s="2">
        <f>CF$207*$B54+CF$209</f>
        <v>60.54704908128528</v>
      </c>
      <c r="DK54" s="2">
        <f>CG$207*$B54+CG$209</f>
        <v>55.112017467872683</v>
      </c>
      <c r="DL54" s="2">
        <f>CH$207*$B54+CH$209</f>
        <v>56.412453048585618</v>
      </c>
      <c r="DM54" s="2">
        <f>CI$207*$B54+CI$209</f>
        <v>55.409806192326961</v>
      </c>
      <c r="DN54" s="2">
        <f>CJ$207*$B54+CJ$209</f>
        <v>54.993733522667767</v>
      </c>
      <c r="DO54" s="2">
        <f>CK$207*$B54+CK$209</f>
        <v>53.24608260181185</v>
      </c>
      <c r="DP54" s="2">
        <f>CL$207*$B54+CL$209</f>
        <v>52.758847164458842</v>
      </c>
      <c r="DS54" s="2">
        <f>POWER(10,($B54-C$227)/C$228)/(1+POWER(10,($B54-C$227)/C$228))</f>
        <v>3.7061261125502162E-3</v>
      </c>
      <c r="DT54" s="2">
        <f>POWER(10,($B54-D$227)/D$228)/(1+POWER(10,($B54-D$227)/D$228))</f>
        <v>3.9243318946364878E-3</v>
      </c>
      <c r="DU54" s="2">
        <f>POWER(10,($B54-E$227)/E$228)/(1+POWER(10,($B54-E$227)/E$228))</f>
        <v>7.8286482407582385E-3</v>
      </c>
      <c r="DV54" s="2">
        <f>POWER(10,($B54-F$227)/F$228)/(1+POWER(10,($B54-F$227)/F$228))</f>
        <v>1.0725383068278792E-2</v>
      </c>
      <c r="DW54" s="2">
        <f>POWER(10,($B54-G$227)/G$228)/(1+POWER(10,($B54-G$227)/G$228))</f>
        <v>1.0292294828183649E-2</v>
      </c>
      <c r="DX54" s="2">
        <f>POWER(10,($B54-H$227)/H$228)/(1+POWER(10,($B54-H$227)/H$228))</f>
        <v>9.9444639443993354E-3</v>
      </c>
      <c r="DY54" s="2">
        <f>POWER(10,($B54-I$227)/I$228)/(1+POWER(10,($B54-I$227)/I$228))</f>
        <v>9.7414521602600702E-3</v>
      </c>
      <c r="DZ54" s="2">
        <f>POWER(10,($B54-J$227)/J$228)/(1+POWER(10,($B54-J$227)/J$228))</f>
        <v>9.7253610874204911E-3</v>
      </c>
      <c r="EA54" s="2">
        <f>POWER(10,($B54-K$227)/K$228)/(1+POWER(10,($B54-K$227)/K$228))</f>
        <v>9.9784076070785887E-3</v>
      </c>
      <c r="EB54" s="2">
        <f>POWER(10,($B54-L$227)/L$228)/(1+POWER(10,($B54-L$227)/L$228))</f>
        <v>9.5907486493356769E-3</v>
      </c>
      <c r="EC54" s="2">
        <f>POWER(10,($B54-M$227)/M$228)/(1+POWER(10,($B54-M$227)/M$228))</f>
        <v>8.8190133811379273E-3</v>
      </c>
      <c r="ED54" s="2">
        <f>POWER(10,($B54-N$227)/N$228)/(1+POWER(10,($B54-N$227)/N$228))</f>
        <v>8.4741671281219379E-3</v>
      </c>
      <c r="EE54" s="2">
        <f>POWER(10,($B54-O$227)/O$228)/(1+POWER(10,($B54-O$227)/O$228))</f>
        <v>8.9088134856029136E-3</v>
      </c>
    </row>
    <row r="55" spans="2:135" x14ac:dyDescent="0.25">
      <c r="B55" s="2">
        <v>49</v>
      </c>
      <c r="C55">
        <v>66.602999999999994</v>
      </c>
      <c r="D55">
        <v>71.278999999999996</v>
      </c>
      <c r="E55">
        <v>111.956</v>
      </c>
      <c r="F55">
        <v>137.70599999999999</v>
      </c>
      <c r="G55">
        <v>134.20599999999999</v>
      </c>
      <c r="H55">
        <v>136.32400000000001</v>
      </c>
      <c r="I55">
        <v>131.36799999999999</v>
      </c>
      <c r="J55">
        <v>130.57400000000001</v>
      </c>
      <c r="K55">
        <v>130.35300000000001</v>
      </c>
      <c r="L55">
        <v>132.85300000000001</v>
      </c>
      <c r="M55">
        <v>121.08799999999999</v>
      </c>
      <c r="N55">
        <v>118.3382</v>
      </c>
      <c r="O55">
        <v>116.1408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59.036881033045361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62.199062094877732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112.02464476098683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145.75260240474307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142.11426614659189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145.7667966666483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137.8225455380425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134.82906724920878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136.47127928850594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137.03546906192415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124.67167959482306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124.21515100857748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124.11156655564545</v>
      </c>
      <c r="AE55" s="5"/>
      <c r="AG55" s="5">
        <f t="shared" si="0"/>
        <v>7.5661189669546332</v>
      </c>
      <c r="AH55" s="5">
        <f t="shared" si="1"/>
        <v>9.0799379051222644</v>
      </c>
      <c r="AI55" s="5">
        <f t="shared" si="2"/>
        <v>-6.8644760986828146E-2</v>
      </c>
      <c r="AJ55" s="5">
        <f t="shared" si="3"/>
        <v>-8.0466024047430835</v>
      </c>
      <c r="AK55" s="5">
        <f t="shared" si="4"/>
        <v>-7.9082661465918989</v>
      </c>
      <c r="AL55" s="5">
        <f t="shared" si="5"/>
        <v>-9.4427966666482916</v>
      </c>
      <c r="AM55" s="5">
        <f t="shared" si="6"/>
        <v>-6.4545455380425096</v>
      </c>
      <c r="AN55" s="5">
        <f t="shared" si="7"/>
        <v>-4.2550672492087642</v>
      </c>
      <c r="AO55" s="5">
        <f t="shared" si="8"/>
        <v>-6.1182792885059314</v>
      </c>
      <c r="AP55" s="5">
        <f t="shared" si="9"/>
        <v>-4.182469061924138</v>
      </c>
      <c r="AQ55" s="5">
        <f t="shared" si="10"/>
        <v>-3.5836795948230673</v>
      </c>
      <c r="AR55" s="5">
        <f t="shared" si="11"/>
        <v>-5.8769510085774783</v>
      </c>
      <c r="AS55" s="5">
        <f t="shared" si="12"/>
        <v>-7.9707665556454543</v>
      </c>
      <c r="AV55" s="2">
        <f t="shared" si="13"/>
        <v>52.292682813590325</v>
      </c>
      <c r="AW55" s="2">
        <f t="shared" si="14"/>
        <v>54.719991365866981</v>
      </c>
      <c r="AX55" s="2">
        <f t="shared" si="15"/>
        <v>55.26051810202248</v>
      </c>
      <c r="AY55" s="2">
        <f t="shared" si="16"/>
        <v>54.664646554881756</v>
      </c>
      <c r="AZ55" s="2">
        <f t="shared" si="17"/>
        <v>54.074575486831193</v>
      </c>
      <c r="BA55" s="2">
        <f t="shared" si="18"/>
        <v>54.326798252851773</v>
      </c>
      <c r="BB55" s="2">
        <f t="shared" si="19"/>
        <v>54.942426982170588</v>
      </c>
      <c r="BC55" s="2">
        <f t="shared" si="20"/>
        <v>53.681715263686478</v>
      </c>
      <c r="BD55" s="2">
        <f t="shared" si="21"/>
        <v>53.835676692518469</v>
      </c>
      <c r="BE55" s="2">
        <f t="shared" si="22"/>
        <v>53.044257222300175</v>
      </c>
      <c r="BF55" s="2">
        <f t="shared" si="23"/>
        <v>52.326002126205687</v>
      </c>
      <c r="BG55" s="2">
        <f t="shared" si="24"/>
        <v>51.717467763031159</v>
      </c>
      <c r="BH55" s="2">
        <f t="shared" si="25"/>
        <v>50.671787106663487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52.277982410827498</v>
      </c>
      <c r="CP55" s="2">
        <f>BL$207*$B55+BL$209</f>
        <v>54.701007213602722</v>
      </c>
      <c r="CQ55" s="2">
        <f>BM$207*$B55+BM$209</f>
        <v>55.245486955059164</v>
      </c>
      <c r="CR55" s="2">
        <f>BN$207*$B55+BN$209</f>
        <v>54.665150470838242</v>
      </c>
      <c r="CS55" s="2">
        <f>BO$207*$B55+BO$209</f>
        <v>54.049753128472531</v>
      </c>
      <c r="CT55" s="2">
        <f>BP$207*$B55+BP$209</f>
        <v>54.29298628516954</v>
      </c>
      <c r="CU55" s="2">
        <f>BQ$207*$B55+BQ$209</f>
        <v>54.882978743115956</v>
      </c>
      <c r="CV55" s="2">
        <f>BR$207*$B55+BR$209</f>
        <v>53.667058267704078</v>
      </c>
      <c r="CW55" s="2">
        <f>BS$207*$B55+BS$209</f>
        <v>53.807949341887458</v>
      </c>
      <c r="CX55" s="2">
        <f>BT$207*$B55+BT$209</f>
        <v>53.019758427377973</v>
      </c>
      <c r="CY55" s="2">
        <f>BU$207*$B55+BU$209</f>
        <v>52.300526403161989</v>
      </c>
      <c r="CZ55" s="2">
        <f>BV$207*$B55+BV$209</f>
        <v>51.703520667308879</v>
      </c>
      <c r="DA55" s="2">
        <f>BW$207*$B55+BW$209</f>
        <v>50.651583827508979</v>
      </c>
      <c r="DD55" s="2">
        <f>BZ$207*$B55+BZ$209</f>
        <v>55.896780055820869</v>
      </c>
      <c r="DE55" s="2">
        <f>CA$207*$B55+CA$209</f>
        <v>59.114575767063251</v>
      </c>
      <c r="DF55" s="2">
        <f>CB$207*$B55+CB$209</f>
        <v>56.997886926875978</v>
      </c>
      <c r="DG55" s="2">
        <f>CC$207*$B55+CC$209</f>
        <v>54.622256677134786</v>
      </c>
      <c r="DH55" s="2">
        <f>CD$207*$B55+CD$209</f>
        <v>56.251471952624904</v>
      </c>
      <c r="DI55" s="2">
        <f>CE$207*$B55+CE$209</f>
        <v>57.396870701736098</v>
      </c>
      <c r="DJ55" s="2">
        <f>CF$207*$B55+CF$209</f>
        <v>60.453851863468699</v>
      </c>
      <c r="DK55" s="2">
        <f>CG$207*$B55+CG$209</f>
        <v>55.042830484887816</v>
      </c>
      <c r="DL55" s="2">
        <f>CH$207*$B55+CH$209</f>
        <v>56.344625503336204</v>
      </c>
      <c r="DM55" s="2">
        <f>CI$207*$B55+CI$209</f>
        <v>55.351572285511502</v>
      </c>
      <c r="DN55" s="2">
        <f>CJ$207*$B55+CJ$209</f>
        <v>54.937318427546408</v>
      </c>
      <c r="DO55" s="2">
        <f>CK$207*$B55+CK$209</f>
        <v>53.205768820365762</v>
      </c>
      <c r="DP55" s="2">
        <f>CL$207*$B55+CL$209</f>
        <v>52.721606568015588</v>
      </c>
      <c r="DS55" s="2">
        <f>POWER(10,($B55-C$227)/C$228)/(1+POWER(10,($B55-C$227)/C$228))</f>
        <v>4.0622339807154682E-3</v>
      </c>
      <c r="DT55" s="2">
        <f>POWER(10,($B55-D$227)/D$228)/(1+POWER(10,($B55-D$227)/D$228))</f>
        <v>4.3013158251226707E-3</v>
      </c>
      <c r="DU55" s="2">
        <f>POWER(10,($B55-E$227)/E$228)/(1+POWER(10,($B55-E$227)/E$228))</f>
        <v>8.577463595673563E-3</v>
      </c>
      <c r="DV55" s="2">
        <f>POWER(10,($B55-F$227)/F$228)/(1+POWER(10,($B55-F$227)/F$228))</f>
        <v>1.1747992261256369E-2</v>
      </c>
      <c r="DW55" s="2">
        <f>POWER(10,($B55-G$227)/G$228)/(1+POWER(10,($B55-G$227)/G$228))</f>
        <v>1.1274081906539016E-2</v>
      </c>
      <c r="DX55" s="2">
        <f>POWER(10,($B55-H$227)/H$228)/(1+POWER(10,($B55-H$227)/H$228))</f>
        <v>1.0893436463601558E-2</v>
      </c>
      <c r="DY55" s="2">
        <f>POWER(10,($B55-I$227)/I$228)/(1+POWER(10,($B55-I$227)/I$228))</f>
        <v>1.0671260639097929E-2</v>
      </c>
      <c r="DZ55" s="2">
        <f>POWER(10,($B55-J$227)/J$228)/(1+POWER(10,($B55-J$227)/J$228))</f>
        <v>1.0653650218642464E-2</v>
      </c>
      <c r="EA55" s="2">
        <f>POWER(10,($B55-K$227)/K$228)/(1+POWER(10,($B55-K$227)/K$228))</f>
        <v>1.0930583514126848E-2</v>
      </c>
      <c r="EB55" s="2">
        <f>POWER(10,($B55-L$227)/L$228)/(1+POWER(10,($B55-L$227)/L$228))</f>
        <v>1.0506325295543949E-2</v>
      </c>
      <c r="EC55" s="2">
        <f>POWER(10,($B55-M$227)/M$228)/(1+POWER(10,($B55-M$227)/M$228))</f>
        <v>9.6616353539073167E-3</v>
      </c>
      <c r="ED55" s="2">
        <f>POWER(10,($B55-N$227)/N$228)/(1+POWER(10,($B55-N$227)/N$228))</f>
        <v>9.2841490228472608E-3</v>
      </c>
      <c r="EE55" s="2">
        <f>POWER(10,($B55-O$227)/O$228)/(1+POWER(10,($B55-O$227)/O$228))</f>
        <v>9.7599310187123142E-3</v>
      </c>
    </row>
    <row r="56" spans="2:135" x14ac:dyDescent="0.25">
      <c r="B56" s="2">
        <v>50</v>
      </c>
      <c r="C56">
        <v>72.043999999999997</v>
      </c>
      <c r="D56">
        <v>76.162000000000006</v>
      </c>
      <c r="E56">
        <v>122.221</v>
      </c>
      <c r="F56">
        <v>146.23500000000001</v>
      </c>
      <c r="G56">
        <v>143.54400000000001</v>
      </c>
      <c r="H56">
        <v>147.13200000000001</v>
      </c>
      <c r="I56">
        <v>142.48500000000001</v>
      </c>
      <c r="J56">
        <v>141.48500000000001</v>
      </c>
      <c r="K56">
        <v>141.41200000000001</v>
      </c>
      <c r="L56">
        <v>140.5</v>
      </c>
      <c r="M56">
        <v>129.941</v>
      </c>
      <c r="N56">
        <v>125.7941</v>
      </c>
      <c r="O56">
        <v>120.9859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62.84847082989041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66.392202260454283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125.2113114954869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155.51611882875724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153.11076793301615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157.20984394483173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151.9655599765251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149.83483265560315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149.76956424978951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149.31496487335372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136.36560454325456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133.85668408322772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128.93789038544699</v>
      </c>
      <c r="AE56" s="5"/>
      <c r="AG56" s="5">
        <f t="shared" si="0"/>
        <v>9.1955291701095874</v>
      </c>
      <c r="AH56" s="5">
        <f t="shared" si="1"/>
        <v>9.7697977395457229</v>
      </c>
      <c r="AI56" s="5">
        <f t="shared" si="2"/>
        <v>-2.9903114954868926</v>
      </c>
      <c r="AJ56" s="5">
        <f t="shared" si="3"/>
        <v>-9.2811188287572293</v>
      </c>
      <c r="AK56" s="5">
        <f t="shared" si="4"/>
        <v>-9.5667679330161377</v>
      </c>
      <c r="AL56" s="5">
        <f t="shared" si="5"/>
        <v>-10.077843944831727</v>
      </c>
      <c r="AM56" s="5">
        <f t="shared" si="6"/>
        <v>-9.4805599765250861</v>
      </c>
      <c r="AN56" s="5">
        <f t="shared" si="7"/>
        <v>-8.3498326556031373</v>
      </c>
      <c r="AO56" s="5">
        <f t="shared" si="8"/>
        <v>-8.3575642497895046</v>
      </c>
      <c r="AP56" s="5">
        <f t="shared" si="9"/>
        <v>-8.8149648733537163</v>
      </c>
      <c r="AQ56" s="5">
        <f t="shared" si="10"/>
        <v>-6.42460454325456</v>
      </c>
      <c r="AR56" s="5">
        <f t="shared" si="11"/>
        <v>-8.0625840832277191</v>
      </c>
      <c r="AS56" s="5">
        <f t="shared" si="12"/>
        <v>-7.9519903854469902</v>
      </c>
      <c r="AV56" s="2">
        <f t="shared" si="13"/>
        <v>52.31263220921884</v>
      </c>
      <c r="AW56" s="2">
        <f t="shared" si="14"/>
        <v>54.737870216215406</v>
      </c>
      <c r="AX56" s="2">
        <f t="shared" si="15"/>
        <v>55.249579907279511</v>
      </c>
      <c r="AY56" s="2">
        <f t="shared" si="16"/>
        <v>54.624588322240321</v>
      </c>
      <c r="AZ56" s="2">
        <f t="shared" si="17"/>
        <v>54.076603279538467</v>
      </c>
      <c r="BA56" s="2">
        <f t="shared" si="18"/>
        <v>54.334481983210516</v>
      </c>
      <c r="BB56" s="2">
        <f t="shared" si="19"/>
        <v>54.970478576630988</v>
      </c>
      <c r="BC56" s="2">
        <f t="shared" si="20"/>
        <v>53.654058556232584</v>
      </c>
      <c r="BD56" s="2">
        <f t="shared" si="21"/>
        <v>53.832444545987649</v>
      </c>
      <c r="BE56" s="2">
        <f t="shared" si="22"/>
        <v>53.048230801181482</v>
      </c>
      <c r="BF56" s="2">
        <f t="shared" si="23"/>
        <v>52.335365412486375</v>
      </c>
      <c r="BG56" s="2">
        <f t="shared" si="24"/>
        <v>51.716590461126593</v>
      </c>
      <c r="BH56" s="2">
        <f t="shared" si="25"/>
        <v>50.682923988365481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52.29681335589062</v>
      </c>
      <c r="CP56" s="2">
        <f>BL$207*$B56+BL$209</f>
        <v>54.717443528592291</v>
      </c>
      <c r="CQ56" s="2">
        <f>BM$207*$B56+BM$209</f>
        <v>55.233496501414194</v>
      </c>
      <c r="CR56" s="2">
        <f>BN$207*$B56+BN$209</f>
        <v>54.625241613998469</v>
      </c>
      <c r="CS56" s="2">
        <f>BO$207*$B56+BO$209</f>
        <v>54.050126662666671</v>
      </c>
      <c r="CT56" s="2">
        <f>BP$207*$B56+BP$209</f>
        <v>54.298323213047517</v>
      </c>
      <c r="CU56" s="2">
        <f>BQ$207*$B56+BQ$209</f>
        <v>54.906728890079975</v>
      </c>
      <c r="CV56" s="2">
        <f>BR$207*$B56+BR$209</f>
        <v>53.638477839552287</v>
      </c>
      <c r="CW56" s="2">
        <f>BS$207*$B56+BS$209</f>
        <v>53.802824851717766</v>
      </c>
      <c r="CX56" s="2">
        <f>BT$207*$B56+BT$209</f>
        <v>53.02209264331875</v>
      </c>
      <c r="CY56" s="2">
        <f>BU$207*$B56+BU$209</f>
        <v>52.308135477154714</v>
      </c>
      <c r="CZ56" s="2">
        <f>BV$207*$B56+BV$209</f>
        <v>51.701702995008326</v>
      </c>
      <c r="DA56" s="2">
        <f>BW$207*$B56+BW$209</f>
        <v>50.661294350013812</v>
      </c>
      <c r="DD56" s="2">
        <f>BZ$207*$B56+BZ$209</f>
        <v>55.849690896486734</v>
      </c>
      <c r="DE56" s="2">
        <f>CA$207*$B56+CA$209</f>
        <v>59.05032494293873</v>
      </c>
      <c r="DF56" s="2">
        <f>CB$207*$B56+CB$209</f>
        <v>56.945002338627333</v>
      </c>
      <c r="DG56" s="2">
        <f>CC$207*$B56+CC$209</f>
        <v>54.574468302568739</v>
      </c>
      <c r="DH56" s="2">
        <f>CD$207*$B56+CD$209</f>
        <v>56.19426811041923</v>
      </c>
      <c r="DI56" s="2">
        <f>CE$207*$B56+CE$209</f>
        <v>57.328757986734132</v>
      </c>
      <c r="DJ56" s="2">
        <f>CF$207*$B56+CF$209</f>
        <v>60.360654645652119</v>
      </c>
      <c r="DK56" s="2">
        <f>CG$207*$B56+CG$209</f>
        <v>54.973643501902956</v>
      </c>
      <c r="DL56" s="2">
        <f>CH$207*$B56+CH$209</f>
        <v>56.276797958086789</v>
      </c>
      <c r="DM56" s="2">
        <f>CI$207*$B56+CI$209</f>
        <v>55.293338378696042</v>
      </c>
      <c r="DN56" s="2">
        <f>CJ$207*$B56+CJ$209</f>
        <v>54.880903332425042</v>
      </c>
      <c r="DO56" s="2">
        <f>CK$207*$B56+CK$209</f>
        <v>53.165455038919681</v>
      </c>
      <c r="DP56" s="2">
        <f>CL$207*$B56+CL$209</f>
        <v>52.684365971572326</v>
      </c>
      <c r="DS56" s="2">
        <f>POWER(10,($B56-C$227)/C$228)/(1+POWER(10,($B56-C$227)/C$228))</f>
        <v>4.4524060138485715E-3</v>
      </c>
      <c r="DT56" s="2">
        <f>POWER(10,($B56-D$227)/D$228)/(1+POWER(10,($B56-D$227)/D$228))</f>
        <v>4.714342644014752E-3</v>
      </c>
      <c r="DU56" s="2">
        <f>POWER(10,($B56-E$227)/E$228)/(1+POWER(10,($B56-E$227)/E$228))</f>
        <v>9.3972252478586003E-3</v>
      </c>
      <c r="DV56" s="2">
        <f>POWER(10,($B56-F$227)/F$228)/(1+POWER(10,($B56-F$227)/F$228))</f>
        <v>1.2866833770551929E-2</v>
      </c>
      <c r="DW56" s="2">
        <f>POWER(10,($B56-G$227)/G$228)/(1+POWER(10,($B56-G$227)/G$228))</f>
        <v>1.2348353649686641E-2</v>
      </c>
      <c r="DX56" s="2">
        <f>POWER(10,($B56-H$227)/H$228)/(1+POWER(10,($B56-H$227)/H$228))</f>
        <v>1.1931875411730986E-2</v>
      </c>
      <c r="DY56" s="2">
        <f>POWER(10,($B56-I$227)/I$228)/(1+POWER(10,($B56-I$227)/I$228))</f>
        <v>1.1688770512851429E-2</v>
      </c>
      <c r="DZ56" s="2">
        <f>POWER(10,($B56-J$227)/J$228)/(1+POWER(10,($B56-J$227)/J$228))</f>
        <v>1.1669500736612956E-2</v>
      </c>
      <c r="EA56" s="2">
        <f>POWER(10,($B56-K$227)/K$228)/(1+POWER(10,($B56-K$227)/K$228))</f>
        <v>1.1972520717233752E-2</v>
      </c>
      <c r="EB56" s="2">
        <f>POWER(10,($B56-L$227)/L$228)/(1+POWER(10,($B56-L$227)/L$228))</f>
        <v>1.1508291443589705E-2</v>
      </c>
      <c r="EC56" s="2">
        <f>POWER(10,($B56-M$227)/M$228)/(1+POWER(10,($B56-M$227)/M$228))</f>
        <v>1.0583906851868932E-2</v>
      </c>
      <c r="ED56" s="2">
        <f>POWER(10,($B56-N$227)/N$228)/(1+POWER(10,($B56-N$227)/N$228))</f>
        <v>1.0170756843821412E-2</v>
      </c>
      <c r="EE56" s="2">
        <f>POWER(10,($B56-O$227)/O$228)/(1+POWER(10,($B56-O$227)/O$228))</f>
        <v>1.0691484236728109E-2</v>
      </c>
    </row>
    <row r="57" spans="2:135" x14ac:dyDescent="0.25">
      <c r="B57" s="2">
        <v>51</v>
      </c>
      <c r="C57">
        <v>76.397000000000006</v>
      </c>
      <c r="D57">
        <v>81.882000000000005</v>
      </c>
      <c r="E57">
        <v>132.23500000000001</v>
      </c>
      <c r="F57">
        <v>153.61799999999999</v>
      </c>
      <c r="G57">
        <v>151.83799999999999</v>
      </c>
      <c r="H57">
        <v>154.76499999999999</v>
      </c>
      <c r="I57">
        <v>154.11799999999999</v>
      </c>
      <c r="J57">
        <v>152.60300000000001</v>
      </c>
      <c r="K57">
        <v>150.13200000000001</v>
      </c>
      <c r="L57">
        <v>149.45599999999999</v>
      </c>
      <c r="M57">
        <v>136.809</v>
      </c>
      <c r="N57">
        <v>131.88239999999999</v>
      </c>
      <c r="O57">
        <v>126.08450000000001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68.155939012865673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72.208141114942052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137.99788631876436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161.76110667944019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160.92863532822426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165.38979048308858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163.84242938227726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162.90870436993097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160.61982589701913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158.90983819155355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146.03155741668027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141.12356095186863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130.8667895221904</v>
      </c>
      <c r="AE57" s="5"/>
      <c r="AG57" s="5">
        <f t="shared" si="0"/>
        <v>8.2410609871343325</v>
      </c>
      <c r="AH57" s="5">
        <f t="shared" si="1"/>
        <v>9.6738588850579532</v>
      </c>
      <c r="AI57" s="5">
        <f t="shared" si="2"/>
        <v>-5.7628863187643447</v>
      </c>
      <c r="AJ57" s="5">
        <f t="shared" si="3"/>
        <v>-8.1431066794401943</v>
      </c>
      <c r="AK57" s="5">
        <f t="shared" si="4"/>
        <v>-9.0906353282242662</v>
      </c>
      <c r="AL57" s="5">
        <f t="shared" si="5"/>
        <v>-10.624790483088589</v>
      </c>
      <c r="AM57" s="5">
        <f t="shared" si="6"/>
        <v>-9.7244293822772647</v>
      </c>
      <c r="AN57" s="5">
        <f t="shared" si="7"/>
        <v>-10.305704369930965</v>
      </c>
      <c r="AO57" s="5">
        <f t="shared" si="8"/>
        <v>-10.487825897019121</v>
      </c>
      <c r="AP57" s="5">
        <f t="shared" si="9"/>
        <v>-9.4538381915535581</v>
      </c>
      <c r="AQ57" s="5">
        <f t="shared" si="10"/>
        <v>-9.2225574166802744</v>
      </c>
      <c r="AR57" s="5">
        <f t="shared" si="11"/>
        <v>-9.2411609518686362</v>
      </c>
      <c r="AS57" s="5">
        <f t="shared" si="12"/>
        <v>-4.7822895221903963</v>
      </c>
      <c r="AV57" s="2">
        <f t="shared" si="13"/>
        <v>52.332660199649034</v>
      </c>
      <c r="AW57" s="2">
        <f t="shared" si="14"/>
        <v>54.75585018252773</v>
      </c>
      <c r="AX57" s="2">
        <f t="shared" si="15"/>
        <v>55.238704192177643</v>
      </c>
      <c r="AY57" s="2">
        <f t="shared" si="16"/>
        <v>54.584506297098869</v>
      </c>
      <c r="AZ57" s="2">
        <f t="shared" si="17"/>
        <v>54.078718032303946</v>
      </c>
      <c r="BA57" s="2">
        <f t="shared" si="18"/>
        <v>54.342302016096816</v>
      </c>
      <c r="BB57" s="2">
        <f t="shared" si="19"/>
        <v>54.998803274533707</v>
      </c>
      <c r="BC57" s="2">
        <f t="shared" si="20"/>
        <v>53.62644312428251</v>
      </c>
      <c r="BD57" s="2">
        <f t="shared" si="21"/>
        <v>53.829318048183794</v>
      </c>
      <c r="BE57" s="2">
        <f t="shared" si="22"/>
        <v>53.052291556944773</v>
      </c>
      <c r="BF57" s="2">
        <f t="shared" si="23"/>
        <v>52.344828881078264</v>
      </c>
      <c r="BG57" s="2">
        <f t="shared" si="24"/>
        <v>51.715764214326086</v>
      </c>
      <c r="BH57" s="2">
        <f t="shared" si="25"/>
        <v>50.694147021350389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52.31564430095375</v>
      </c>
      <c r="CP57" s="2">
        <f>BL$207*$B57+BL$209</f>
        <v>54.733879843581867</v>
      </c>
      <c r="CQ57" s="2">
        <f>BM$207*$B57+BM$209</f>
        <v>55.221506047769225</v>
      </c>
      <c r="CR57" s="2">
        <f>BN$207*$B57+BN$209</f>
        <v>54.585332757158696</v>
      </c>
      <c r="CS57" s="2">
        <f>BO$207*$B57+BO$209</f>
        <v>54.05050019686081</v>
      </c>
      <c r="CT57" s="2">
        <f>BP$207*$B57+BP$209</f>
        <v>54.303660140925494</v>
      </c>
      <c r="CU57" s="2">
        <f>BQ$207*$B57+BQ$209</f>
        <v>54.930479037043995</v>
      </c>
      <c r="CV57" s="2">
        <f>BR$207*$B57+BR$209</f>
        <v>53.609897411400496</v>
      </c>
      <c r="CW57" s="2">
        <f>BS$207*$B57+BS$209</f>
        <v>53.797700361548067</v>
      </c>
      <c r="CX57" s="2">
        <f>BT$207*$B57+BT$209</f>
        <v>53.024426859259528</v>
      </c>
      <c r="CY57" s="2">
        <f>BU$207*$B57+BU$209</f>
        <v>52.315744551147446</v>
      </c>
      <c r="CZ57" s="2">
        <f>BV$207*$B57+BV$209</f>
        <v>51.699885322707772</v>
      </c>
      <c r="DA57" s="2">
        <f>BW$207*$B57+BW$209</f>
        <v>50.671004872518644</v>
      </c>
      <c r="DD57" s="2">
        <f>BZ$207*$B57+BZ$209</f>
        <v>55.802601737152592</v>
      </c>
      <c r="DE57" s="2">
        <f>CA$207*$B57+CA$209</f>
        <v>58.986074118814216</v>
      </c>
      <c r="DF57" s="2">
        <f>CB$207*$B57+CB$209</f>
        <v>56.892117750378688</v>
      </c>
      <c r="DG57" s="2">
        <f>CC$207*$B57+CC$209</f>
        <v>54.526679928002693</v>
      </c>
      <c r="DH57" s="2">
        <f>CD$207*$B57+CD$209</f>
        <v>56.137064268213557</v>
      </c>
      <c r="DI57" s="2">
        <f>CE$207*$B57+CE$209</f>
        <v>57.260645271732166</v>
      </c>
      <c r="DJ57" s="2">
        <f>CF$207*$B57+CF$209</f>
        <v>60.267457427835538</v>
      </c>
      <c r="DK57" s="2">
        <f>CG$207*$B57+CG$209</f>
        <v>54.904456518918089</v>
      </c>
      <c r="DL57" s="2">
        <f>CH$207*$B57+CH$209</f>
        <v>56.208970412837374</v>
      </c>
      <c r="DM57" s="2">
        <f>CI$207*$B57+CI$209</f>
        <v>55.235104471880589</v>
      </c>
      <c r="DN57" s="2">
        <f>CJ$207*$B57+CJ$209</f>
        <v>54.824488237303683</v>
      </c>
      <c r="DO57" s="2">
        <f>CK$207*$B57+CK$209</f>
        <v>53.125141257473601</v>
      </c>
      <c r="DP57" s="2">
        <f>CL$207*$B57+CL$209</f>
        <v>52.647125375129072</v>
      </c>
      <c r="DS57" s="2">
        <f>POWER(10,($B57-C$227)/C$228)/(1+POWER(10,($B57-C$227)/C$228))</f>
        <v>4.8798699171486715E-3</v>
      </c>
      <c r="DT57" s="2">
        <f>POWER(10,($B57-D$227)/D$228)/(1+POWER(10,($B57-D$227)/D$228))</f>
        <v>5.1668238852184177E-3</v>
      </c>
      <c r="DU57" s="2">
        <f>POWER(10,($B57-E$227)/E$228)/(1+POWER(10,($B57-E$227)/E$228))</f>
        <v>1.0294519295870554E-2</v>
      </c>
      <c r="DV57" s="2">
        <f>POWER(10,($B57-F$227)/F$228)/(1+POWER(10,($B57-F$227)/F$228))</f>
        <v>1.4090710912330818E-2</v>
      </c>
      <c r="DW57" s="2">
        <f>POWER(10,($B57-G$227)/G$228)/(1+POWER(10,($B57-G$227)/G$228))</f>
        <v>1.3523589249214239E-2</v>
      </c>
      <c r="DX57" s="2">
        <f>POWER(10,($B57-H$227)/H$228)/(1+POWER(10,($B57-H$227)/H$228))</f>
        <v>1.3067997795709725E-2</v>
      </c>
      <c r="DY57" s="2">
        <f>POWER(10,($B57-I$227)/I$228)/(1+POWER(10,($B57-I$227)/I$228))</f>
        <v>1.2802044993774098E-2</v>
      </c>
      <c r="DZ57" s="2">
        <f>POWER(10,($B57-J$227)/J$228)/(1+POWER(10,($B57-J$227)/J$228))</f>
        <v>1.2780963639228763E-2</v>
      </c>
      <c r="EA57" s="2">
        <f>POWER(10,($B57-K$227)/K$228)/(1+POWER(10,($B57-K$227)/K$228))</f>
        <v>1.3112461882411164E-2</v>
      </c>
      <c r="EB57" s="2">
        <f>POWER(10,($B57-L$227)/L$228)/(1+POWER(10,($B57-L$227)/L$228))</f>
        <v>1.2604595770167848E-2</v>
      </c>
      <c r="EC57" s="2">
        <f>POWER(10,($B57-M$227)/M$228)/(1+POWER(10,($B57-M$227)/M$228))</f>
        <v>1.1593185103488156E-2</v>
      </c>
      <c r="ED57" s="2">
        <f>POWER(10,($B57-N$227)/N$228)/(1+POWER(10,($B57-N$227)/N$228))</f>
        <v>1.1141080862032551E-2</v>
      </c>
      <c r="EE57" s="2">
        <f>POWER(10,($B57-O$227)/O$228)/(1+POWER(10,($B57-O$227)/O$228))</f>
        <v>1.171089961425704E-2</v>
      </c>
    </row>
    <row r="58" spans="2:135" x14ac:dyDescent="0.25">
      <c r="B58" s="2">
        <v>52</v>
      </c>
      <c r="C58">
        <v>83.808999999999997</v>
      </c>
      <c r="D58">
        <v>89.147000000000006</v>
      </c>
      <c r="E58">
        <v>140.67599999999999</v>
      </c>
      <c r="F58">
        <v>160.16200000000001</v>
      </c>
      <c r="G58">
        <v>157.60300000000001</v>
      </c>
      <c r="H58">
        <v>162.04400000000001</v>
      </c>
      <c r="I58">
        <v>162.221</v>
      </c>
      <c r="J58">
        <v>161.70599999999999</v>
      </c>
      <c r="K58">
        <v>159.07400000000001</v>
      </c>
      <c r="L58">
        <v>155.221</v>
      </c>
      <c r="M58">
        <v>144.64699999999999</v>
      </c>
      <c r="N58">
        <v>137.45590000000001</v>
      </c>
      <c r="O58">
        <v>127.4648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75.198890683462849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79.889494046763147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149.18743291676887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163.737891378981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164.65312203691801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169.35833009837546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172.14179624518266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172.62945310718143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167.80012617227132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164.73520729409711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152.61723778160865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145.20920244081481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129.67765947567409</v>
      </c>
      <c r="AE58" s="5"/>
      <c r="AG58" s="5">
        <f t="shared" si="0"/>
        <v>8.6101093165371481</v>
      </c>
      <c r="AH58" s="5">
        <f t="shared" si="1"/>
        <v>9.2575059532368584</v>
      </c>
      <c r="AI58" s="5">
        <f t="shared" si="2"/>
        <v>-8.5114329167688823</v>
      </c>
      <c r="AJ58" s="5">
        <f t="shared" si="3"/>
        <v>-3.5758913789809981</v>
      </c>
      <c r="AK58" s="5">
        <f t="shared" si="4"/>
        <v>-7.0501220369179975</v>
      </c>
      <c r="AL58" s="5">
        <f t="shared" si="5"/>
        <v>-7.31433009837545</v>
      </c>
      <c r="AM58" s="5">
        <f t="shared" si="6"/>
        <v>-9.9207962451826575</v>
      </c>
      <c r="AN58" s="5">
        <f t="shared" si="7"/>
        <v>-10.923453107181444</v>
      </c>
      <c r="AO58" s="5">
        <f t="shared" si="8"/>
        <v>-8.7261261722713073</v>
      </c>
      <c r="AP58" s="5">
        <f t="shared" si="9"/>
        <v>-9.5142072940971048</v>
      </c>
      <c r="AQ58" s="5">
        <f t="shared" si="10"/>
        <v>-7.9702377816086596</v>
      </c>
      <c r="AR58" s="5">
        <f t="shared" si="11"/>
        <v>-7.7533024408147924</v>
      </c>
      <c r="AS58" s="5">
        <f t="shared" si="12"/>
        <v>-2.2128594756740938</v>
      </c>
      <c r="AV58" s="2">
        <f t="shared" si="13"/>
        <v>52.352771477250656</v>
      </c>
      <c r="AW58" s="2">
        <f t="shared" si="14"/>
        <v>54.773937263766207</v>
      </c>
      <c r="AX58" s="2">
        <f t="shared" si="15"/>
        <v>55.227893130599185</v>
      </c>
      <c r="AY58" s="2">
        <f t="shared" si="16"/>
        <v>54.54439736062082</v>
      </c>
      <c r="AZ58" s="2">
        <f t="shared" si="17"/>
        <v>54.080920992946815</v>
      </c>
      <c r="BA58" s="2">
        <f t="shared" si="18"/>
        <v>54.35026257241411</v>
      </c>
      <c r="BB58" s="2">
        <f t="shared" si="19"/>
        <v>55.027413220502154</v>
      </c>
      <c r="BC58" s="2">
        <f t="shared" si="20"/>
        <v>53.598868292212892</v>
      </c>
      <c r="BD58" s="2">
        <f t="shared" si="21"/>
        <v>53.826299797407458</v>
      </c>
      <c r="BE58" s="2">
        <f t="shared" si="22"/>
        <v>53.056440924220027</v>
      </c>
      <c r="BF58" s="2">
        <f t="shared" si="23"/>
        <v>52.354395384464148</v>
      </c>
      <c r="BG58" s="2">
        <f t="shared" si="24"/>
        <v>51.714990052808531</v>
      </c>
      <c r="BH58" s="2">
        <f t="shared" si="25"/>
        <v>50.705459412292036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52.334475246016872</v>
      </c>
      <c r="CP58" s="2">
        <f>BL$207*$B58+BL$209</f>
        <v>54.750316158571444</v>
      </c>
      <c r="CQ58" s="2">
        <f>BM$207*$B58+BM$209</f>
        <v>55.209515594124255</v>
      </c>
      <c r="CR58" s="2">
        <f>BN$207*$B58+BN$209</f>
        <v>54.54542390031893</v>
      </c>
      <c r="CS58" s="2">
        <f>BO$207*$B58+BO$209</f>
        <v>54.050873731054949</v>
      </c>
      <c r="CT58" s="2">
        <f>BP$207*$B58+BP$209</f>
        <v>54.308997068803471</v>
      </c>
      <c r="CU58" s="2">
        <f>BQ$207*$B58+BQ$209</f>
        <v>54.954229184008014</v>
      </c>
      <c r="CV58" s="2">
        <f>BR$207*$B58+BR$209</f>
        <v>53.581316983248705</v>
      </c>
      <c r="CW58" s="2">
        <f>BS$207*$B58+BS$209</f>
        <v>53.792575871378368</v>
      </c>
      <c r="CX58" s="2">
        <f>BT$207*$B58+BT$209</f>
        <v>53.026761075200312</v>
      </c>
      <c r="CY58" s="2">
        <f>BU$207*$B58+BU$209</f>
        <v>52.323353625140179</v>
      </c>
      <c r="CZ58" s="2">
        <f>BV$207*$B58+BV$209</f>
        <v>51.698067650407225</v>
      </c>
      <c r="DA58" s="2">
        <f>BW$207*$B58+BW$209</f>
        <v>50.680715395023476</v>
      </c>
      <c r="DD58" s="2">
        <f>BZ$207*$B58+BZ$209</f>
        <v>55.755512577818457</v>
      </c>
      <c r="DE58" s="2">
        <f>CA$207*$B58+CA$209</f>
        <v>58.921823294689695</v>
      </c>
      <c r="DF58" s="2">
        <f>CB$207*$B58+CB$209</f>
        <v>56.839233162130043</v>
      </c>
      <c r="DG58" s="2">
        <f>CC$207*$B58+CC$209</f>
        <v>54.47889155343664</v>
      </c>
      <c r="DH58" s="2">
        <f>CD$207*$B58+CD$209</f>
        <v>56.079860426007883</v>
      </c>
      <c r="DI58" s="2">
        <f>CE$207*$B58+CE$209</f>
        <v>57.192532556730207</v>
      </c>
      <c r="DJ58" s="2">
        <f>CF$207*$B58+CF$209</f>
        <v>60.174260210018964</v>
      </c>
      <c r="DK58" s="2">
        <f>CG$207*$B58+CG$209</f>
        <v>54.835269535933229</v>
      </c>
      <c r="DL58" s="2">
        <f>CH$207*$B58+CH$209</f>
        <v>56.141142867587952</v>
      </c>
      <c r="DM58" s="2">
        <f>CI$207*$B58+CI$209</f>
        <v>55.17687056506513</v>
      </c>
      <c r="DN58" s="2">
        <f>CJ$207*$B58+CJ$209</f>
        <v>54.768073142182317</v>
      </c>
      <c r="DO58" s="2">
        <f>CK$207*$B58+CK$209</f>
        <v>53.08482747602752</v>
      </c>
      <c r="DP58" s="2">
        <f>CL$207*$B58+CL$209</f>
        <v>52.609884778685817</v>
      </c>
      <c r="DS58" s="2">
        <f>POWER(10,($B58-C$227)/C$228)/(1+POWER(10,($B58-C$227)/C$228))</f>
        <v>5.3481530481138961E-3</v>
      </c>
      <c r="DT58" s="2">
        <f>POWER(10,($B58-D$227)/D$228)/(1+POWER(10,($B58-D$227)/D$228))</f>
        <v>5.6624870637866972E-3</v>
      </c>
      <c r="DU58" s="2">
        <f>POWER(10,($B58-E$227)/E$228)/(1+POWER(10,($B58-E$227)/E$228))</f>
        <v>1.1276516149613293E-2</v>
      </c>
      <c r="DV58" s="2">
        <f>POWER(10,($B58-F$227)/F$228)/(1+POWER(10,($B58-F$227)/F$228))</f>
        <v>1.5429182137859751E-2</v>
      </c>
      <c r="DW58" s="2">
        <f>POWER(10,($B58-G$227)/G$228)/(1+POWER(10,($B58-G$227)/G$228))</f>
        <v>1.4808998977966855E-2</v>
      </c>
      <c r="DX58" s="2">
        <f>POWER(10,($B58-H$227)/H$228)/(1+POWER(10,($B58-H$227)/H$228))</f>
        <v>1.4310732010552593E-2</v>
      </c>
      <c r="DY58" s="2">
        <f>POWER(10,($B58-I$227)/I$228)/(1+POWER(10,($B58-I$227)/I$228))</f>
        <v>1.4019847033373811E-2</v>
      </c>
      <c r="DZ58" s="2">
        <f>POWER(10,($B58-J$227)/J$228)/(1+POWER(10,($B58-J$227)/J$228))</f>
        <v>1.3996788735436772E-2</v>
      </c>
      <c r="EA58" s="2">
        <f>POWER(10,($B58-K$227)/K$228)/(1+POWER(10,($B58-K$227)/K$228))</f>
        <v>1.4359363000296815E-2</v>
      </c>
      <c r="EB58" s="2">
        <f>POWER(10,($B58-L$227)/L$228)/(1+POWER(10,($B58-L$227)/L$228))</f>
        <v>1.3803877969760485E-2</v>
      </c>
      <c r="EC58" s="2">
        <f>POWER(10,($B58-M$227)/M$228)/(1+POWER(10,($B58-M$227)/M$228))</f>
        <v>1.2697472698840263E-2</v>
      </c>
      <c r="ED58" s="2">
        <f>POWER(10,($B58-N$227)/N$228)/(1+POWER(10,($B58-N$227)/N$228))</f>
        <v>1.2202835767708475E-2</v>
      </c>
      <c r="EE58" s="2">
        <f>POWER(10,($B58-O$227)/O$228)/(1+POWER(10,($B58-O$227)/O$228))</f>
        <v>1.2826254386013146E-2</v>
      </c>
    </row>
    <row r="59" spans="2:135" x14ac:dyDescent="0.25">
      <c r="B59" s="2">
        <v>53</v>
      </c>
      <c r="C59">
        <v>92.102999999999994</v>
      </c>
      <c r="D59">
        <v>98.293999999999997</v>
      </c>
      <c r="E59">
        <v>149.11799999999999</v>
      </c>
      <c r="F59">
        <v>163.57400000000001</v>
      </c>
      <c r="G59">
        <v>163.75</v>
      </c>
      <c r="H59">
        <v>167.01499999999999</v>
      </c>
      <c r="I59">
        <v>170.73500000000001</v>
      </c>
      <c r="J59">
        <v>169.5</v>
      </c>
      <c r="K59">
        <v>164.26499999999999</v>
      </c>
      <c r="L59">
        <v>159.779</v>
      </c>
      <c r="M59">
        <v>148.63200000000001</v>
      </c>
      <c r="N59">
        <v>142.04409999999999</v>
      </c>
      <c r="O59">
        <v>128.07040000000001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84.084485377893117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89.526432488757038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157.60174522858125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161.19950910310632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163.83215671239543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168.63832840929172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175.88538555278686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177.85525656235475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170.45173695110253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166.09819323228069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155.36031868175004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145.63970092645178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125.50901943979412</v>
      </c>
      <c r="AE59" s="5"/>
      <c r="AG59" s="5">
        <f t="shared" si="0"/>
        <v>8.0185146221068777</v>
      </c>
      <c r="AH59" s="5">
        <f t="shared" si="1"/>
        <v>8.7675675112429587</v>
      </c>
      <c r="AI59" s="5">
        <f t="shared" si="2"/>
        <v>-8.483745228581256</v>
      </c>
      <c r="AJ59" s="5">
        <f t="shared" si="3"/>
        <v>2.3744908968936898</v>
      </c>
      <c r="AK59" s="5">
        <f t="shared" si="4"/>
        <v>-8.2156712395430986E-2</v>
      </c>
      <c r="AL59" s="5">
        <f t="shared" si="5"/>
        <v>-1.6233284092917302</v>
      </c>
      <c r="AM59" s="5">
        <f t="shared" si="6"/>
        <v>-5.1503855527868438</v>
      </c>
      <c r="AN59" s="5">
        <f t="shared" si="7"/>
        <v>-8.3552565623547537</v>
      </c>
      <c r="AO59" s="5">
        <f t="shared" si="8"/>
        <v>-6.1867369511025458</v>
      </c>
      <c r="AP59" s="5">
        <f t="shared" si="9"/>
        <v>-6.3191932322806963</v>
      </c>
      <c r="AQ59" s="5">
        <f t="shared" si="10"/>
        <v>-6.7283186817500393</v>
      </c>
      <c r="AR59" s="5">
        <f t="shared" si="11"/>
        <v>-3.5956009264517945</v>
      </c>
      <c r="AS59" s="5">
        <f t="shared" si="12"/>
        <v>2.5613805602058903</v>
      </c>
      <c r="AV59" s="2">
        <f t="shared" si="13"/>
        <v>52.372970898827212</v>
      </c>
      <c r="AW59" s="2">
        <f t="shared" si="14"/>
        <v>54.792137662488159</v>
      </c>
      <c r="AX59" s="2">
        <f t="shared" si="15"/>
        <v>55.217148725630416</v>
      </c>
      <c r="AY59" s="2">
        <f t="shared" si="16"/>
        <v>54.504258032439793</v>
      </c>
      <c r="AZ59" s="2">
        <f t="shared" si="17"/>
        <v>54.083212835376429</v>
      </c>
      <c r="BA59" s="2">
        <f t="shared" si="18"/>
        <v>54.358367397749461</v>
      </c>
      <c r="BB59" s="2">
        <f t="shared" si="19"/>
        <v>55.056320298265078</v>
      </c>
      <c r="BC59" s="2">
        <f t="shared" si="20"/>
        <v>53.571332874651326</v>
      </c>
      <c r="BD59" s="2">
        <f t="shared" si="21"/>
        <v>53.823391897464191</v>
      </c>
      <c r="BE59" s="2">
        <f t="shared" si="22"/>
        <v>53.060679797075181</v>
      </c>
      <c r="BF59" s="2">
        <f t="shared" si="23"/>
        <v>52.364067380578092</v>
      </c>
      <c r="BG59" s="2">
        <f t="shared" si="24"/>
        <v>51.714268726298386</v>
      </c>
      <c r="BH59" s="2">
        <f t="shared" si="25"/>
        <v>50.716864169990068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52.353306191079994</v>
      </c>
      <c r="CP59" s="2">
        <f>BL$207*$B59+BL$209</f>
        <v>54.766752473561013</v>
      </c>
      <c r="CQ59" s="2">
        <f>BM$207*$B59+BM$209</f>
        <v>55.197525140479286</v>
      </c>
      <c r="CR59" s="2">
        <f>BN$207*$B59+BN$209</f>
        <v>54.505515043479157</v>
      </c>
      <c r="CS59" s="2">
        <f>BO$207*$B59+BO$209</f>
        <v>54.051247265249089</v>
      </c>
      <c r="CT59" s="2">
        <f>BP$207*$B59+BP$209</f>
        <v>54.314333996681448</v>
      </c>
      <c r="CU59" s="2">
        <f>BQ$207*$B59+BQ$209</f>
        <v>54.977979330972033</v>
      </c>
      <c r="CV59" s="2">
        <f>BR$207*$B59+BR$209</f>
        <v>53.552736555096921</v>
      </c>
      <c r="CW59" s="2">
        <f>BS$207*$B59+BS$209</f>
        <v>53.787451381208669</v>
      </c>
      <c r="CX59" s="2">
        <f>BT$207*$B59+BT$209</f>
        <v>53.02909529114109</v>
      </c>
      <c r="CY59" s="2">
        <f>BU$207*$B59+BU$209</f>
        <v>52.330962699132911</v>
      </c>
      <c r="CZ59" s="2">
        <f>BV$207*$B59+BV$209</f>
        <v>51.696249978106671</v>
      </c>
      <c r="DA59" s="2">
        <f>BW$207*$B59+BW$209</f>
        <v>50.690425917528309</v>
      </c>
      <c r="DD59" s="2">
        <f>BZ$207*$B59+BZ$209</f>
        <v>55.708423418484323</v>
      </c>
      <c r="DE59" s="2">
        <f>CA$207*$B59+CA$209</f>
        <v>58.857572470565181</v>
      </c>
      <c r="DF59" s="2">
        <f>CB$207*$B59+CB$209</f>
        <v>56.786348573881405</v>
      </c>
      <c r="DG59" s="2">
        <f>CC$207*$B59+CC$209</f>
        <v>54.431103178870593</v>
      </c>
      <c r="DH59" s="2">
        <f>CD$207*$B59+CD$209</f>
        <v>56.02265658380221</v>
      </c>
      <c r="DI59" s="2">
        <f>CE$207*$B59+CE$209</f>
        <v>57.12441984172824</v>
      </c>
      <c r="DJ59" s="2">
        <f>CF$207*$B59+CF$209</f>
        <v>60.081062992202384</v>
      </c>
      <c r="DK59" s="2">
        <f>CG$207*$B59+CG$209</f>
        <v>54.766082552948362</v>
      </c>
      <c r="DL59" s="2">
        <f>CH$207*$B59+CH$209</f>
        <v>56.073315322338537</v>
      </c>
      <c r="DM59" s="2">
        <f>CI$207*$B59+CI$209</f>
        <v>55.11863665824967</v>
      </c>
      <c r="DN59" s="2">
        <f>CJ$207*$B59+CJ$209</f>
        <v>54.711658047060951</v>
      </c>
      <c r="DO59" s="2">
        <f>CK$207*$B59+CK$209</f>
        <v>53.04451369458144</v>
      </c>
      <c r="DP59" s="2">
        <f>CL$207*$B59+CL$209</f>
        <v>52.572644182242563</v>
      </c>
      <c r="DS59" s="2">
        <f>POWER(10,($B59-C$227)/C$228)/(1+POWER(10,($B59-C$227)/C$228))</f>
        <v>5.8611089909458257E-3</v>
      </c>
      <c r="DT59" s="2">
        <f>POWER(10,($B59-D$227)/D$228)/(1+POWER(10,($B59-D$227)/D$228))</f>
        <v>6.205403548857783E-3</v>
      </c>
      <c r="DU59" s="2">
        <f>POWER(10,($B59-E$227)/E$228)/(1+POWER(10,($B59-E$227)/E$228))</f>
        <v>1.2351016946612035E-2</v>
      </c>
      <c r="DV59" s="2">
        <f>POWER(10,($B59-F$227)/F$228)/(1+POWER(10,($B59-F$227)/F$228))</f>
        <v>1.6892615794199102E-2</v>
      </c>
      <c r="DW59" s="2">
        <f>POWER(10,($B59-G$227)/G$228)/(1+POWER(10,($B59-G$227)/G$228))</f>
        <v>1.6214577980592178E-2</v>
      </c>
      <c r="DX59" s="2">
        <f>POWER(10,($B59-H$227)/H$228)/(1+POWER(10,($B59-H$227)/H$228))</f>
        <v>1.5669770781428675E-2</v>
      </c>
      <c r="DY59" s="2">
        <f>POWER(10,($B59-I$227)/I$228)/(1+POWER(10,($B59-I$227)/I$228))</f>
        <v>1.5351691740469846E-2</v>
      </c>
      <c r="DZ59" s="2">
        <f>POWER(10,($B59-J$227)/J$228)/(1+POWER(10,($B59-J$227)/J$228))</f>
        <v>1.5326477020845476E-2</v>
      </c>
      <c r="EA59" s="2">
        <f>POWER(10,($B59-K$227)/K$228)/(1+POWER(10,($B59-K$227)/K$228))</f>
        <v>1.5722946413753523E-2</v>
      </c>
      <c r="EB59" s="2">
        <f>POWER(10,($B59-L$227)/L$228)/(1+POWER(10,($B59-L$227)/L$228))</f>
        <v>1.5115520769898326E-2</v>
      </c>
      <c r="EC59" s="2">
        <f>POWER(10,($B59-M$227)/M$228)/(1+POWER(10,($B59-M$227)/M$228))</f>
        <v>1.3905467355994936E-2</v>
      </c>
      <c r="ED59" s="2">
        <f>POWER(10,($B59-N$227)/N$228)/(1+POWER(10,($B59-N$227)/N$228))</f>
        <v>1.3364409329966045E-2</v>
      </c>
      <c r="EE59" s="2">
        <f>POWER(10,($B59-O$227)/O$228)/(1+POWER(10,($B59-O$227)/O$228))</f>
        <v>1.4046326591019108E-2</v>
      </c>
    </row>
    <row r="60" spans="2:135" x14ac:dyDescent="0.25">
      <c r="B60" s="2">
        <v>54</v>
      </c>
      <c r="C60">
        <v>101.36799999999999</v>
      </c>
      <c r="D60">
        <v>106.206</v>
      </c>
      <c r="E60">
        <v>155.279</v>
      </c>
      <c r="F60">
        <v>164.85300000000001</v>
      </c>
      <c r="G60">
        <v>165.73500000000001</v>
      </c>
      <c r="H60">
        <v>170.67599999999999</v>
      </c>
      <c r="I60">
        <v>175.14699999999999</v>
      </c>
      <c r="J60">
        <v>175.29400000000001</v>
      </c>
      <c r="K60">
        <v>169.42599999999999</v>
      </c>
      <c r="L60">
        <v>161.92599999999999</v>
      </c>
      <c r="M60">
        <v>152.86799999999999</v>
      </c>
      <c r="N60">
        <v>143.63239999999999</v>
      </c>
      <c r="O60">
        <v>127.35209999999999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94.709800084906419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100.97403676792977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162.28377440864529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154.45142957657814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158.5666186906796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163.31834514500747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174.61818993134941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177.94339706665755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168.24788990204669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162.83352913889391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153.93375594373907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142.36423221842523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118.83222168053703</v>
      </c>
      <c r="AE60" s="5"/>
      <c r="AG60" s="5">
        <f t="shared" si="0"/>
        <v>6.6581999150935758</v>
      </c>
      <c r="AH60" s="5">
        <f t="shared" si="1"/>
        <v>5.2319632320702283</v>
      </c>
      <c r="AI60" s="5">
        <f t="shared" si="2"/>
        <v>-7.0047744086452894</v>
      </c>
      <c r="AJ60" s="5">
        <f t="shared" si="3"/>
        <v>10.401570423421873</v>
      </c>
      <c r="AK60" s="5">
        <f t="shared" si="4"/>
        <v>7.1683813093204094</v>
      </c>
      <c r="AL60" s="5">
        <f t="shared" si="5"/>
        <v>7.3576548549925178</v>
      </c>
      <c r="AM60" s="5">
        <f t="shared" si="6"/>
        <v>0.52881006865058566</v>
      </c>
      <c r="AN60" s="5">
        <f t="shared" si="7"/>
        <v>-2.6493970666575422</v>
      </c>
      <c r="AO60" s="5">
        <f t="shared" si="8"/>
        <v>1.1781100979532937</v>
      </c>
      <c r="AP60" s="5">
        <f t="shared" si="9"/>
        <v>-0.90752913889392062</v>
      </c>
      <c r="AQ60" s="5">
        <f t="shared" si="10"/>
        <v>-1.0657559437390773</v>
      </c>
      <c r="AR60" s="5">
        <f t="shared" si="11"/>
        <v>1.2681677815747605</v>
      </c>
      <c r="AS60" s="5">
        <f t="shared" si="12"/>
        <v>8.5198783194629613</v>
      </c>
      <c r="AV60" s="2">
        <f t="shared" si="13"/>
        <v>52.393263472421744</v>
      </c>
      <c r="AW60" s="2">
        <f t="shared" si="14"/>
        <v>54.810457766623607</v>
      </c>
      <c r="AX60" s="2">
        <f t="shared" si="15"/>
        <v>55.206472756441478</v>
      </c>
      <c r="AY60" s="2">
        <f t="shared" si="16"/>
        <v>54.464084434087589</v>
      </c>
      <c r="AZ60" s="2">
        <f t="shared" si="17"/>
        <v>54.085593540533154</v>
      </c>
      <c r="BA60" s="2">
        <f t="shared" si="18"/>
        <v>54.366619632495087</v>
      </c>
      <c r="BB60" s="2">
        <f t="shared" si="19"/>
        <v>55.085535963308175</v>
      </c>
      <c r="BC60" s="2">
        <f t="shared" si="20"/>
        <v>53.543835088000101</v>
      </c>
      <c r="BD60" s="2">
        <f t="shared" si="21"/>
        <v>53.820595840091507</v>
      </c>
      <c r="BE60" s="2">
        <f t="shared" si="22"/>
        <v>53.065008414132102</v>
      </c>
      <c r="BF60" s="2">
        <f t="shared" si="23"/>
        <v>52.373846831225066</v>
      </c>
      <c r="BG60" s="2">
        <f t="shared" si="24"/>
        <v>51.713600641517935</v>
      </c>
      <c r="BH60" s="2">
        <f t="shared" si="25"/>
        <v>50.728364037142519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52.372137136143117</v>
      </c>
      <c r="CP60" s="2">
        <f>BL$207*$B60+BL$209</f>
        <v>54.783188788550589</v>
      </c>
      <c r="CQ60" s="2">
        <f>BM$207*$B60+BM$209</f>
        <v>55.185534686834316</v>
      </c>
      <c r="CR60" s="2">
        <f>BN$207*$B60+BN$209</f>
        <v>54.465606186639384</v>
      </c>
      <c r="CS60" s="2">
        <f>BO$207*$B60+BO$209</f>
        <v>54.051620799443228</v>
      </c>
      <c r="CT60" s="2">
        <f>BP$207*$B60+BP$209</f>
        <v>54.319670924559425</v>
      </c>
      <c r="CU60" s="2">
        <f>BQ$207*$B60+BQ$209</f>
        <v>55.001729477936053</v>
      </c>
      <c r="CV60" s="2">
        <f>BR$207*$B60+BR$209</f>
        <v>53.52415612694513</v>
      </c>
      <c r="CW60" s="2">
        <f>BS$207*$B60+BS$209</f>
        <v>53.782326891038977</v>
      </c>
      <c r="CX60" s="2">
        <f>BT$207*$B60+BT$209</f>
        <v>53.031429507081867</v>
      </c>
      <c r="CY60" s="2">
        <f>BU$207*$B60+BU$209</f>
        <v>52.338571773125636</v>
      </c>
      <c r="CZ60" s="2">
        <f>BV$207*$B60+BV$209</f>
        <v>51.694432305806117</v>
      </c>
      <c r="DA60" s="2">
        <f>BW$207*$B60+BW$209</f>
        <v>50.700136440033141</v>
      </c>
      <c r="DD60" s="2">
        <f>BZ$207*$B60+BZ$209</f>
        <v>55.661334259150188</v>
      </c>
      <c r="DE60" s="2">
        <f>CA$207*$B60+CA$209</f>
        <v>58.79332164644066</v>
      </c>
      <c r="DF60" s="2">
        <f>CB$207*$B60+CB$209</f>
        <v>56.73346398563276</v>
      </c>
      <c r="DG60" s="2">
        <f>CC$207*$B60+CC$209</f>
        <v>54.38331480430454</v>
      </c>
      <c r="DH60" s="2">
        <f>CD$207*$B60+CD$209</f>
        <v>55.965452741596536</v>
      </c>
      <c r="DI60" s="2">
        <f>CE$207*$B60+CE$209</f>
        <v>57.056307126726274</v>
      </c>
      <c r="DJ60" s="2">
        <f>CF$207*$B60+CF$209</f>
        <v>59.987865774385803</v>
      </c>
      <c r="DK60" s="2">
        <f>CG$207*$B60+CG$209</f>
        <v>54.696895569963502</v>
      </c>
      <c r="DL60" s="2">
        <f>CH$207*$B60+CH$209</f>
        <v>56.005487777089122</v>
      </c>
      <c r="DM60" s="2">
        <f>CI$207*$B60+CI$209</f>
        <v>55.060402751434211</v>
      </c>
      <c r="DN60" s="2">
        <f>CJ$207*$B60+CJ$209</f>
        <v>54.655242951939591</v>
      </c>
      <c r="DO60" s="2">
        <f>CK$207*$B60+CK$209</f>
        <v>53.004199913135359</v>
      </c>
      <c r="DP60" s="2">
        <f>CL$207*$B60+CL$209</f>
        <v>52.535403585799308</v>
      </c>
      <c r="DS60" s="2">
        <f>POWER(10,($B60-C$227)/C$228)/(1+POWER(10,($B60-C$227)/C$228))</f>
        <v>6.4229462353747914E-3</v>
      </c>
      <c r="DT60" s="2">
        <f>POWER(10,($B60-D$227)/D$228)/(1+POWER(10,($B60-D$227)/D$228))</f>
        <v>6.8000186126919446E-3</v>
      </c>
      <c r="DU60" s="2">
        <f>POWER(10,($B60-E$227)/E$228)/(1+POWER(10,($B60-E$227)/E$228))</f>
        <v>1.3526502549835208E-2</v>
      </c>
      <c r="DV60" s="2">
        <f>POWER(10,($B60-F$227)/F$228)/(1+POWER(10,($B60-F$227)/F$228))</f>
        <v>1.8492246801736927E-2</v>
      </c>
      <c r="DW60" s="2">
        <f>POWER(10,($B60-G$227)/G$228)/(1+POWER(10,($B60-G$227)/G$228))</f>
        <v>1.7751162127487289E-2</v>
      </c>
      <c r="DX60" s="2">
        <f>POWER(10,($B60-H$227)/H$228)/(1+POWER(10,($B60-H$227)/H$228))</f>
        <v>1.7155626275239248E-2</v>
      </c>
      <c r="DY60" s="2">
        <f>POWER(10,($B60-I$227)/I$228)/(1+POWER(10,($B60-I$227)/I$228))</f>
        <v>1.6807901025847991E-2</v>
      </c>
      <c r="DZ60" s="2">
        <f>POWER(10,($B60-J$227)/J$228)/(1+POWER(10,($B60-J$227)/J$228))</f>
        <v>1.6780335284304435E-2</v>
      </c>
      <c r="EA60" s="2">
        <f>POWER(10,($B60-K$227)/K$228)/(1+POWER(10,($B60-K$227)/K$228))</f>
        <v>1.7213756005089887E-2</v>
      </c>
      <c r="EB60" s="2">
        <f>POWER(10,($B60-L$227)/L$228)/(1+POWER(10,($B60-L$227)/L$228))</f>
        <v>1.6549704213054437E-2</v>
      </c>
      <c r="EC60" s="2">
        <f>POWER(10,($B60-M$227)/M$228)/(1+POWER(10,($B60-M$227)/M$228))</f>
        <v>1.5226614127210426E-2</v>
      </c>
      <c r="ED60" s="2">
        <f>POWER(10,($B60-N$227)/N$228)/(1+POWER(10,($B60-N$227)/N$228))</f>
        <v>1.4634913556076974E-2</v>
      </c>
      <c r="EE60" s="2">
        <f>POWER(10,($B60-O$227)/O$228)/(1+POWER(10,($B60-O$227)/O$228))</f>
        <v>1.5380647539241831E-2</v>
      </c>
    </row>
    <row r="61" spans="2:135" x14ac:dyDescent="0.25">
      <c r="B61" s="2">
        <v>55</v>
      </c>
      <c r="C61">
        <v>108.676</v>
      </c>
      <c r="D61">
        <v>115.676</v>
      </c>
      <c r="E61">
        <v>159.61799999999999</v>
      </c>
      <c r="F61">
        <v>159.691</v>
      </c>
      <c r="G61">
        <v>164.51499999999999</v>
      </c>
      <c r="H61">
        <v>167.75</v>
      </c>
      <c r="I61">
        <v>177.86799999999999</v>
      </c>
      <c r="J61">
        <v>179.29400000000001</v>
      </c>
      <c r="K61">
        <v>171.471</v>
      </c>
      <c r="L61">
        <v>160.691</v>
      </c>
      <c r="M61">
        <v>153.75</v>
      </c>
      <c r="N61">
        <v>144.0147</v>
      </c>
      <c r="O61">
        <v>122.4648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106.70015342313621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113.79002985111644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162.67626673503295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144.290177695409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149.49003580181187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154.0349418294758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168.5001057775994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172.87953114375208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161.45991221980449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155.33662123105216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148.51014276057103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135.76491479672492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110.36401694400391</v>
      </c>
      <c r="AE61" s="5"/>
      <c r="AG61" s="5">
        <f t="shared" si="0"/>
        <v>1.9758465768637876</v>
      </c>
      <c r="AH61" s="5">
        <f t="shared" si="1"/>
        <v>1.8859701488835583</v>
      </c>
      <c r="AI61" s="5">
        <f t="shared" si="2"/>
        <v>-3.0582667350329586</v>
      </c>
      <c r="AJ61" s="5">
        <f t="shared" si="3"/>
        <v>15.400822304591003</v>
      </c>
      <c r="AK61" s="5">
        <f t="shared" si="4"/>
        <v>15.024964198188115</v>
      </c>
      <c r="AL61" s="5">
        <f t="shared" si="5"/>
        <v>13.715058170524202</v>
      </c>
      <c r="AM61" s="5">
        <f t="shared" si="6"/>
        <v>9.3678942224005937</v>
      </c>
      <c r="AN61" s="5">
        <f t="shared" si="7"/>
        <v>6.4144688562479359</v>
      </c>
      <c r="AO61" s="5">
        <f t="shared" si="8"/>
        <v>10.01108778019551</v>
      </c>
      <c r="AP61" s="5">
        <f t="shared" si="9"/>
        <v>5.3543787689478393</v>
      </c>
      <c r="AQ61" s="5">
        <f t="shared" si="10"/>
        <v>5.2398572394289715</v>
      </c>
      <c r="AR61" s="5">
        <f t="shared" si="11"/>
        <v>8.2497852032750814</v>
      </c>
      <c r="AS61" s="5">
        <f t="shared" si="12"/>
        <v>12.100783055996089</v>
      </c>
      <c r="AV61" s="2">
        <f t="shared" si="13"/>
        <v>52.413654339930673</v>
      </c>
      <c r="AW61" s="2">
        <f t="shared" si="14"/>
        <v>54.828904125692333</v>
      </c>
      <c r="AX61" s="2">
        <f t="shared" si="15"/>
        <v>55.195866716885668</v>
      </c>
      <c r="AY61" s="2">
        <f t="shared" si="16"/>
        <v>54.423872249606568</v>
      </c>
      <c r="AZ61" s="2">
        <f t="shared" si="17"/>
        <v>54.088062261205259</v>
      </c>
      <c r="BA61" s="2">
        <f t="shared" si="18"/>
        <v>54.375021662624313</v>
      </c>
      <c r="BB61" s="2">
        <f t="shared" si="19"/>
        <v>55.115071046609302</v>
      </c>
      <c r="BC61" s="2">
        <f t="shared" si="20"/>
        <v>53.516372450854576</v>
      </c>
      <c r="BD61" s="2">
        <f t="shared" si="21"/>
        <v>53.817912370602727</v>
      </c>
      <c r="BE61" s="2">
        <f t="shared" si="22"/>
        <v>53.069426227878928</v>
      </c>
      <c r="BF61" s="2">
        <f t="shared" si="23"/>
        <v>52.383735085509862</v>
      </c>
      <c r="BG61" s="2">
        <f t="shared" si="24"/>
        <v>51.71298579079992</v>
      </c>
      <c r="BH61" s="2">
        <f t="shared" si="25"/>
        <v>50.739961411311036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52.390968081206239</v>
      </c>
      <c r="CP61" s="2">
        <f>BL$207*$B61+BL$209</f>
        <v>54.799625103540166</v>
      </c>
      <c r="CQ61" s="2">
        <f>BM$207*$B61+BM$209</f>
        <v>55.173544233189347</v>
      </c>
      <c r="CR61" s="2">
        <f>BN$207*$B61+BN$209</f>
        <v>54.425697329799618</v>
      </c>
      <c r="CS61" s="2">
        <f>BO$207*$B61+BO$209</f>
        <v>54.051994333637367</v>
      </c>
      <c r="CT61" s="2">
        <f>BP$207*$B61+BP$209</f>
        <v>54.325007852437402</v>
      </c>
      <c r="CU61" s="2">
        <f>BQ$207*$B61+BQ$209</f>
        <v>55.025479624900072</v>
      </c>
      <c r="CV61" s="2">
        <f>BR$207*$B61+BR$209</f>
        <v>53.495575698793338</v>
      </c>
      <c r="CW61" s="2">
        <f>BS$207*$B61+BS$209</f>
        <v>53.777202400869278</v>
      </c>
      <c r="CX61" s="2">
        <f>BT$207*$B61+BT$209</f>
        <v>53.033763723022652</v>
      </c>
      <c r="CY61" s="2">
        <f>BU$207*$B61+BU$209</f>
        <v>52.346180847118369</v>
      </c>
      <c r="CZ61" s="2">
        <f>BV$207*$B61+BV$209</f>
        <v>51.692614633505571</v>
      </c>
      <c r="DA61" s="2">
        <f>BW$207*$B61+BW$209</f>
        <v>50.709846962537974</v>
      </c>
      <c r="DD61" s="2">
        <f>BZ$207*$B61+BZ$209</f>
        <v>55.614245099816046</v>
      </c>
      <c r="DE61" s="2">
        <f>CA$207*$B61+CA$209</f>
        <v>58.729070822316146</v>
      </c>
      <c r="DF61" s="2">
        <f>CB$207*$B61+CB$209</f>
        <v>56.680579397384115</v>
      </c>
      <c r="DG61" s="2">
        <f>CC$207*$B61+CC$209</f>
        <v>54.335526429738493</v>
      </c>
      <c r="DH61" s="2">
        <f>CD$207*$B61+CD$209</f>
        <v>55.908248899390863</v>
      </c>
      <c r="DI61" s="2">
        <f>CE$207*$B61+CE$209</f>
        <v>56.988194411724308</v>
      </c>
      <c r="DJ61" s="2">
        <f>CF$207*$B61+CF$209</f>
        <v>59.894668556569222</v>
      </c>
      <c r="DK61" s="2">
        <f>CG$207*$B61+CG$209</f>
        <v>54.627708586978635</v>
      </c>
      <c r="DL61" s="2">
        <f>CH$207*$B61+CH$209</f>
        <v>55.937660231839708</v>
      </c>
      <c r="DM61" s="2">
        <f>CI$207*$B61+CI$209</f>
        <v>55.002168844618758</v>
      </c>
      <c r="DN61" s="2">
        <f>CJ$207*$B61+CJ$209</f>
        <v>54.598827856818225</v>
      </c>
      <c r="DO61" s="2">
        <f>CK$207*$B61+CK$209</f>
        <v>52.963886131689279</v>
      </c>
      <c r="DP61" s="2">
        <f>CL$207*$B61+CL$209</f>
        <v>52.498162989356054</v>
      </c>
      <c r="DS61" s="2">
        <f>POWER(10,($B61-C$227)/C$228)/(1+POWER(10,($B61-C$227)/C$228))</f>
        <v>7.0382590740577554E-3</v>
      </c>
      <c r="DT61" s="2">
        <f>POWER(10,($B61-D$227)/D$228)/(1+POWER(10,($B61-D$227)/D$228))</f>
        <v>7.4511837667754609E-3</v>
      </c>
      <c r="DU61" s="2">
        <f>POWER(10,($B61-E$227)/E$228)/(1+POWER(10,($B61-E$227)/E$228))</f>
        <v>1.4812185028375563E-2</v>
      </c>
      <c r="DV61" s="2">
        <f>POWER(10,($B61-F$227)/F$228)/(1+POWER(10,($B61-F$227)/F$228))</f>
        <v>2.0240234840875098E-2</v>
      </c>
      <c r="DW61" s="2">
        <f>POWER(10,($B61-G$227)/G$228)/(1+POWER(10,($B61-G$227)/G$228))</f>
        <v>1.9430485577420296E-2</v>
      </c>
      <c r="DX61" s="2">
        <f>POWER(10,($B61-H$227)/H$228)/(1+POWER(10,($B61-H$227)/H$228))</f>
        <v>1.8779687067923368E-2</v>
      </c>
      <c r="DY61" s="2">
        <f>POWER(10,($B61-I$227)/I$228)/(1+POWER(10,($B61-I$227)/I$228))</f>
        <v>1.8399660182937521E-2</v>
      </c>
      <c r="DZ61" s="2">
        <f>POWER(10,($B61-J$227)/J$228)/(1+POWER(10,($B61-J$227)/J$228))</f>
        <v>1.8369532656693568E-2</v>
      </c>
      <c r="EA61" s="2">
        <f>POWER(10,($B61-K$227)/K$228)/(1+POWER(10,($B61-K$227)/K$228))</f>
        <v>1.8843214225182901E-2</v>
      </c>
      <c r="EB61" s="2">
        <f>POWER(10,($B61-L$227)/L$228)/(1+POWER(10,($B61-L$227)/L$228))</f>
        <v>1.8117461931492336E-2</v>
      </c>
      <c r="EC61" s="2">
        <f>POWER(10,($B61-M$227)/M$228)/(1+POWER(10,($B61-M$227)/M$228))</f>
        <v>1.6671159853178713E-2</v>
      </c>
      <c r="ED61" s="2">
        <f>POWER(10,($B61-N$227)/N$228)/(1+POWER(10,($B61-N$227)/N$228))</f>
        <v>1.6024238192591595E-2</v>
      </c>
      <c r="EE61" s="2">
        <f>POWER(10,($B61-O$227)/O$228)/(1+POWER(10,($B61-O$227)/O$228))</f>
        <v>1.6839556499779793E-2</v>
      </c>
    </row>
    <row r="62" spans="2:135" x14ac:dyDescent="0.25">
      <c r="B62" s="2">
        <v>56</v>
      </c>
      <c r="C62">
        <v>119.456</v>
      </c>
      <c r="D62">
        <v>124.765</v>
      </c>
      <c r="E62">
        <v>160.63200000000001</v>
      </c>
      <c r="F62">
        <v>151.41200000000001</v>
      </c>
      <c r="G62">
        <v>156.559</v>
      </c>
      <c r="H62">
        <v>161.691</v>
      </c>
      <c r="I62">
        <v>176.60300000000001</v>
      </c>
      <c r="J62">
        <v>177.66200000000001</v>
      </c>
      <c r="K62">
        <v>168.29400000000001</v>
      </c>
      <c r="L62">
        <v>157.779</v>
      </c>
      <c r="M62">
        <v>151.35300000000001</v>
      </c>
      <c r="N62">
        <v>140.1618</v>
      </c>
      <c r="O62">
        <v>114.1127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119.38593087265809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127.21728325212881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158.73059003201539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131.84792168381017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137.64337238579805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141.84767813366238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158.27354601769966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163.28063558637095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150.90227855587025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144.48494117125739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139.7276223108494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126.58348190670674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100.94041460951443</v>
      </c>
      <c r="AE62" s="5"/>
      <c r="AG62" s="5">
        <f t="shared" si="0"/>
        <v>7.0069127341909621E-2</v>
      </c>
      <c r="AH62" s="5">
        <f t="shared" si="1"/>
        <v>-2.452283252128808</v>
      </c>
      <c r="AI62" s="5">
        <f t="shared" si="2"/>
        <v>1.9014099679846197</v>
      </c>
      <c r="AJ62" s="5">
        <f t="shared" si="3"/>
        <v>19.564078316189836</v>
      </c>
      <c r="AK62" s="5">
        <f t="shared" si="4"/>
        <v>18.915627614201952</v>
      </c>
      <c r="AL62" s="5">
        <f t="shared" si="5"/>
        <v>19.843321866337618</v>
      </c>
      <c r="AM62" s="5">
        <f t="shared" si="6"/>
        <v>18.32945398230035</v>
      </c>
      <c r="AN62" s="5">
        <f t="shared" si="7"/>
        <v>14.381364413629058</v>
      </c>
      <c r="AO62" s="5">
        <f t="shared" si="8"/>
        <v>17.391721444129757</v>
      </c>
      <c r="AP62" s="5">
        <f t="shared" si="9"/>
        <v>13.294058828742607</v>
      </c>
      <c r="AQ62" s="5">
        <f t="shared" si="10"/>
        <v>11.625377689150611</v>
      </c>
      <c r="AR62" s="5">
        <f t="shared" si="11"/>
        <v>13.578318093293262</v>
      </c>
      <c r="AS62" s="5">
        <f t="shared" si="12"/>
        <v>13.17228539048557</v>
      </c>
      <c r="AV62" s="2">
        <f t="shared" si="13"/>
        <v>52.434148754844294</v>
      </c>
      <c r="AW62" s="2">
        <f t="shared" si="14"/>
        <v>54.847483420565666</v>
      </c>
      <c r="AX62" s="2">
        <f t="shared" si="15"/>
        <v>55.185331744861372</v>
      </c>
      <c r="AY62" s="2">
        <f t="shared" si="16"/>
        <v>54.383616683316113</v>
      </c>
      <c r="AZ62" s="2">
        <f t="shared" si="17"/>
        <v>54.090617169174038</v>
      </c>
      <c r="BA62" s="2">
        <f t="shared" si="18"/>
        <v>54.383574949057625</v>
      </c>
      <c r="BB62" s="2">
        <f t="shared" si="19"/>
        <v>55.144935525966922</v>
      </c>
      <c r="BC62" s="2">
        <f t="shared" si="20"/>
        <v>53.4889416723286</v>
      </c>
      <c r="BD62" s="2">
        <f t="shared" si="21"/>
        <v>53.815341335029871</v>
      </c>
      <c r="BE62" s="2">
        <f t="shared" si="22"/>
        <v>53.073931756607671</v>
      </c>
      <c r="BF62" s="2">
        <f t="shared" si="23"/>
        <v>52.39373274665153</v>
      </c>
      <c r="BG62" s="2">
        <f t="shared" si="24"/>
        <v>51.71242367093361</v>
      </c>
      <c r="BH62" s="2">
        <f t="shared" si="25"/>
        <v>50.751658253838897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52.409799026269368</v>
      </c>
      <c r="CP62" s="2">
        <f>BL$207*$B62+BL$209</f>
        <v>54.816061418529735</v>
      </c>
      <c r="CQ62" s="2">
        <f>BM$207*$B62+BM$209</f>
        <v>55.161553779544377</v>
      </c>
      <c r="CR62" s="2">
        <f>BN$207*$B62+BN$209</f>
        <v>54.385788472959845</v>
      </c>
      <c r="CS62" s="2">
        <f>BO$207*$B62+BO$209</f>
        <v>54.052367867831506</v>
      </c>
      <c r="CT62" s="2">
        <f>BP$207*$B62+BP$209</f>
        <v>54.330344780315379</v>
      </c>
      <c r="CU62" s="2">
        <f>BQ$207*$B62+BQ$209</f>
        <v>55.049229771864091</v>
      </c>
      <c r="CV62" s="2">
        <f>BR$207*$B62+BR$209</f>
        <v>53.466995270641547</v>
      </c>
      <c r="CW62" s="2">
        <f>BS$207*$B62+BS$209</f>
        <v>53.772077910699579</v>
      </c>
      <c r="CX62" s="2">
        <f>BT$207*$B62+BT$209</f>
        <v>53.036097938963429</v>
      </c>
      <c r="CY62" s="2">
        <f>BU$207*$B62+BU$209</f>
        <v>52.353789921111101</v>
      </c>
      <c r="CZ62" s="2">
        <f>BV$207*$B62+BV$209</f>
        <v>51.690796961205017</v>
      </c>
      <c r="DA62" s="2">
        <f>BW$207*$B62+BW$209</f>
        <v>50.719557485042806</v>
      </c>
      <c r="DD62" s="2">
        <f>BZ$207*$B62+BZ$209</f>
        <v>55.567155940481911</v>
      </c>
      <c r="DE62" s="2">
        <f>CA$207*$B62+CA$209</f>
        <v>58.664819998191625</v>
      </c>
      <c r="DF62" s="2">
        <f>CB$207*$B62+CB$209</f>
        <v>56.62769480913547</v>
      </c>
      <c r="DG62" s="2">
        <f>CC$207*$B62+CC$209</f>
        <v>54.287738055172447</v>
      </c>
      <c r="DH62" s="2">
        <f>CD$207*$B62+CD$209</f>
        <v>55.851045057185189</v>
      </c>
      <c r="DI62" s="2">
        <f>CE$207*$B62+CE$209</f>
        <v>56.920081696722342</v>
      </c>
      <c r="DJ62" s="2">
        <f>CF$207*$B62+CF$209</f>
        <v>59.801471338752648</v>
      </c>
      <c r="DK62" s="2">
        <f>CG$207*$B62+CG$209</f>
        <v>54.558521603993775</v>
      </c>
      <c r="DL62" s="2">
        <f>CH$207*$B62+CH$209</f>
        <v>55.869832686590286</v>
      </c>
      <c r="DM62" s="2">
        <f>CI$207*$B62+CI$209</f>
        <v>54.943934937803299</v>
      </c>
      <c r="DN62" s="2">
        <f>CJ$207*$B62+CJ$209</f>
        <v>54.542412761696866</v>
      </c>
      <c r="DO62" s="2">
        <f>CK$207*$B62+CK$209</f>
        <v>52.923572350243198</v>
      </c>
      <c r="DP62" s="2">
        <f>CL$207*$B62+CL$209</f>
        <v>52.460922392912799</v>
      </c>
      <c r="DS62" s="2">
        <f>POWER(10,($B62-C$227)/C$228)/(1+POWER(10,($B62-C$227)/C$228))</f>
        <v>7.7120608269911177E-3</v>
      </c>
      <c r="DT62" s="2">
        <f>POWER(10,($B62-D$227)/D$228)/(1+POWER(10,($B62-D$227)/D$228))</f>
        <v>8.1641914881272638E-3</v>
      </c>
      <c r="DU62" s="2">
        <f>POWER(10,($B62-E$227)/E$228)/(1+POWER(10,($B62-E$227)/E$228))</f>
        <v>1.6218061453222243E-2</v>
      </c>
      <c r="DV62" s="2">
        <f>POWER(10,($B62-F$227)/F$228)/(1+POWER(10,($B62-F$227)/F$228))</f>
        <v>2.2149723506921435E-2</v>
      </c>
      <c r="DW62" s="2">
        <f>POWER(10,($B62-G$227)/G$228)/(1+POWER(10,($B62-G$227)/G$228))</f>
        <v>2.1265239571016527E-2</v>
      </c>
      <c r="DX62" s="2">
        <f>POWER(10,($B62-H$227)/H$228)/(1+POWER(10,($B62-H$227)/H$228))</f>
        <v>2.0554276538675843E-2</v>
      </c>
      <c r="DY62" s="2">
        <f>POWER(10,($B62-I$227)/I$228)/(1+POWER(10,($B62-I$227)/I$228))</f>
        <v>2.0139076003556688E-2</v>
      </c>
      <c r="DZ62" s="2">
        <f>POWER(10,($B62-J$227)/J$228)/(1+POWER(10,($B62-J$227)/J$228))</f>
        <v>2.010615870315359E-2</v>
      </c>
      <c r="EA62" s="2">
        <f>POWER(10,($B62-K$227)/K$228)/(1+POWER(10,($B62-K$227)/K$228))</f>
        <v>2.0623680530975713E-2</v>
      </c>
      <c r="EB62" s="2">
        <f>POWER(10,($B62-L$227)/L$228)/(1+POWER(10,($B62-L$227)/L$228))</f>
        <v>1.9830739034438587E-2</v>
      </c>
      <c r="EC62" s="2">
        <f>POWER(10,($B62-M$227)/M$228)/(1+POWER(10,($B62-M$227)/M$228))</f>
        <v>1.8250209583730848E-2</v>
      </c>
      <c r="ED62" s="2">
        <f>POWER(10,($B62-N$227)/N$228)/(1+POWER(10,($B62-N$227)/N$228))</f>
        <v>1.7543106328127469E-2</v>
      </c>
      <c r="EE62" s="2">
        <f>POWER(10,($B62-O$227)/O$228)/(1+POWER(10,($B62-O$227)/O$228))</f>
        <v>1.8434257317933942E-2</v>
      </c>
    </row>
    <row r="63" spans="2:135" x14ac:dyDescent="0.25">
      <c r="B63" s="2">
        <v>57</v>
      </c>
      <c r="C63">
        <v>128.13200000000001</v>
      </c>
      <c r="D63">
        <v>135.08799999999999</v>
      </c>
      <c r="E63">
        <v>159.76499999999999</v>
      </c>
      <c r="F63">
        <v>131.35300000000001</v>
      </c>
      <c r="G63">
        <v>142.309</v>
      </c>
      <c r="H63">
        <v>147.75</v>
      </c>
      <c r="I63">
        <v>168.57400000000001</v>
      </c>
      <c r="J63">
        <v>171.029</v>
      </c>
      <c r="K63">
        <v>159.809</v>
      </c>
      <c r="L63">
        <v>148.67599999999999</v>
      </c>
      <c r="M63">
        <v>145.61799999999999</v>
      </c>
      <c r="N63">
        <v>133.94120000000001</v>
      </c>
      <c r="O63">
        <v>98.563400000000001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131.83656900340824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140.23010975355143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150.91639226684873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118.384987400395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124.27915129743825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128.0407586088306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145.11612310488866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150.27082391273879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137.7719868625567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131.46937383620224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128.56667873826319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115.78423364203886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91.382516304033985</v>
      </c>
      <c r="AE63" s="5"/>
      <c r="AG63" s="5">
        <f t="shared" si="0"/>
        <v>-3.7045690034082384</v>
      </c>
      <c r="AH63" s="5">
        <f t="shared" si="1"/>
        <v>-5.1421097535514377</v>
      </c>
      <c r="AI63" s="5">
        <f t="shared" si="2"/>
        <v>8.8486077331512547</v>
      </c>
      <c r="AJ63" s="5">
        <f t="shared" si="3"/>
        <v>12.968012599605004</v>
      </c>
      <c r="AK63" s="5">
        <f t="shared" si="4"/>
        <v>18.02984870256175</v>
      </c>
      <c r="AL63" s="5">
        <f t="shared" si="5"/>
        <v>19.7092413911694</v>
      </c>
      <c r="AM63" s="5">
        <f t="shared" si="6"/>
        <v>23.457876895111355</v>
      </c>
      <c r="AN63" s="5">
        <f t="shared" si="7"/>
        <v>20.758176087261205</v>
      </c>
      <c r="AO63" s="5">
        <f t="shared" si="8"/>
        <v>22.037013137443296</v>
      </c>
      <c r="AP63" s="5">
        <f t="shared" si="9"/>
        <v>17.20662616379775</v>
      </c>
      <c r="AQ63" s="5">
        <f t="shared" si="10"/>
        <v>17.051321261736803</v>
      </c>
      <c r="AR63" s="5">
        <f t="shared" si="11"/>
        <v>18.156966357961153</v>
      </c>
      <c r="AS63" s="5">
        <f t="shared" si="12"/>
        <v>7.1808836959660169</v>
      </c>
      <c r="AV63" s="2">
        <f t="shared" si="13"/>
        <v>52.454752054346727</v>
      </c>
      <c r="AW63" s="2">
        <f t="shared" si="14"/>
        <v>54.866202425766772</v>
      </c>
      <c r="AX63" s="2">
        <f t="shared" si="15"/>
        <v>55.174868541414348</v>
      </c>
      <c r="AY63" s="2">
        <f t="shared" si="16"/>
        <v>54.34331241475401</v>
      </c>
      <c r="AZ63" s="2">
        <f t="shared" si="17"/>
        <v>54.093255283104142</v>
      </c>
      <c r="BA63" s="2">
        <f t="shared" si="18"/>
        <v>54.392279833460655</v>
      </c>
      <c r="BB63" s="2">
        <f t="shared" si="19"/>
        <v>55.175138261194782</v>
      </c>
      <c r="BC63" s="2">
        <f t="shared" si="20"/>
        <v>53.461538527291225</v>
      </c>
      <c r="BD63" s="2">
        <f t="shared" si="21"/>
        <v>53.812881506984048</v>
      </c>
      <c r="BE63" s="2">
        <f t="shared" si="22"/>
        <v>53.078522417353845</v>
      </c>
      <c r="BF63" s="2">
        <f t="shared" si="23"/>
        <v>52.403839520473163</v>
      </c>
      <c r="BG63" s="2">
        <f t="shared" si="24"/>
        <v>51.71191319127157</v>
      </c>
      <c r="BH63" s="2">
        <f t="shared" si="25"/>
        <v>50.76345598540437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52.428629971332491</v>
      </c>
      <c r="CP63" s="2">
        <f>BL$207*$B63+BL$209</f>
        <v>54.832497733519311</v>
      </c>
      <c r="CQ63" s="2">
        <f>BM$207*$B63+BM$209</f>
        <v>55.149563325899408</v>
      </c>
      <c r="CR63" s="2">
        <f>BN$207*$B63+BN$209</f>
        <v>54.345879616120072</v>
      </c>
      <c r="CS63" s="2">
        <f>BO$207*$B63+BO$209</f>
        <v>54.052741402025646</v>
      </c>
      <c r="CT63" s="2">
        <f>BP$207*$B63+BP$209</f>
        <v>54.335681708193356</v>
      </c>
      <c r="CU63" s="2">
        <f>BQ$207*$B63+BQ$209</f>
        <v>55.072979918828111</v>
      </c>
      <c r="CV63" s="2">
        <f>BR$207*$B63+BR$209</f>
        <v>53.438414842489756</v>
      </c>
      <c r="CW63" s="2">
        <f>BS$207*$B63+BS$209</f>
        <v>53.766953420529887</v>
      </c>
      <c r="CX63" s="2">
        <f>BT$207*$B63+BT$209</f>
        <v>53.038432154904207</v>
      </c>
      <c r="CY63" s="2">
        <f>BU$207*$B63+BU$209</f>
        <v>52.361398995103833</v>
      </c>
      <c r="CZ63" s="2">
        <f>BV$207*$B63+BV$209</f>
        <v>51.688979288904463</v>
      </c>
      <c r="DA63" s="2">
        <f>BW$207*$B63+BW$209</f>
        <v>50.729268007547638</v>
      </c>
      <c r="DD63" s="2">
        <f>BZ$207*$B63+BZ$209</f>
        <v>55.520066781147776</v>
      </c>
      <c r="DE63" s="2">
        <f>CA$207*$B63+CA$209</f>
        <v>58.600569174067104</v>
      </c>
      <c r="DF63" s="2">
        <f>CB$207*$B63+CB$209</f>
        <v>56.574810220886825</v>
      </c>
      <c r="DG63" s="2">
        <f>CC$207*$B63+CC$209</f>
        <v>54.239949680606394</v>
      </c>
      <c r="DH63" s="2">
        <f>CD$207*$B63+CD$209</f>
        <v>55.793841214979516</v>
      </c>
      <c r="DI63" s="2">
        <f>CE$207*$B63+CE$209</f>
        <v>56.851968981720383</v>
      </c>
      <c r="DJ63" s="2">
        <f>CF$207*$B63+CF$209</f>
        <v>59.708274120936068</v>
      </c>
      <c r="DK63" s="2">
        <f>CG$207*$B63+CG$209</f>
        <v>54.489334621008908</v>
      </c>
      <c r="DL63" s="2">
        <f>CH$207*$B63+CH$209</f>
        <v>55.802005141340871</v>
      </c>
      <c r="DM63" s="2">
        <f>CI$207*$B63+CI$209</f>
        <v>54.885701030987839</v>
      </c>
      <c r="DN63" s="2">
        <f>CJ$207*$B63+CJ$209</f>
        <v>54.4859976665755</v>
      </c>
      <c r="DO63" s="2">
        <f>CK$207*$B63+CK$209</f>
        <v>52.883258568797118</v>
      </c>
      <c r="DP63" s="2">
        <f>CL$207*$B63+CL$209</f>
        <v>52.423681796469538</v>
      </c>
      <c r="DS63" s="2">
        <f>POWER(10,($B63-C$227)/C$228)/(1+POWER(10,($B63-C$227)/C$228))</f>
        <v>8.4498194921220626E-3</v>
      </c>
      <c r="DT63" s="2">
        <f>POWER(10,($B63-D$227)/D$228)/(1+POWER(10,($B63-D$227)/D$228))</f>
        <v>8.9448124270602933E-3</v>
      </c>
      <c r="DU63" s="2">
        <f>POWER(10,($B63-E$227)/E$228)/(1+POWER(10,($B63-E$227)/E$228))</f>
        <v>1.7754969755722223E-2</v>
      </c>
      <c r="DV63" s="2">
        <f>POWER(10,($B63-F$227)/F$228)/(1+POWER(10,($B63-F$227)/F$228))</f>
        <v>2.4234899734485293E-2</v>
      </c>
      <c r="DW63" s="2">
        <f>POWER(10,($B63-G$227)/G$228)/(1+POWER(10,($B63-G$227)/G$228))</f>
        <v>2.3269131830966152E-2</v>
      </c>
      <c r="DX63" s="2">
        <f>POWER(10,($B63-H$227)/H$228)/(1+POWER(10,($B63-H$227)/H$228))</f>
        <v>2.2492712125021311E-2</v>
      </c>
      <c r="DY63" s="2">
        <f>POWER(10,($B63-I$227)/I$228)/(1+POWER(10,($B63-I$227)/I$228))</f>
        <v>2.2039235895795956E-2</v>
      </c>
      <c r="DZ63" s="2">
        <f>POWER(10,($B63-J$227)/J$228)/(1+POWER(10,($B63-J$227)/J$228))</f>
        <v>2.2003282528427294E-2</v>
      </c>
      <c r="EA63" s="2">
        <f>POWER(10,($B63-K$227)/K$228)/(1+POWER(10,($B63-K$227)/K$228))</f>
        <v>2.2568510659698265E-2</v>
      </c>
      <c r="EB63" s="2">
        <f>POWER(10,($B63-L$227)/L$228)/(1+POWER(10,($B63-L$227)/L$228))</f>
        <v>2.1702451098856001E-2</v>
      </c>
      <c r="EC63" s="2">
        <f>POWER(10,($B63-M$227)/M$228)/(1+POWER(10,($B63-M$227)/M$228))</f>
        <v>1.9975784574851246E-2</v>
      </c>
      <c r="ED63" s="2">
        <f>POWER(10,($B63-N$227)/N$228)/(1+POWER(10,($B63-N$227)/N$228))</f>
        <v>1.9203131757565165E-2</v>
      </c>
      <c r="EE63" s="2">
        <f>POWER(10,($B63-O$227)/O$228)/(1+POWER(10,($B63-O$227)/O$228))</f>
        <v>2.017687655769556E-2</v>
      </c>
    </row>
    <row r="64" spans="2:135" x14ac:dyDescent="0.25">
      <c r="B64" s="2">
        <v>58</v>
      </c>
      <c r="C64">
        <v>135.971</v>
      </c>
      <c r="D64">
        <v>143.059</v>
      </c>
      <c r="E64">
        <v>153.54400000000001</v>
      </c>
      <c r="F64">
        <v>96.721000000000004</v>
      </c>
      <c r="G64">
        <v>112.029</v>
      </c>
      <c r="H64">
        <v>119.35299999999999</v>
      </c>
      <c r="I64">
        <v>151.029</v>
      </c>
      <c r="J64">
        <v>157.13200000000001</v>
      </c>
      <c r="K64">
        <v>139.5</v>
      </c>
      <c r="L64">
        <v>131.73500000000001</v>
      </c>
      <c r="M64">
        <v>132.83799999999999</v>
      </c>
      <c r="N64">
        <v>117.7353</v>
      </c>
      <c r="O64">
        <v>77.084500000000006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142.95878726652768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151.64966883421096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140.12945643573394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105.08284366115274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110.64589922706062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113.90268674468254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130.41885749844664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135.26462507449719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123.42610053902747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117.58037608491885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116.17072010543092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104.38829732867394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82.383819653684284</v>
      </c>
      <c r="AE64" s="5"/>
      <c r="AG64" s="5">
        <f t="shared" si="0"/>
        <v>-6.9877872665276755</v>
      </c>
      <c r="AH64" s="5">
        <f t="shared" si="1"/>
        <v>-8.5906688342109589</v>
      </c>
      <c r="AI64" s="5">
        <f t="shared" si="2"/>
        <v>13.414543564266069</v>
      </c>
      <c r="AJ64" s="5">
        <f t="shared" si="3"/>
        <v>-8.3618436611527329</v>
      </c>
      <c r="AK64" s="5">
        <f t="shared" si="4"/>
        <v>1.3831007729393718</v>
      </c>
      <c r="AL64" s="5">
        <f t="shared" si="5"/>
        <v>5.4503132553174538</v>
      </c>
      <c r="AM64" s="5">
        <f t="shared" si="6"/>
        <v>20.610142501553355</v>
      </c>
      <c r="AN64" s="5">
        <f t="shared" si="7"/>
        <v>21.867374925502816</v>
      </c>
      <c r="AO64" s="5">
        <f t="shared" si="8"/>
        <v>16.073899460972527</v>
      </c>
      <c r="AP64" s="5">
        <f t="shared" si="9"/>
        <v>14.15462391508116</v>
      </c>
      <c r="AQ64" s="5">
        <f t="shared" si="10"/>
        <v>16.667279894569077</v>
      </c>
      <c r="AR64" s="5">
        <f t="shared" si="11"/>
        <v>13.347002671326052</v>
      </c>
      <c r="AS64" s="5">
        <f t="shared" si="12"/>
        <v>-5.2993196536842788</v>
      </c>
      <c r="AV64" s="2">
        <f t="shared" si="13"/>
        <v>52.475469624914709</v>
      </c>
      <c r="AW64" s="2">
        <f t="shared" si="14"/>
        <v>54.885067963182152</v>
      </c>
      <c r="AX64" s="2">
        <f t="shared" si="15"/>
        <v>55.164477278498254</v>
      </c>
      <c r="AY64" s="2">
        <f t="shared" si="16"/>
        <v>54.302953550878215</v>
      </c>
      <c r="AZ64" s="2">
        <f t="shared" si="17"/>
        <v>54.095972275593873</v>
      </c>
      <c r="BA64" s="2">
        <f t="shared" si="18"/>
        <v>54.401135318252393</v>
      </c>
      <c r="BB64" s="2">
        <f t="shared" si="19"/>
        <v>55.205686689248353</v>
      </c>
      <c r="BC64" s="2">
        <f t="shared" si="20"/>
        <v>53.434157717533246</v>
      </c>
      <c r="BD64" s="2">
        <f t="shared" si="21"/>
        <v>53.810530392416652</v>
      </c>
      <c r="BE64" s="2">
        <f t="shared" si="22"/>
        <v>53.083194338189621</v>
      </c>
      <c r="BF64" s="2">
        <f t="shared" si="23"/>
        <v>52.414054043788809</v>
      </c>
      <c r="BG64" s="2">
        <f t="shared" si="24"/>
        <v>51.711452570090117</v>
      </c>
      <c r="BH64" s="2">
        <f t="shared" si="25"/>
        <v>50.775355366825046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52.447460916395613</v>
      </c>
      <c r="CP64" s="2">
        <f>BL$207*$B64+BL$209</f>
        <v>54.848934048508887</v>
      </c>
      <c r="CQ64" s="2">
        <f>BM$207*$B64+BM$209</f>
        <v>55.137572872254438</v>
      </c>
      <c r="CR64" s="2">
        <f>BN$207*$B64+BN$209</f>
        <v>54.305970759280306</v>
      </c>
      <c r="CS64" s="2">
        <f>BO$207*$B64+BO$209</f>
        <v>54.053114936219785</v>
      </c>
      <c r="CT64" s="2">
        <f>BP$207*$B64+BP$209</f>
        <v>54.341018636071333</v>
      </c>
      <c r="CU64" s="2">
        <f>BQ$207*$B64+BQ$209</f>
        <v>55.09673006579213</v>
      </c>
      <c r="CV64" s="2">
        <f>BR$207*$B64+BR$209</f>
        <v>53.409834414337965</v>
      </c>
      <c r="CW64" s="2">
        <f>BS$207*$B64+BS$209</f>
        <v>53.761828930360188</v>
      </c>
      <c r="CX64" s="2">
        <f>BT$207*$B64+BT$209</f>
        <v>53.040766370844992</v>
      </c>
      <c r="CY64" s="2">
        <f>BU$207*$B64+BU$209</f>
        <v>52.369008069096559</v>
      </c>
      <c r="CZ64" s="2">
        <f>BV$207*$B64+BV$209</f>
        <v>51.687161616603909</v>
      </c>
      <c r="DA64" s="2">
        <f>BW$207*$B64+BW$209</f>
        <v>50.738978530052464</v>
      </c>
      <c r="DD64" s="2">
        <f>BZ$207*$B64+BZ$209</f>
        <v>55.472977621813641</v>
      </c>
      <c r="DE64" s="2">
        <f>CA$207*$B64+CA$209</f>
        <v>58.53631834994259</v>
      </c>
      <c r="DF64" s="2">
        <f>CB$207*$B64+CB$209</f>
        <v>56.52192563263818</v>
      </c>
      <c r="DG64" s="2">
        <f>CC$207*$B64+CC$209</f>
        <v>54.192161306040347</v>
      </c>
      <c r="DH64" s="2">
        <f>CD$207*$B64+CD$209</f>
        <v>55.736637372773842</v>
      </c>
      <c r="DI64" s="2">
        <f>CE$207*$B64+CE$209</f>
        <v>56.783856266718416</v>
      </c>
      <c r="DJ64" s="2">
        <f>CF$207*$B64+CF$209</f>
        <v>59.615076903119487</v>
      </c>
      <c r="DK64" s="2">
        <f>CG$207*$B64+CG$209</f>
        <v>54.420147638024048</v>
      </c>
      <c r="DL64" s="2">
        <f>CH$207*$B64+CH$209</f>
        <v>55.734177596091456</v>
      </c>
      <c r="DM64" s="2">
        <f>CI$207*$B64+CI$209</f>
        <v>54.827467124172379</v>
      </c>
      <c r="DN64" s="2">
        <f>CJ$207*$B64+CJ$209</f>
        <v>54.429582571454134</v>
      </c>
      <c r="DO64" s="2">
        <f>CK$207*$B64+CK$209</f>
        <v>52.842944787351037</v>
      </c>
      <c r="DP64" s="2">
        <f>CL$207*$B64+CL$209</f>
        <v>52.386441200026283</v>
      </c>
      <c r="DS64" s="2">
        <f>POWER(10,($B64-C$227)/C$228)/(1+POWER(10,($B64-C$227)/C$228))</f>
        <v>9.2574959077019858E-3</v>
      </c>
      <c r="DT64" s="2">
        <f>POWER(10,($B64-D$227)/D$228)/(1+POWER(10,($B64-D$227)/D$228))</f>
        <v>9.7993351707916336E-3</v>
      </c>
      <c r="DU64" s="2">
        <f>POWER(10,($B64-E$227)/E$228)/(1+POWER(10,($B64-E$227)/E$228))</f>
        <v>1.9434646293738107E-2</v>
      </c>
      <c r="DV64" s="2">
        <f>POWER(10,($B64-F$227)/F$228)/(1+POWER(10,($B64-F$227)/F$228))</f>
        <v>2.651105260767431E-2</v>
      </c>
      <c r="DW64" s="2">
        <f>POWER(10,($B64-G$227)/G$228)/(1+POWER(10,($B64-G$227)/G$228))</f>
        <v>2.5456945772466613E-2</v>
      </c>
      <c r="DX64" s="2">
        <f>POWER(10,($B64-H$227)/H$228)/(1+POWER(10,($B64-H$227)/H$228))</f>
        <v>2.4609364710474552E-2</v>
      </c>
      <c r="DY64" s="2">
        <f>POWER(10,($B64-I$227)/I$228)/(1+POWER(10,($B64-I$227)/I$228))</f>
        <v>2.4114267314784624E-2</v>
      </c>
      <c r="DZ64" s="2">
        <f>POWER(10,($B64-J$227)/J$228)/(1+POWER(10,($B64-J$227)/J$228))</f>
        <v>2.4075012209123552E-2</v>
      </c>
      <c r="EA64" s="2">
        <f>POWER(10,($B64-K$227)/K$228)/(1+POWER(10,($B64-K$227)/K$228))</f>
        <v>2.4692116004959439E-2</v>
      </c>
      <c r="EB64" s="2">
        <f>POWER(10,($B64-L$227)/L$228)/(1+POWER(10,($B64-L$227)/L$228))</f>
        <v>2.3746543603128969E-2</v>
      </c>
      <c r="EC64" s="2">
        <f>POWER(10,($B64-M$227)/M$228)/(1+POWER(10,($B64-M$227)/M$228))</f>
        <v>2.1860881341932748E-2</v>
      </c>
      <c r="ED64" s="2">
        <f>POWER(10,($B64-N$227)/N$228)/(1+POWER(10,($B64-N$227)/N$228))</f>
        <v>2.1016877647138728E-2</v>
      </c>
      <c r="EE64" s="2">
        <f>POWER(10,($B64-O$227)/O$228)/(1+POWER(10,($B64-O$227)/O$228))</f>
        <v>2.2080522633729643E-2</v>
      </c>
    </row>
    <row r="65" spans="2:135" x14ac:dyDescent="0.25">
      <c r="B65" s="2">
        <v>59</v>
      </c>
      <c r="C65">
        <v>143.86799999999999</v>
      </c>
      <c r="D65">
        <v>150.45599999999999</v>
      </c>
      <c r="E65">
        <v>141.89699999999999</v>
      </c>
      <c r="F65">
        <v>70.234999999999999</v>
      </c>
      <c r="G65">
        <v>79.515000000000001</v>
      </c>
      <c r="H65">
        <v>85.837999999999994</v>
      </c>
      <c r="I65">
        <v>114.16200000000001</v>
      </c>
      <c r="J65">
        <v>126.11799999999999</v>
      </c>
      <c r="K65">
        <v>103.985</v>
      </c>
      <c r="L65">
        <v>106.809</v>
      </c>
      <c r="M65">
        <v>108.765</v>
      </c>
      <c r="N65">
        <v>90.882400000000004</v>
      </c>
      <c r="O65">
        <v>60.563400000000001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151.64901584044361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160.31462815056767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127.52276323821663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92.883973886762263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97.803927122394654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100.53590882541404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115.54770193610325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119.71555371876639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109.15462973521539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104.0019684756237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103.65584329840536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93.318465700037677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74.439254795272376</v>
      </c>
      <c r="AE65" s="5"/>
      <c r="AG65" s="5">
        <f t="shared" si="0"/>
        <v>-7.7810158404436152</v>
      </c>
      <c r="AH65" s="5">
        <f t="shared" si="1"/>
        <v>-9.8586281505676823</v>
      </c>
      <c r="AI65" s="5">
        <f t="shared" si="2"/>
        <v>14.374236761783365</v>
      </c>
      <c r="AJ65" s="5">
        <f t="shared" si="3"/>
        <v>-22.648973886762263</v>
      </c>
      <c r="AK65" s="5">
        <f t="shared" si="4"/>
        <v>-18.288927122394654</v>
      </c>
      <c r="AL65" s="5">
        <f t="shared" si="5"/>
        <v>-14.697908825414046</v>
      </c>
      <c r="AM65" s="5">
        <f t="shared" si="6"/>
        <v>-1.3857019361032457</v>
      </c>
      <c r="AN65" s="5">
        <f t="shared" si="7"/>
        <v>6.4024462812336083</v>
      </c>
      <c r="AO65" s="5">
        <f t="shared" si="8"/>
        <v>-5.1696297352153948</v>
      </c>
      <c r="AP65" s="5">
        <f t="shared" si="9"/>
        <v>2.8070315243762991</v>
      </c>
      <c r="AQ65" s="5">
        <f t="shared" si="10"/>
        <v>5.1091567015946424</v>
      </c>
      <c r="AR65" s="5">
        <f t="shared" si="11"/>
        <v>-2.4360657000376733</v>
      </c>
      <c r="AS65" s="5">
        <f t="shared" si="12"/>
        <v>-13.875854795272375</v>
      </c>
      <c r="AV65" s="2">
        <f t="shared" si="13"/>
        <v>52.496306860452961</v>
      </c>
      <c r="AW65" s="2">
        <f t="shared" si="14"/>
        <v>54.904086845926585</v>
      </c>
      <c r="AX65" s="2">
        <f t="shared" si="15"/>
        <v>55.154157494262464</v>
      </c>
      <c r="AY65" s="2">
        <f t="shared" si="16"/>
        <v>54.262533575696608</v>
      </c>
      <c r="AZ65" s="2">
        <f t="shared" si="17"/>
        <v>54.098762257839851</v>
      </c>
      <c r="BA65" s="2">
        <f t="shared" si="18"/>
        <v>54.410138818580094</v>
      </c>
      <c r="BB65" s="2">
        <f t="shared" si="19"/>
        <v>55.236586475185689</v>
      </c>
      <c r="BC65" s="2">
        <f t="shared" si="20"/>
        <v>53.406792717927978</v>
      </c>
      <c r="BD65" s="2">
        <f t="shared" si="21"/>
        <v>53.808284010468846</v>
      </c>
      <c r="BE65" s="2">
        <f t="shared" si="22"/>
        <v>53.087942148234021</v>
      </c>
      <c r="BF65" s="2">
        <f t="shared" si="23"/>
        <v>52.424373690868421</v>
      </c>
      <c r="BG65" s="2">
        <f t="shared" si="24"/>
        <v>51.711039218178612</v>
      </c>
      <c r="BH65" s="2">
        <f t="shared" si="25"/>
        <v>50.787356363679251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52.466291861458735</v>
      </c>
      <c r="CP65" s="2">
        <f>BL$207*$B65+BL$209</f>
        <v>54.865370363498464</v>
      </c>
      <c r="CQ65" s="2">
        <f>BM$207*$B65+BM$209</f>
        <v>55.125582418609469</v>
      </c>
      <c r="CR65" s="2">
        <f>BN$207*$B65+BN$209</f>
        <v>54.266061902440534</v>
      </c>
      <c r="CS65" s="2">
        <f>BO$207*$B65+BO$209</f>
        <v>54.053488470413924</v>
      </c>
      <c r="CT65" s="2">
        <f>BP$207*$B65+BP$209</f>
        <v>54.346355563949302</v>
      </c>
      <c r="CU65" s="2">
        <f>BQ$207*$B65+BQ$209</f>
        <v>55.120480212756149</v>
      </c>
      <c r="CV65" s="2">
        <f>BR$207*$B65+BR$209</f>
        <v>53.381253986186174</v>
      </c>
      <c r="CW65" s="2">
        <f>BS$207*$B65+BS$209</f>
        <v>53.756704440190489</v>
      </c>
      <c r="CX65" s="2">
        <f>BT$207*$B65+BT$209</f>
        <v>53.043100586785769</v>
      </c>
      <c r="CY65" s="2">
        <f>BU$207*$B65+BU$209</f>
        <v>52.376617143089291</v>
      </c>
      <c r="CZ65" s="2">
        <f>BV$207*$B65+BV$209</f>
        <v>51.685343944303362</v>
      </c>
      <c r="DA65" s="2">
        <f>BW$207*$B65+BW$209</f>
        <v>50.748689052557296</v>
      </c>
      <c r="DD65" s="2">
        <f>BZ$207*$B65+BZ$209</f>
        <v>55.425888462479499</v>
      </c>
      <c r="DE65" s="2">
        <f>CA$207*$B65+CA$209</f>
        <v>58.472067525818069</v>
      </c>
      <c r="DF65" s="2">
        <f>CB$207*$B65+CB$209</f>
        <v>56.469041044389535</v>
      </c>
      <c r="DG65" s="2">
        <f>CC$207*$B65+CC$209</f>
        <v>54.144372931474294</v>
      </c>
      <c r="DH65" s="2">
        <f>CD$207*$B65+CD$209</f>
        <v>55.679433530568168</v>
      </c>
      <c r="DI65" s="2">
        <f>CE$207*$B65+CE$209</f>
        <v>56.71574355171645</v>
      </c>
      <c r="DJ65" s="2">
        <f>CF$207*$B65+CF$209</f>
        <v>59.521879685302906</v>
      </c>
      <c r="DK65" s="2">
        <f>CG$207*$B65+CG$209</f>
        <v>54.350960655039181</v>
      </c>
      <c r="DL65" s="2">
        <f>CH$207*$B65+CH$209</f>
        <v>55.666350050842041</v>
      </c>
      <c r="DM65" s="2">
        <f>CI$207*$B65+CI$209</f>
        <v>54.769233217356927</v>
      </c>
      <c r="DN65" s="2">
        <f>CJ$207*$B65+CJ$209</f>
        <v>54.373167476332775</v>
      </c>
      <c r="DO65" s="2">
        <f>CK$207*$B65+CK$209</f>
        <v>52.802631005904956</v>
      </c>
      <c r="DP65" s="2">
        <f>CL$207*$B65+CL$209</f>
        <v>52.349200603583029</v>
      </c>
      <c r="DS65" s="2">
        <f>POWER(10,($B65-C$227)/C$228)/(1+POWER(10,($B65-C$227)/C$228))</f>
        <v>1.0141584492925057E-2</v>
      </c>
      <c r="DT65" s="2">
        <f>POWER(10,($B65-D$227)/D$228)/(1+POWER(10,($B65-D$227)/D$228))</f>
        <v>1.0734608614387121E-2</v>
      </c>
      <c r="DU65" s="2">
        <f>POWER(10,($B65-E$227)/E$228)/(1+POWER(10,($B65-E$227)/E$228))</f>
        <v>2.126978464737346E-2</v>
      </c>
      <c r="DV65" s="2">
        <f>POWER(10,($B65-F$227)/F$228)/(1+POWER(10,($B65-F$227)/F$228))</f>
        <v>2.8994630457535565E-2</v>
      </c>
      <c r="DW65" s="2">
        <f>POWER(10,($B65-G$227)/G$228)/(1+POWER(10,($B65-G$227)/G$228))</f>
        <v>2.7844598526368221E-2</v>
      </c>
      <c r="DX65" s="2">
        <f>POWER(10,($B65-H$227)/H$228)/(1+POWER(10,($B65-H$227)/H$228))</f>
        <v>2.6919717226601317E-2</v>
      </c>
      <c r="DY65" s="2">
        <f>POWER(10,($B65-I$227)/I$228)/(1+POWER(10,($B65-I$227)/I$228))</f>
        <v>2.6379396633669516E-2</v>
      </c>
      <c r="DZ65" s="2">
        <f>POWER(10,($B65-J$227)/J$228)/(1+POWER(10,($B65-J$227)/J$228))</f>
        <v>2.6336553683814323E-2</v>
      </c>
      <c r="EA65" s="2">
        <f>POWER(10,($B65-K$227)/K$228)/(1+POWER(10,($B65-K$227)/K$228))</f>
        <v>2.7010022168856149E-2</v>
      </c>
      <c r="EB65" s="2">
        <f>POWER(10,($B65-L$227)/L$228)/(1+POWER(10,($B65-L$227)/L$228))</f>
        <v>2.5978050964376859E-2</v>
      </c>
      <c r="EC65" s="2">
        <f>POWER(10,($B65-M$227)/M$228)/(1+POWER(10,($B65-M$227)/M$228))</f>
        <v>2.3919531095189576E-2</v>
      </c>
      <c r="ED65" s="2">
        <f>POWER(10,($B65-N$227)/N$228)/(1+POWER(10,($B65-N$227)/N$228))</f>
        <v>2.2997915896760205E-2</v>
      </c>
      <c r="EE65" s="2">
        <f>POWER(10,($B65-O$227)/O$228)/(1+POWER(10,($B65-O$227)/O$228))</f>
        <v>2.4159345240073113E-2</v>
      </c>
    </row>
    <row r="66" spans="2:135" x14ac:dyDescent="0.25">
      <c r="B66" s="2">
        <v>60</v>
      </c>
      <c r="C66">
        <v>148.75</v>
      </c>
      <c r="D66">
        <v>156.35300000000001</v>
      </c>
      <c r="E66">
        <v>120.029</v>
      </c>
      <c r="F66">
        <v>60.308999999999997</v>
      </c>
      <c r="G66">
        <v>62.970999999999997</v>
      </c>
      <c r="H66">
        <v>66.515000000000001</v>
      </c>
      <c r="I66">
        <v>76.558999999999997</v>
      </c>
      <c r="J66">
        <v>86.956000000000003</v>
      </c>
      <c r="K66">
        <v>72.234999999999999</v>
      </c>
      <c r="L66">
        <v>79.162000000000006</v>
      </c>
      <c r="M66">
        <v>79.484999999999999</v>
      </c>
      <c r="N66">
        <v>64.823499999999996</v>
      </c>
      <c r="O66">
        <v>53.690100000000001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156.97227083802699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165.27442218736857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114.30483686680033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82.406214700239005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86.508500941009814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88.733804490737427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101.64455605007488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104.8915949811724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96.000796815885053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91.658260326374375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91.953177066898803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83.28645323197216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67.822912695388894</v>
      </c>
      <c r="AE66" s="5"/>
      <c r="AG66" s="5">
        <f t="shared" si="0"/>
        <v>-8.2222708380269864</v>
      </c>
      <c r="AH66" s="5">
        <f t="shared" si="1"/>
        <v>-8.9214221873685631</v>
      </c>
      <c r="AI66" s="5">
        <f t="shared" si="2"/>
        <v>5.7241631331996672</v>
      </c>
      <c r="AJ66" s="5">
        <f t="shared" si="3"/>
        <v>-22.097214700239007</v>
      </c>
      <c r="AK66" s="5">
        <f t="shared" si="4"/>
        <v>-23.537500941009817</v>
      </c>
      <c r="AL66" s="5">
        <f t="shared" si="5"/>
        <v>-22.218804490737426</v>
      </c>
      <c r="AM66" s="5">
        <f t="shared" si="6"/>
        <v>-25.085556050074885</v>
      </c>
      <c r="AN66" s="5">
        <f t="shared" si="7"/>
        <v>-17.9355949811724</v>
      </c>
      <c r="AO66" s="5">
        <f t="shared" si="8"/>
        <v>-23.765796815885054</v>
      </c>
      <c r="AP66" s="5">
        <f t="shared" si="9"/>
        <v>-12.496260326374369</v>
      </c>
      <c r="AQ66" s="5">
        <f t="shared" si="10"/>
        <v>-12.468177066898804</v>
      </c>
      <c r="AR66" s="5">
        <f t="shared" si="11"/>
        <v>-18.462953231972165</v>
      </c>
      <c r="AS66" s="5">
        <f t="shared" si="12"/>
        <v>-14.132812695388893</v>
      </c>
      <c r="AV66" s="2">
        <f t="shared" si="13"/>
        <v>52.517269111895423</v>
      </c>
      <c r="AW66" s="2">
        <f t="shared" si="14"/>
        <v>54.923265810963827</v>
      </c>
      <c r="AX66" s="2">
        <f t="shared" si="15"/>
        <v>55.143907974701484</v>
      </c>
      <c r="AY66" s="2">
        <f t="shared" si="16"/>
        <v>54.222045297593837</v>
      </c>
      <c r="AZ66" s="2">
        <f t="shared" si="17"/>
        <v>54.10161754046598</v>
      </c>
      <c r="BA66" s="2">
        <f t="shared" si="18"/>
        <v>54.419285884051</v>
      </c>
      <c r="BB66" s="2">
        <f t="shared" si="19"/>
        <v>55.267841114769013</v>
      </c>
      <c r="BC66" s="2">
        <f t="shared" si="20"/>
        <v>53.379435606735377</v>
      </c>
      <c r="BD66" s="2">
        <f t="shared" si="21"/>
        <v>53.806136648651808</v>
      </c>
      <c r="BE66" s="2">
        <f t="shared" si="22"/>
        <v>53.092758743804268</v>
      </c>
      <c r="BF66" s="2">
        <f t="shared" si="23"/>
        <v>52.434794356157255</v>
      </c>
      <c r="BG66" s="2">
        <f t="shared" si="24"/>
        <v>51.710669608636159</v>
      </c>
      <c r="BH66" s="2">
        <f t="shared" si="25"/>
        <v>50.799457993284761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52.485122806521858</v>
      </c>
      <c r="CP66" s="2">
        <f>BL$207*$B66+BL$209</f>
        <v>54.881806678488033</v>
      </c>
      <c r="CQ66" s="2">
        <f>BM$207*$B66+BM$209</f>
        <v>55.113591964964499</v>
      </c>
      <c r="CR66" s="2">
        <f>BN$207*$B66+BN$209</f>
        <v>54.226153045600761</v>
      </c>
      <c r="CS66" s="2">
        <f>BO$207*$B66+BO$209</f>
        <v>54.053862004608064</v>
      </c>
      <c r="CT66" s="2">
        <f>BP$207*$B66+BP$209</f>
        <v>54.351692491827279</v>
      </c>
      <c r="CU66" s="2">
        <f>BQ$207*$B66+BQ$209</f>
        <v>55.144230359720169</v>
      </c>
      <c r="CV66" s="2">
        <f>BR$207*$B66+BR$209</f>
        <v>53.352673558034382</v>
      </c>
      <c r="CW66" s="2">
        <f>BS$207*$B66+BS$209</f>
        <v>53.751579950020798</v>
      </c>
      <c r="CX66" s="2">
        <f>BT$207*$B66+BT$209</f>
        <v>53.045434802726547</v>
      </c>
      <c r="CY66" s="2">
        <f>BU$207*$B66+BU$209</f>
        <v>52.384226217082023</v>
      </c>
      <c r="CZ66" s="2">
        <f>BV$207*$B66+BV$209</f>
        <v>51.683526272002808</v>
      </c>
      <c r="DA66" s="2">
        <f>BW$207*$B66+BW$209</f>
        <v>50.758399575062128</v>
      </c>
      <c r="DD66" s="2">
        <f>BZ$207*$B66+BZ$209</f>
        <v>55.378799303145364</v>
      </c>
      <c r="DE66" s="2">
        <f>CA$207*$B66+CA$209</f>
        <v>58.407816701693548</v>
      </c>
      <c r="DF66" s="2">
        <f>CB$207*$B66+CB$209</f>
        <v>56.416156456140889</v>
      </c>
      <c r="DG66" s="2">
        <f>CC$207*$B66+CC$209</f>
        <v>54.096584556908248</v>
      </c>
      <c r="DH66" s="2">
        <f>CD$207*$B66+CD$209</f>
        <v>55.622229688362495</v>
      </c>
      <c r="DI66" s="2">
        <f>CE$207*$B66+CE$209</f>
        <v>56.647630836714484</v>
      </c>
      <c r="DJ66" s="2">
        <f>CF$207*$B66+CF$209</f>
        <v>59.428682467486325</v>
      </c>
      <c r="DK66" s="2">
        <f>CG$207*$B66+CG$209</f>
        <v>54.281773672054321</v>
      </c>
      <c r="DL66" s="2">
        <f>CH$207*$B66+CH$209</f>
        <v>55.598522505592626</v>
      </c>
      <c r="DM66" s="2">
        <f>CI$207*$B66+CI$209</f>
        <v>54.710999310541467</v>
      </c>
      <c r="DN66" s="2">
        <f>CJ$207*$B66+CJ$209</f>
        <v>54.316752381211408</v>
      </c>
      <c r="DO66" s="2">
        <f>CK$207*$B66+CK$209</f>
        <v>52.762317224458876</v>
      </c>
      <c r="DP66" s="2">
        <f>CL$207*$B66+CL$209</f>
        <v>52.311960007139774</v>
      </c>
      <c r="DS66" s="2">
        <f>POWER(10,($B66-C$227)/C$228)/(1+POWER(10,($B66-C$227)/C$228))</f>
        <v>1.110915660789364E-2</v>
      </c>
      <c r="DT66" s="2">
        <f>POWER(10,($B66-D$227)/D$228)/(1+POWER(10,($B66-D$227)/D$228))</f>
        <v>1.1758086960313769E-2</v>
      </c>
      <c r="DU66" s="2">
        <f>POWER(10,($B66-E$227)/E$228)/(1+POWER(10,($B66-E$227)/E$228))</f>
        <v>2.3274095019746092E-2</v>
      </c>
      <c r="DV66" s="2">
        <f>POWER(10,($B66-F$227)/F$228)/(1+POWER(10,($B66-F$227)/F$228))</f>
        <v>3.1703294901199275E-2</v>
      </c>
      <c r="DW66" s="2">
        <f>POWER(10,($B66-G$227)/G$228)/(1+POWER(10,($B66-G$227)/G$228))</f>
        <v>3.0449196545289627E-2</v>
      </c>
      <c r="DX66" s="2">
        <f>POWER(10,($B66-H$227)/H$228)/(1+POWER(10,($B66-H$227)/H$228))</f>
        <v>2.9440421331105367E-2</v>
      </c>
      <c r="DY66" s="2">
        <f>POWER(10,($B66-I$227)/I$228)/(1+POWER(10,($B66-I$227)/I$228))</f>
        <v>2.8851006369001703E-2</v>
      </c>
      <c r="DZ66" s="2">
        <f>POWER(10,($B66-J$227)/J$228)/(1+POWER(10,($B66-J$227)/J$228))</f>
        <v>2.88042680193022E-2</v>
      </c>
      <c r="EA66" s="2">
        <f>POWER(10,($B66-K$227)/K$228)/(1+POWER(10,($B66-K$227)/K$228))</f>
        <v>2.9538925542879714E-2</v>
      </c>
      <c r="EB66" s="2">
        <f>POWER(10,($B66-L$227)/L$228)/(1+POWER(10,($B66-L$227)/L$228))</f>
        <v>2.8413154132233612E-2</v>
      </c>
      <c r="EC66" s="2">
        <f>POWER(10,($B66-M$227)/M$228)/(1+POWER(10,($B66-M$227)/M$228))</f>
        <v>2.6166858702283361E-2</v>
      </c>
      <c r="ED66" s="2">
        <f>POWER(10,($B66-N$227)/N$228)/(1+POWER(10,($B66-N$227)/N$228))</f>
        <v>2.5160886427120263E-2</v>
      </c>
      <c r="EE66" s="2">
        <f>POWER(10,($B66-O$227)/O$228)/(1+POWER(10,($B66-O$227)/O$228))</f>
        <v>2.6428594198758901E-2</v>
      </c>
    </row>
    <row r="67" spans="2:135" x14ac:dyDescent="0.25">
      <c r="B67" s="2">
        <v>61</v>
      </c>
      <c r="C67">
        <v>150.25</v>
      </c>
      <c r="D67">
        <v>160.73500000000001</v>
      </c>
      <c r="E67">
        <v>98.265000000000001</v>
      </c>
      <c r="F67">
        <v>57.676000000000002</v>
      </c>
      <c r="G67">
        <v>57.603000000000002</v>
      </c>
      <c r="H67">
        <v>58.265000000000001</v>
      </c>
      <c r="I67">
        <v>62.5</v>
      </c>
      <c r="J67">
        <v>66.323999999999998</v>
      </c>
      <c r="K67">
        <v>59.808999999999997</v>
      </c>
      <c r="L67">
        <v>62.896999999999998</v>
      </c>
      <c r="M67">
        <v>60.896999999999998</v>
      </c>
      <c r="N67">
        <v>55.9559</v>
      </c>
      <c r="O67">
        <v>51.746499999999997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158.32784296347344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165.96103304956648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101.55398977242318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73.935663421664728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77.173510511036355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78.939364622634031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89.5059728937198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91.724210412888638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84.660991286096177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81.137157098984034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81.712960456210709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74.739135195712663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62.608791745207384</v>
      </c>
      <c r="AE67" s="5"/>
      <c r="AG67" s="5">
        <f t="shared" si="0"/>
        <v>-8.0778429634734437</v>
      </c>
      <c r="AH67" s="5">
        <f t="shared" si="1"/>
        <v>-5.2260330495664675</v>
      </c>
      <c r="AI67" s="5">
        <f t="shared" si="2"/>
        <v>-3.2889897724231787</v>
      </c>
      <c r="AJ67" s="5">
        <f t="shared" si="3"/>
        <v>-16.259663421664726</v>
      </c>
      <c r="AK67" s="5">
        <f t="shared" si="4"/>
        <v>-19.570510511036353</v>
      </c>
      <c r="AL67" s="5">
        <f t="shared" si="5"/>
        <v>-20.67436462263403</v>
      </c>
      <c r="AM67" s="5">
        <f t="shared" si="6"/>
        <v>-27.0059728937198</v>
      </c>
      <c r="AN67" s="5">
        <f t="shared" si="7"/>
        <v>-25.40021041288864</v>
      </c>
      <c r="AO67" s="5">
        <f t="shared" si="8"/>
        <v>-24.85199128609618</v>
      </c>
      <c r="AP67" s="5">
        <f t="shared" si="9"/>
        <v>-18.240157098984035</v>
      </c>
      <c r="AQ67" s="5">
        <f t="shared" si="10"/>
        <v>-20.815960456210711</v>
      </c>
      <c r="AR67" s="5">
        <f t="shared" si="11"/>
        <v>-18.783235195712663</v>
      </c>
      <c r="AS67" s="5">
        <f t="shared" si="12"/>
        <v>-10.862291745207386</v>
      </c>
      <c r="AV67" s="2">
        <f t="shared" si="13"/>
        <v>52.538361627085251</v>
      </c>
      <c r="AW67" s="2">
        <f t="shared" si="14"/>
        <v>54.942611438937455</v>
      </c>
      <c r="AX67" s="2">
        <f t="shared" si="15"/>
        <v>55.133726620487479</v>
      </c>
      <c r="AY67" s="2">
        <f t="shared" si="16"/>
        <v>54.181480794746996</v>
      </c>
      <c r="AZ67" s="2">
        <f t="shared" si="17"/>
        <v>54.104528369232128</v>
      </c>
      <c r="BA67" s="2">
        <f t="shared" si="18"/>
        <v>54.428569888118552</v>
      </c>
      <c r="BB67" s="2">
        <f t="shared" si="19"/>
        <v>55.299451484507451</v>
      </c>
      <c r="BC67" s="2">
        <f t="shared" si="20"/>
        <v>53.352076879332813</v>
      </c>
      <c r="BD67" s="2">
        <f t="shared" si="21"/>
        <v>53.804080590723203</v>
      </c>
      <c r="BE67" s="2">
        <f t="shared" si="22"/>
        <v>53.097635029254953</v>
      </c>
      <c r="BF67" s="2">
        <f t="shared" si="23"/>
        <v>52.445310211471266</v>
      </c>
      <c r="BG67" s="2">
        <f t="shared" si="24"/>
        <v>51.710339131887586</v>
      </c>
      <c r="BH67" s="2">
        <f t="shared" si="25"/>
        <v>50.811658152582474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52.50395375158498</v>
      </c>
      <c r="CP67" s="2">
        <f>BL$207*$B67+BL$209</f>
        <v>54.898242993477609</v>
      </c>
      <c r="CQ67" s="2">
        <f>BM$207*$B67+BM$209</f>
        <v>55.101601511319529</v>
      </c>
      <c r="CR67" s="2">
        <f>BN$207*$B67+BN$209</f>
        <v>54.186244188760995</v>
      </c>
      <c r="CS67" s="2">
        <f>BO$207*$B67+BO$209</f>
        <v>54.054235538802203</v>
      </c>
      <c r="CT67" s="2">
        <f>BP$207*$B67+BP$209</f>
        <v>54.357029419705256</v>
      </c>
      <c r="CU67" s="2">
        <f>BQ$207*$B67+BQ$209</f>
        <v>55.167980506684195</v>
      </c>
      <c r="CV67" s="2">
        <f>BR$207*$B67+BR$209</f>
        <v>53.324093129882598</v>
      </c>
      <c r="CW67" s="2">
        <f>BS$207*$B67+BS$209</f>
        <v>53.746455459851099</v>
      </c>
      <c r="CX67" s="2">
        <f>BT$207*$B67+BT$209</f>
        <v>53.047769018667324</v>
      </c>
      <c r="CY67" s="2">
        <f>BU$207*$B67+BU$209</f>
        <v>52.391835291074756</v>
      </c>
      <c r="CZ67" s="2">
        <f>BV$207*$B67+BV$209</f>
        <v>51.681708599702255</v>
      </c>
      <c r="DA67" s="2">
        <f>BW$207*$B67+BW$209</f>
        <v>50.768110097566961</v>
      </c>
      <c r="DD67" s="2">
        <f>BZ$207*$B67+BZ$209</f>
        <v>55.331710143811229</v>
      </c>
      <c r="DE67" s="2">
        <f>CA$207*$B67+CA$209</f>
        <v>58.343565877569034</v>
      </c>
      <c r="DF67" s="2">
        <f>CB$207*$B67+CB$209</f>
        <v>56.363271867892244</v>
      </c>
      <c r="DG67" s="2">
        <f>CC$207*$B67+CC$209</f>
        <v>54.048796182342201</v>
      </c>
      <c r="DH67" s="2">
        <f>CD$207*$B67+CD$209</f>
        <v>55.565025846156828</v>
      </c>
      <c r="DI67" s="2">
        <f>CE$207*$B67+CE$209</f>
        <v>56.579518121712518</v>
      </c>
      <c r="DJ67" s="2">
        <f>CF$207*$B67+CF$209</f>
        <v>59.335485249669752</v>
      </c>
      <c r="DK67" s="2">
        <f>CG$207*$B67+CG$209</f>
        <v>54.212586689069454</v>
      </c>
      <c r="DL67" s="2">
        <f>CH$207*$B67+CH$209</f>
        <v>55.530694960343205</v>
      </c>
      <c r="DM67" s="2">
        <f>CI$207*$B67+CI$209</f>
        <v>54.652765403726008</v>
      </c>
      <c r="DN67" s="2">
        <f>CJ$207*$B67+CJ$209</f>
        <v>54.260337286090049</v>
      </c>
      <c r="DO67" s="2">
        <f>CK$207*$B67+CK$209</f>
        <v>52.722003443012795</v>
      </c>
      <c r="DP67" s="2">
        <f>CL$207*$B67+CL$209</f>
        <v>52.27471941069652</v>
      </c>
      <c r="DS67" s="2">
        <f>POWER(10,($B67-C$227)/C$228)/(1+POWER(10,($B67-C$227)/C$228))</f>
        <v>1.2167906540628335E-2</v>
      </c>
      <c r="DT67" s="2">
        <f>POWER(10,($B67-D$227)/D$228)/(1+POWER(10,($B67-D$227)/D$228))</f>
        <v>1.2877877328917604E-2</v>
      </c>
      <c r="DU67" s="2">
        <f>POWER(10,($B67-E$227)/E$228)/(1+POWER(10,($B67-E$227)/E$228))</f>
        <v>2.5462363445880702E-2</v>
      </c>
      <c r="DV67" s="2">
        <f>POWER(10,($B67-F$227)/F$228)/(1+POWER(10,($B67-F$227)/F$228))</f>
        <v>3.4655970196372961E-2</v>
      </c>
      <c r="DW67" s="2">
        <f>POWER(10,($B67-G$227)/G$228)/(1+POWER(10,($B67-G$227)/G$228))</f>
        <v>3.3289087297616739E-2</v>
      </c>
      <c r="DX67" s="2">
        <f>POWER(10,($B67-H$227)/H$228)/(1+POWER(10,($B67-H$227)/H$228))</f>
        <v>3.2189350770908925E-2</v>
      </c>
      <c r="DY67" s="2">
        <f>POWER(10,($B67-I$227)/I$228)/(1+POWER(10,($B67-I$227)/I$228))</f>
        <v>3.1546689429576731E-2</v>
      </c>
      <c r="DZ67" s="2">
        <f>POWER(10,($B67-J$227)/J$228)/(1+POWER(10,($B67-J$227)/J$228))</f>
        <v>3.1495725726843851E-2</v>
      </c>
      <c r="EA67" s="2">
        <f>POWER(10,($B67-K$227)/K$228)/(1+POWER(10,($B67-K$227)/K$228))</f>
        <v>3.2296746516492406E-2</v>
      </c>
      <c r="EB67" s="2">
        <f>POWER(10,($B67-L$227)/L$228)/(1+POWER(10,($B67-L$227)/L$228))</f>
        <v>3.1069235452395882E-2</v>
      </c>
      <c r="EC67" s="2">
        <f>POWER(10,($B67-M$227)/M$228)/(1+POWER(10,($B67-M$227)/M$228))</f>
        <v>2.8619140112865694E-2</v>
      </c>
      <c r="ED67" s="2">
        <f>POWER(10,($B67-N$227)/N$228)/(1+POWER(10,($B67-N$227)/N$228))</f>
        <v>2.7521555421946821E-2</v>
      </c>
      <c r="EE67" s="2">
        <f>POWER(10,($B67-O$227)/O$228)/(1+POWER(10,($B67-O$227)/O$228))</f>
        <v>2.8904676637800882E-2</v>
      </c>
    </row>
    <row r="68" spans="2:135" x14ac:dyDescent="0.25">
      <c r="B68" s="2">
        <v>62</v>
      </c>
      <c r="C68">
        <v>152.38200000000001</v>
      </c>
      <c r="D68">
        <v>162.029</v>
      </c>
      <c r="E68">
        <v>79.441000000000003</v>
      </c>
      <c r="F68">
        <v>56.75</v>
      </c>
      <c r="G68">
        <v>56.146999999999998</v>
      </c>
      <c r="H68">
        <v>56.146999999999998</v>
      </c>
      <c r="I68">
        <v>57.558999999999997</v>
      </c>
      <c r="J68">
        <v>58.868000000000002</v>
      </c>
      <c r="K68">
        <v>57.103000000000002</v>
      </c>
      <c r="L68">
        <v>56.868000000000002</v>
      </c>
      <c r="M68">
        <v>53.911999999999999</v>
      </c>
      <c r="N68">
        <v>51.838200000000001</v>
      </c>
      <c r="O68">
        <v>51.619700000000002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155.56127605979304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162.29643240025501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90.086953686907023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67.482432000722739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69.906525748237669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71.27724881067796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79.551678687154336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80.751160716567014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75.47102807445826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72.692408309970091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73.27935325118051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67.863220280933874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58.720539518744744</v>
      </c>
      <c r="AE68" s="5"/>
      <c r="AG68" s="5">
        <f t="shared" si="0"/>
        <v>-3.1792760597930396</v>
      </c>
      <c r="AH68" s="5">
        <f t="shared" si="1"/>
        <v>-0.26743240025501791</v>
      </c>
      <c r="AI68" s="5">
        <f t="shared" si="2"/>
        <v>-10.645953686907021</v>
      </c>
      <c r="AJ68" s="5">
        <f t="shared" si="3"/>
        <v>-10.732432000722739</v>
      </c>
      <c r="AK68" s="5">
        <f t="shared" si="4"/>
        <v>-13.759525748237671</v>
      </c>
      <c r="AL68" s="5">
        <f t="shared" si="5"/>
        <v>-15.130248810677962</v>
      </c>
      <c r="AM68" s="5">
        <f t="shared" si="6"/>
        <v>-21.992678687154338</v>
      </c>
      <c r="AN68" s="5">
        <f t="shared" si="7"/>
        <v>-21.883160716567012</v>
      </c>
      <c r="AO68" s="5">
        <f t="shared" si="8"/>
        <v>-18.368028074458259</v>
      </c>
      <c r="AP68" s="5">
        <f t="shared" si="9"/>
        <v>-15.824408309970089</v>
      </c>
      <c r="AQ68" s="5">
        <f t="shared" si="10"/>
        <v>-19.367353251180511</v>
      </c>
      <c r="AR68" s="5">
        <f t="shared" si="11"/>
        <v>-16.025020280933873</v>
      </c>
      <c r="AS68" s="5">
        <f t="shared" si="12"/>
        <v>-7.100839518744742</v>
      </c>
      <c r="AV68" s="2">
        <f t="shared" si="13"/>
        <v>52.559589479624975</v>
      </c>
      <c r="AW68" s="2">
        <f t="shared" si="14"/>
        <v>54.962130059511686</v>
      </c>
      <c r="AX68" s="2">
        <f t="shared" si="15"/>
        <v>55.123610297822374</v>
      </c>
      <c r="AY68" s="2">
        <f t="shared" si="16"/>
        <v>54.140831359171059</v>
      </c>
      <c r="AZ68" s="2">
        <f t="shared" si="17"/>
        <v>54.107482634590916</v>
      </c>
      <c r="BA68" s="2">
        <f t="shared" si="18"/>
        <v>54.437981683222134</v>
      </c>
      <c r="BB68" s="2">
        <f t="shared" si="19"/>
        <v>55.331415335056583</v>
      </c>
      <c r="BC68" s="2">
        <f t="shared" si="20"/>
        <v>53.324705244850435</v>
      </c>
      <c r="BD68" s="2">
        <f t="shared" si="21"/>
        <v>53.802105815832221</v>
      </c>
      <c r="BE68" s="2">
        <f t="shared" si="22"/>
        <v>53.102559631253776</v>
      </c>
      <c r="BF68" s="2">
        <f t="shared" si="23"/>
        <v>52.455913435998234</v>
      </c>
      <c r="BG68" s="2">
        <f t="shared" si="24"/>
        <v>51.710041935000213</v>
      </c>
      <c r="BH68" s="2">
        <f t="shared" si="25"/>
        <v>50.823953425523449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52.52278469664811</v>
      </c>
      <c r="CP68" s="2">
        <f>BL$207*$B68+BL$209</f>
        <v>54.914679308467186</v>
      </c>
      <c r="CQ68" s="2">
        <f>BM$207*$B68+BM$209</f>
        <v>55.08961105767456</v>
      </c>
      <c r="CR68" s="2">
        <f>BN$207*$B68+BN$209</f>
        <v>54.146335331921222</v>
      </c>
      <c r="CS68" s="2">
        <f>BO$207*$B68+BO$209</f>
        <v>54.05460907299635</v>
      </c>
      <c r="CT68" s="2">
        <f>BP$207*$B68+BP$209</f>
        <v>54.362366347583233</v>
      </c>
      <c r="CU68" s="2">
        <f>BQ$207*$B68+BQ$209</f>
        <v>55.191730653648214</v>
      </c>
      <c r="CV68" s="2">
        <f>BR$207*$B68+BR$209</f>
        <v>53.295512701730807</v>
      </c>
      <c r="CW68" s="2">
        <f>BS$207*$B68+BS$209</f>
        <v>53.7413309696814</v>
      </c>
      <c r="CX68" s="2">
        <f>BT$207*$B68+BT$209</f>
        <v>53.050103234608109</v>
      </c>
      <c r="CY68" s="2">
        <f>BU$207*$B68+BU$209</f>
        <v>52.399444365067481</v>
      </c>
      <c r="CZ68" s="2">
        <f>BV$207*$B68+BV$209</f>
        <v>51.679890927401708</v>
      </c>
      <c r="DA68" s="2">
        <f>BW$207*$B68+BW$209</f>
        <v>50.777820620071793</v>
      </c>
      <c r="DD68" s="2">
        <f>BZ$207*$B68+BZ$209</f>
        <v>55.284620984477087</v>
      </c>
      <c r="DE68" s="2">
        <f>CA$207*$B68+CA$209</f>
        <v>58.279315053444513</v>
      </c>
      <c r="DF68" s="2">
        <f>CB$207*$B68+CB$209</f>
        <v>56.310387279643599</v>
      </c>
      <c r="DG68" s="2">
        <f>CC$207*$B68+CC$209</f>
        <v>54.001007807776148</v>
      </c>
      <c r="DH68" s="2">
        <f>CD$207*$B68+CD$209</f>
        <v>55.507822003951155</v>
      </c>
      <c r="DI68" s="2">
        <f>CE$207*$B68+CE$209</f>
        <v>56.511405406710558</v>
      </c>
      <c r="DJ68" s="2">
        <f>CF$207*$B68+CF$209</f>
        <v>59.242288031853171</v>
      </c>
      <c r="DK68" s="2">
        <f>CG$207*$B68+CG$209</f>
        <v>54.143399706084594</v>
      </c>
      <c r="DL68" s="2">
        <f>CH$207*$B68+CH$209</f>
        <v>55.46286741509379</v>
      </c>
      <c r="DM68" s="2">
        <f>CI$207*$B68+CI$209</f>
        <v>54.594531496910548</v>
      </c>
      <c r="DN68" s="2">
        <f>CJ$207*$B68+CJ$209</f>
        <v>54.203922190968683</v>
      </c>
      <c r="DO68" s="2">
        <f>CK$207*$B68+CK$209</f>
        <v>52.681689661566715</v>
      </c>
      <c r="DP68" s="2">
        <f>CL$207*$B68+CL$209</f>
        <v>52.237478814253265</v>
      </c>
      <c r="DS68" s="2">
        <f>POWER(10,($B68-C$227)/C$228)/(1+POWER(10,($B68-C$227)/C$228))</f>
        <v>1.3326200086176221E-2</v>
      </c>
      <c r="DT68" s="2">
        <f>POWER(10,($B68-D$227)/D$228)/(1+POWER(10,($B68-D$227)/D$228))</f>
        <v>1.4102789912795883E-2</v>
      </c>
      <c r="DU68" s="2">
        <f>POWER(10,($B68-E$227)/E$228)/(1+POWER(10,($B68-E$227)/E$228))</f>
        <v>2.7850509811676805E-2</v>
      </c>
      <c r="DV68" s="2">
        <f>POWER(10,($B68-F$227)/F$228)/(1+POWER(10,($B68-F$227)/F$228))</f>
        <v>3.7872885969429414E-2</v>
      </c>
      <c r="DW68" s="2">
        <f>POWER(10,($B68-G$227)/G$228)/(1+POWER(10,($B68-G$227)/G$228))</f>
        <v>3.6383905254560839E-2</v>
      </c>
      <c r="DX68" s="2">
        <f>POWER(10,($B68-H$227)/H$228)/(1+POWER(10,($B68-H$227)/H$228))</f>
        <v>3.5185649752503323E-2</v>
      </c>
      <c r="DY68" s="2">
        <f>POWER(10,($B68-I$227)/I$228)/(1+POWER(10,($B68-I$227)/I$228))</f>
        <v>3.4485298778872499E-2</v>
      </c>
      <c r="DZ68" s="2">
        <f>POWER(10,($B68-J$227)/J$228)/(1+POWER(10,($B68-J$227)/J$228))</f>
        <v>3.4429756523835627E-2</v>
      </c>
      <c r="EA68" s="2">
        <f>POWER(10,($B68-K$227)/K$228)/(1+POWER(10,($B68-K$227)/K$228))</f>
        <v>3.5302677624266858E-2</v>
      </c>
      <c r="EB68" s="2">
        <f>POWER(10,($B68-L$227)/L$228)/(1+POWER(10,($B68-L$227)/L$228))</f>
        <v>3.3964929240198588E-2</v>
      </c>
      <c r="EC68" s="2">
        <f>POWER(10,($B68-M$227)/M$228)/(1+POWER(10,($B68-M$227)/M$228))</f>
        <v>3.1293856937560136E-2</v>
      </c>
      <c r="ED68" s="2">
        <f>POWER(10,($B68-N$227)/N$228)/(1+POWER(10,($B68-N$227)/N$228))</f>
        <v>3.0096871327788193E-2</v>
      </c>
      <c r="EE68" s="2">
        <f>POWER(10,($B68-O$227)/O$228)/(1+POWER(10,($B68-O$227)/O$228))</f>
        <v>3.1605211162138019E-2</v>
      </c>
    </row>
    <row r="69" spans="2:135" x14ac:dyDescent="0.25">
      <c r="B69" s="2">
        <v>63</v>
      </c>
      <c r="C69">
        <v>150.91200000000001</v>
      </c>
      <c r="D69">
        <v>160.26499999999999</v>
      </c>
      <c r="E69">
        <v>66.984999999999999</v>
      </c>
      <c r="F69">
        <v>55.543999999999997</v>
      </c>
      <c r="G69">
        <v>55.381999999999998</v>
      </c>
      <c r="H69">
        <v>56.323999999999998</v>
      </c>
      <c r="I69">
        <v>56.411999999999999</v>
      </c>
      <c r="J69">
        <v>55.75</v>
      </c>
      <c r="K69">
        <v>54.706000000000003</v>
      </c>
      <c r="L69">
        <v>55.515000000000001</v>
      </c>
      <c r="M69">
        <v>52.838000000000001</v>
      </c>
      <c r="N69">
        <v>52.720599999999997</v>
      </c>
      <c r="O69">
        <v>51.239400000000003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148.99378522157934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154.70759971584229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80.400760369232316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62.872592789065877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64.591362551317118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65.635549574879761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71.870633283790852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72.146272056368701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68.462967289687285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66.306237050402302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66.726264376114045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62.634423573373361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55.993478087399936</v>
      </c>
      <c r="AE69" s="5"/>
      <c r="AG69" s="5">
        <f t="shared" si="0"/>
        <v>1.918214778420662</v>
      </c>
      <c r="AH69" s="5">
        <f t="shared" si="1"/>
        <v>5.5574002841576942</v>
      </c>
      <c r="AI69" s="5">
        <f t="shared" si="2"/>
        <v>-13.415760369232316</v>
      </c>
      <c r="AJ69" s="5">
        <f t="shared" si="3"/>
        <v>-7.3285927890658797</v>
      </c>
      <c r="AK69" s="5">
        <f t="shared" si="4"/>
        <v>-9.2093625513171204</v>
      </c>
      <c r="AL69" s="5">
        <f t="shared" si="5"/>
        <v>-9.3115495748797628</v>
      </c>
      <c r="AM69" s="5">
        <f t="shared" si="6"/>
        <v>-15.458633283790853</v>
      </c>
      <c r="AN69" s="5">
        <f t="shared" si="7"/>
        <v>-16.396272056368701</v>
      </c>
      <c r="AO69" s="5">
        <f t="shared" si="8"/>
        <v>-13.756967289687282</v>
      </c>
      <c r="AP69" s="5">
        <f t="shared" si="9"/>
        <v>-10.791237050402302</v>
      </c>
      <c r="AQ69" s="5">
        <f t="shared" si="10"/>
        <v>-13.888264376114044</v>
      </c>
      <c r="AR69" s="5">
        <f t="shared" si="11"/>
        <v>-9.9138235733733637</v>
      </c>
      <c r="AS69" s="5">
        <f t="shared" si="12"/>
        <v>-4.7540780873999324</v>
      </c>
      <c r="AV69" s="2">
        <f t="shared" si="13"/>
        <v>52.580957485261685</v>
      </c>
      <c r="AW69" s="2">
        <f t="shared" si="14"/>
        <v>54.981827640362901</v>
      </c>
      <c r="AX69" s="2">
        <f t="shared" si="15"/>
        <v>55.113554672198532</v>
      </c>
      <c r="AY69" s="2">
        <f t="shared" si="16"/>
        <v>54.100087440110549</v>
      </c>
      <c r="AZ69" s="2">
        <f t="shared" si="17"/>
        <v>54.110465554421509</v>
      </c>
      <c r="BA69" s="2">
        <f t="shared" si="18"/>
        <v>54.447509220098048</v>
      </c>
      <c r="BB69" s="2">
        <f t="shared" si="19"/>
        <v>55.36372672416401</v>
      </c>
      <c r="BC69" s="2">
        <f t="shared" si="20"/>
        <v>53.297307405458092</v>
      </c>
      <c r="BD69" s="2">
        <f t="shared" si="21"/>
        <v>53.800199667817552</v>
      </c>
      <c r="BE69" s="2">
        <f t="shared" si="22"/>
        <v>53.107518585541818</v>
      </c>
      <c r="BF69" s="2">
        <f t="shared" si="23"/>
        <v>52.466593917624635</v>
      </c>
      <c r="BG69" s="2">
        <f t="shared" si="24"/>
        <v>51.709770744500702</v>
      </c>
      <c r="BH69" s="2">
        <f t="shared" si="25"/>
        <v>50.836338868664541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52.541615641711232</v>
      </c>
      <c r="CP69" s="2">
        <f>BL$207*$B69+BL$209</f>
        <v>54.931115623456755</v>
      </c>
      <c r="CQ69" s="2">
        <f>BM$207*$B69+BM$209</f>
        <v>55.07762060402959</v>
      </c>
      <c r="CR69" s="2">
        <f>BN$207*$B69+BN$209</f>
        <v>54.106426475081449</v>
      </c>
      <c r="CS69" s="2">
        <f>BO$207*$B69+BO$209</f>
        <v>54.054982607190489</v>
      </c>
      <c r="CT69" s="2">
        <f>BP$207*$B69+BP$209</f>
        <v>54.36770327546121</v>
      </c>
      <c r="CU69" s="2">
        <f>BQ$207*$B69+BQ$209</f>
        <v>55.215480800612234</v>
      </c>
      <c r="CV69" s="2">
        <f>BR$207*$B69+BR$209</f>
        <v>53.266932273579016</v>
      </c>
      <c r="CW69" s="2">
        <f>BS$207*$B69+BS$209</f>
        <v>53.736206479511701</v>
      </c>
      <c r="CX69" s="2">
        <f>BT$207*$B69+BT$209</f>
        <v>53.052437450548886</v>
      </c>
      <c r="CY69" s="2">
        <f>BU$207*$B69+BU$209</f>
        <v>52.407053439060213</v>
      </c>
      <c r="CZ69" s="2">
        <f>BV$207*$B69+BV$209</f>
        <v>51.678073255101154</v>
      </c>
      <c r="DA69" s="2">
        <f>BW$207*$B69+BW$209</f>
        <v>50.787531142576626</v>
      </c>
      <c r="DD69" s="2">
        <f>BZ$207*$B69+BZ$209</f>
        <v>55.237531825142952</v>
      </c>
      <c r="DE69" s="2">
        <f>CA$207*$B69+CA$209</f>
        <v>58.215064229319999</v>
      </c>
      <c r="DF69" s="2">
        <f>CB$207*$B69+CB$209</f>
        <v>56.257502691394961</v>
      </c>
      <c r="DG69" s="2">
        <f>CC$207*$B69+CC$209</f>
        <v>53.953219433210101</v>
      </c>
      <c r="DH69" s="2">
        <f>CD$207*$B69+CD$209</f>
        <v>55.450618161745481</v>
      </c>
      <c r="DI69" s="2">
        <f>CE$207*$B69+CE$209</f>
        <v>56.443292691708592</v>
      </c>
      <c r="DJ69" s="2">
        <f>CF$207*$B69+CF$209</f>
        <v>59.14909081403659</v>
      </c>
      <c r="DK69" s="2">
        <f>CG$207*$B69+CG$209</f>
        <v>54.074212723099727</v>
      </c>
      <c r="DL69" s="2">
        <f>CH$207*$B69+CH$209</f>
        <v>55.395039869844375</v>
      </c>
      <c r="DM69" s="2">
        <f>CI$207*$B69+CI$209</f>
        <v>54.536297590095096</v>
      </c>
      <c r="DN69" s="2">
        <f>CJ$207*$B69+CJ$209</f>
        <v>54.147507095847317</v>
      </c>
      <c r="DO69" s="2">
        <f>CK$207*$B69+CK$209</f>
        <v>52.641375880120634</v>
      </c>
      <c r="DP69" s="2">
        <f>CL$207*$B69+CL$209</f>
        <v>52.200238217810011</v>
      </c>
      <c r="DS69" s="2">
        <f>POWER(10,($B69-C$227)/C$228)/(1+POWER(10,($B69-C$227)/C$228))</f>
        <v>1.4593125629139969E-2</v>
      </c>
      <c r="DT69" s="2">
        <f>POWER(10,($B69-D$227)/D$228)/(1+POWER(10,($B69-D$227)/D$228))</f>
        <v>1.5442390546430831E-2</v>
      </c>
      <c r="DU69" s="2">
        <f>POWER(10,($B69-E$227)/E$228)/(1+POWER(10,($B69-E$227)/E$228))</f>
        <v>3.0455643452629064E-2</v>
      </c>
      <c r="DV69" s="2">
        <f>POWER(10,($B69-F$227)/F$228)/(1+POWER(10,($B69-F$227)/F$228))</f>
        <v>4.1375611025905097E-2</v>
      </c>
      <c r="DW69" s="2">
        <f>POWER(10,($B69-G$227)/G$228)/(1+POWER(10,($B69-G$227)/G$228))</f>
        <v>3.9754610041234539E-2</v>
      </c>
      <c r="DX69" s="2">
        <f>POWER(10,($B69-H$227)/H$228)/(1+POWER(10,($B69-H$227)/H$228))</f>
        <v>3.8449774320551432E-2</v>
      </c>
      <c r="DY69" s="2">
        <f>POWER(10,($B69-I$227)/I$228)/(1+POWER(10,($B69-I$227)/I$228))</f>
        <v>3.7686990587744086E-2</v>
      </c>
      <c r="DZ69" s="2">
        <f>POWER(10,($B69-J$227)/J$228)/(1+POWER(10,($B69-J$227)/J$228))</f>
        <v>3.7626492623609988E-2</v>
      </c>
      <c r="EA69" s="2">
        <f>POWER(10,($B69-K$227)/K$228)/(1+POWER(10,($B69-K$227)/K$228))</f>
        <v>3.8577224619898154E-2</v>
      </c>
      <c r="EB69" s="2">
        <f>POWER(10,($B69-L$227)/L$228)/(1+POWER(10,($B69-L$227)/L$228))</f>
        <v>3.7120166196911386E-2</v>
      </c>
      <c r="EC69" s="2">
        <f>POWER(10,($B69-M$227)/M$228)/(1+POWER(10,($B69-M$227)/M$228))</f>
        <v>3.4209746598099514E-2</v>
      </c>
      <c r="ED69" s="2">
        <f>POWER(10,($B69-N$227)/N$228)/(1+POWER(10,($B69-N$227)/N$228))</f>
        <v>3.2905017152743174E-2</v>
      </c>
      <c r="EE69" s="2">
        <f>POWER(10,($B69-O$227)/O$228)/(1+POWER(10,($B69-O$227)/O$228))</f>
        <v>3.4549077401520606E-2</v>
      </c>
    </row>
    <row r="70" spans="2:135" x14ac:dyDescent="0.25">
      <c r="B70" s="2">
        <v>64</v>
      </c>
      <c r="C70">
        <v>148.14699999999999</v>
      </c>
      <c r="D70">
        <v>156.07400000000001</v>
      </c>
      <c r="E70">
        <v>58.646999999999998</v>
      </c>
      <c r="F70">
        <v>56.573999999999998</v>
      </c>
      <c r="G70">
        <v>55.911999999999999</v>
      </c>
      <c r="H70">
        <v>56.441000000000003</v>
      </c>
      <c r="I70">
        <v>58.103000000000002</v>
      </c>
      <c r="J70">
        <v>54.896999999999998</v>
      </c>
      <c r="K70">
        <v>55.411999999999999</v>
      </c>
      <c r="L70">
        <v>54.646999999999998</v>
      </c>
      <c r="M70">
        <v>52.984999999999999</v>
      </c>
      <c r="N70">
        <v>52.279400000000003</v>
      </c>
      <c r="O70">
        <v>51.901400000000002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139.36137632978216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144.04513075913735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72.685395269508774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59.848431864537986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60.989482421836847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61.768282465766646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66.316841270907943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65.809946658680403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63.463860299086271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61.785120618604878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61.932616390694925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58.890665653125694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54.234314197919851</v>
      </c>
      <c r="AE70" s="5"/>
      <c r="AG70" s="5">
        <f t="shared" ref="AG70:AG133" si="26">C70-R70</f>
        <v>8.7856236702178307</v>
      </c>
      <c r="AH70" s="5">
        <f t="shared" ref="AH70:AH133" si="27">D70-S70</f>
        <v>12.028869240862662</v>
      </c>
      <c r="AI70" s="5">
        <f t="shared" ref="AI70:AI133" si="28">E70-T70</f>
        <v>-14.038395269508776</v>
      </c>
      <c r="AJ70" s="5">
        <f t="shared" ref="AJ70:AJ133" si="29">F70-U70</f>
        <v>-3.2744318645379877</v>
      </c>
      <c r="AK70" s="5">
        <f t="shared" ref="AK70:AK133" si="30">G70-V70</f>
        <v>-5.0774824218368479</v>
      </c>
      <c r="AL70" s="5">
        <f t="shared" ref="AL70:AL133" si="31">H70-W70</f>
        <v>-5.3272824657666433</v>
      </c>
      <c r="AM70" s="5">
        <f t="shared" ref="AM70:AM133" si="32">I70-X70</f>
        <v>-8.2138412709079418</v>
      </c>
      <c r="AN70" s="5">
        <f t="shared" ref="AN70:AN133" si="33">J70-Y70</f>
        <v>-10.912946658680404</v>
      </c>
      <c r="AO70" s="5">
        <f t="shared" ref="AO70:AO133" si="34">K70-Z70</f>
        <v>-8.0518602990862718</v>
      </c>
      <c r="AP70" s="5">
        <f t="shared" ref="AP70:AP133" si="35">L70-AA70</f>
        <v>-7.13812061860488</v>
      </c>
      <c r="AQ70" s="5">
        <f t="shared" ref="AQ70:AQ133" si="36">M70-AB70</f>
        <v>-8.9476163906949253</v>
      </c>
      <c r="AR70" s="5">
        <f t="shared" ref="AR70:AR133" si="37">N70-AC70</f>
        <v>-6.6112656531256917</v>
      </c>
      <c r="AS70" s="5">
        <f t="shared" ref="AS70:AS133" si="38">O70-AD70</f>
        <v>-2.3329141979198482</v>
      </c>
      <c r="AV70" s="2">
        <f t="shared" ref="AV70:AV133" si="39">((1-DS70)*CO70) + (DS70*DD70)</f>
        <v>52.602470104243181</v>
      </c>
      <c r="AW70" s="2">
        <f t="shared" ref="AW70:AW133" si="40">((1-DT70)*CP70) + (DT70*DE70)</f>
        <v>55.001709657802472</v>
      </c>
      <c r="AX70" s="2">
        <f t="shared" ref="AX70:AX133" si="41">((1-DU70)*CQ70) + (DU70*DF70)</f>
        <v>55.10355402405721</v>
      </c>
      <c r="AY70" s="2">
        <f t="shared" ref="AY70:AY133" si="42">((1-DV70)*CR70) + (DV70*DG70)</f>
        <v>54.059238587699625</v>
      </c>
      <c r="AZ70" s="2">
        <f t="shared" ref="AZ70:AZ133" si="43">((1-DW70)*CS70) + (DW70*DH70)</f>
        <v>54.113459329758484</v>
      </c>
      <c r="BA70" s="2">
        <f t="shared" ref="BA70:BA133" si="44">((1-DX70)*CT70) + (DX70*DI70)</f>
        <v>54.457137130143366</v>
      </c>
      <c r="BB70" s="2">
        <f t="shared" ref="BB70:BB133" si="45">((1-DY70)*CU70) + (DY70*DJ70)</f>
        <v>55.396375385822452</v>
      </c>
      <c r="BC70" s="2">
        <f t="shared" ref="BC70:BC133" si="46">((1-DZ70)*CV70) + (DZ70*DK70)</f>
        <v>53.269867818407313</v>
      </c>
      <c r="BD70" s="2">
        <f t="shared" ref="BD70:BD133" si="47">((1-EA70)*CW70) + (EA70*DL70)</f>
        <v>53.798346493983445</v>
      </c>
      <c r="BE70" s="2">
        <f t="shared" ref="BE70:BE133" si="48">((1-EB70)*CX70) + (EB70*DM70)</f>
        <v>53.112494995644767</v>
      </c>
      <c r="BF70" s="2">
        <f t="shared" ref="BF70:BF133" si="49">((1-EC70)*CY70) + (EC70*DN70)</f>
        <v>52.477338924398239</v>
      </c>
      <c r="BG70" s="2">
        <f t="shared" ref="BG70:BG133" si="50">((1-ED70)*CZ70) + (ED70*DO70)</f>
        <v>51.709516672067586</v>
      </c>
      <c r="BH70" s="2">
        <f t="shared" ref="BH70:BH133" si="51">((1-EE70)*DA70) + (EE70*DP70)</f>
        <v>50.848807773855931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52.560446586774354</v>
      </c>
      <c r="CP70" s="2">
        <f>BL$207*$B70+BL$209</f>
        <v>54.947551938446331</v>
      </c>
      <c r="CQ70" s="2">
        <f>BM$207*$B70+BM$209</f>
        <v>55.065630150384621</v>
      </c>
      <c r="CR70" s="2">
        <f>BN$207*$B70+BN$209</f>
        <v>54.066517618241676</v>
      </c>
      <c r="CS70" s="2">
        <f>BO$207*$B70+BO$209</f>
        <v>54.055356141384628</v>
      </c>
      <c r="CT70" s="2">
        <f>BP$207*$B70+BP$209</f>
        <v>54.373040203339187</v>
      </c>
      <c r="CU70" s="2">
        <f>BQ$207*$B70+BQ$209</f>
        <v>55.239230947576253</v>
      </c>
      <c r="CV70" s="2">
        <f>BR$207*$B70+BR$209</f>
        <v>53.238351845427225</v>
      </c>
      <c r="CW70" s="2">
        <f>BS$207*$B70+BS$209</f>
        <v>53.731081989342009</v>
      </c>
      <c r="CX70" s="2">
        <f>BT$207*$B70+BT$209</f>
        <v>53.054771666489664</v>
      </c>
      <c r="CY70" s="2">
        <f>BU$207*$B70+BU$209</f>
        <v>52.414662513052946</v>
      </c>
      <c r="CZ70" s="2">
        <f>BV$207*$B70+BV$209</f>
        <v>51.6762555828006</v>
      </c>
      <c r="DA70" s="2">
        <f>BW$207*$B70+BW$209</f>
        <v>50.797241665081458</v>
      </c>
      <c r="DD70" s="2">
        <f>BZ$207*$B70+BZ$209</f>
        <v>55.190442665808817</v>
      </c>
      <c r="DE70" s="2">
        <f>CA$207*$B70+CA$209</f>
        <v>58.150813405195478</v>
      </c>
      <c r="DF70" s="2">
        <f>CB$207*$B70+CB$209</f>
        <v>56.204618103146316</v>
      </c>
      <c r="DG70" s="2">
        <f>CC$207*$B70+CC$209</f>
        <v>53.905431058644048</v>
      </c>
      <c r="DH70" s="2">
        <f>CD$207*$B70+CD$209</f>
        <v>55.393414319539808</v>
      </c>
      <c r="DI70" s="2">
        <f>CE$207*$B70+CE$209</f>
        <v>56.375179976706626</v>
      </c>
      <c r="DJ70" s="2">
        <f>CF$207*$B70+CF$209</f>
        <v>59.055893596220017</v>
      </c>
      <c r="DK70" s="2">
        <f>CG$207*$B70+CG$209</f>
        <v>54.005025740114867</v>
      </c>
      <c r="DL70" s="2">
        <f>CH$207*$B70+CH$209</f>
        <v>55.327212324594953</v>
      </c>
      <c r="DM70" s="2">
        <f>CI$207*$B70+CI$209</f>
        <v>54.478063683279636</v>
      </c>
      <c r="DN70" s="2">
        <f>CJ$207*$B70+CJ$209</f>
        <v>54.091092000725958</v>
      </c>
      <c r="DO70" s="2">
        <f>CK$207*$B70+CK$209</f>
        <v>52.601062098674554</v>
      </c>
      <c r="DP70" s="2">
        <f>CL$207*$B70+CL$209</f>
        <v>52.162997621366749</v>
      </c>
      <c r="DS70" s="2">
        <f>POWER(10,($B70-C$227)/C$228)/(1+POWER(10,($B70-C$227)/C$228))</f>
        <v>1.5978547574207424E-2</v>
      </c>
      <c r="DT70" s="2">
        <f>POWER(10,($B70-D$227)/D$228)/(1+POWER(10,($B70-D$227)/D$228))</f>
        <v>1.6907055486513767E-2</v>
      </c>
      <c r="DU70" s="2">
        <f>POWER(10,($B70-E$227)/E$228)/(1+POWER(10,($B70-E$227)/E$228))</f>
        <v>3.3296114836544467E-2</v>
      </c>
      <c r="DV70" s="2">
        <f>POWER(10,($B70-F$227)/F$228)/(1+POWER(10,($B70-F$227)/F$228))</f>
        <v>4.5187075571226247E-2</v>
      </c>
      <c r="DW70" s="2">
        <f>POWER(10,($B70-G$227)/G$228)/(1+POWER(10,($B70-G$227)/G$228))</f>
        <v>4.3423514255537442E-2</v>
      </c>
      <c r="DX70" s="2">
        <f>POWER(10,($B70-H$227)/H$228)/(1+POWER(10,($B70-H$227)/H$228))</f>
        <v>4.2003524390675472E-2</v>
      </c>
      <c r="DY70" s="2">
        <f>POWER(10,($B70-I$227)/I$228)/(1+POWER(10,($B70-I$227)/I$228))</f>
        <v>4.1173258606453482E-2</v>
      </c>
      <c r="DZ70" s="2">
        <f>POWER(10,($B70-J$227)/J$228)/(1+POWER(10,($B70-J$227)/J$228))</f>
        <v>4.1107403289013869E-2</v>
      </c>
      <c r="EA70" s="2">
        <f>POWER(10,($B70-K$227)/K$228)/(1+POWER(10,($B70-K$227)/K$228))</f>
        <v>4.2142238109130516E-2</v>
      </c>
      <c r="EB70" s="2">
        <f>POWER(10,($B70-L$227)/L$228)/(1+POWER(10,($B70-L$227)/L$228))</f>
        <v>4.0556209459589848E-2</v>
      </c>
      <c r="EC70" s="2">
        <f>POWER(10,($B70-M$227)/M$228)/(1+POWER(10,($B70-M$227)/M$228))</f>
        <v>3.7386846154972626E-2</v>
      </c>
      <c r="ED70" s="2">
        <f>POWER(10,($B70-N$227)/N$228)/(1+POWER(10,($B70-N$227)/N$228))</f>
        <v>3.5965457310337366E-2</v>
      </c>
      <c r="EE70" s="2">
        <f>POWER(10,($B70-O$227)/O$228)/(1+POWER(10,($B70-O$227)/O$228))</f>
        <v>3.77564590051181E-2</v>
      </c>
    </row>
    <row r="71" spans="2:135" x14ac:dyDescent="0.25">
      <c r="B71" s="2">
        <v>65</v>
      </c>
      <c r="C71">
        <v>139.64699999999999</v>
      </c>
      <c r="D71">
        <v>145.63200000000001</v>
      </c>
      <c r="E71">
        <v>57.779000000000003</v>
      </c>
      <c r="F71">
        <v>56.015000000000001</v>
      </c>
      <c r="G71">
        <v>56.131999999999998</v>
      </c>
      <c r="H71">
        <v>56.368000000000002</v>
      </c>
      <c r="I71">
        <v>57.515000000000001</v>
      </c>
      <c r="J71">
        <v>55.470999999999997</v>
      </c>
      <c r="K71">
        <v>56.118000000000002</v>
      </c>
      <c r="L71">
        <v>56.661999999999999</v>
      </c>
      <c r="M71">
        <v>53.984999999999999</v>
      </c>
      <c r="N71">
        <v>52.720599999999997</v>
      </c>
      <c r="O71">
        <v>52.478900000000003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127.67963125455155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131.42690054285316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66.888632781661116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58.154791625426121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58.835062949656262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59.392910369649329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62.622797491808583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61.486616437115892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60.205608000574244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58.861130490826639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58.672197666648451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56.409150803322753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53.268627002160912</v>
      </c>
      <c r="AE71" s="5"/>
      <c r="AG71" s="5">
        <f t="shared" si="26"/>
        <v>11.967368745448439</v>
      </c>
      <c r="AH71" s="5">
        <f t="shared" si="27"/>
        <v>14.205099457146844</v>
      </c>
      <c r="AI71" s="5">
        <f t="shared" si="28"/>
        <v>-9.1096327816611122</v>
      </c>
      <c r="AJ71" s="5">
        <f t="shared" si="29"/>
        <v>-2.1397916254261204</v>
      </c>
      <c r="AK71" s="5">
        <f t="shared" si="30"/>
        <v>-2.7030629496562639</v>
      </c>
      <c r="AL71" s="5">
        <f t="shared" si="31"/>
        <v>-3.0249103696493265</v>
      </c>
      <c r="AM71" s="5">
        <f t="shared" si="32"/>
        <v>-5.1077974918085829</v>
      </c>
      <c r="AN71" s="5">
        <f t="shared" si="33"/>
        <v>-6.0156164371158951</v>
      </c>
      <c r="AO71" s="5">
        <f t="shared" si="34"/>
        <v>-4.0876080005742423</v>
      </c>
      <c r="AP71" s="5">
        <f t="shared" si="35"/>
        <v>-2.19913049082664</v>
      </c>
      <c r="AQ71" s="5">
        <f t="shared" si="36"/>
        <v>-4.6871976666484514</v>
      </c>
      <c r="AR71" s="5">
        <f t="shared" si="37"/>
        <v>-3.6885508033227552</v>
      </c>
      <c r="AS71" s="5">
        <f t="shared" si="38"/>
        <v>-0.78972700216090885</v>
      </c>
      <c r="AV71" s="2">
        <f t="shared" si="39"/>
        <v>52.624131327953243</v>
      </c>
      <c r="AW71" s="2">
        <f t="shared" si="40"/>
        <v>55.021780946854285</v>
      </c>
      <c r="AX71" s="2">
        <f t="shared" si="41"/>
        <v>55.093601045493998</v>
      </c>
      <c r="AY71" s="2">
        <f t="shared" si="42"/>
        <v>54.018273398050326</v>
      </c>
      <c r="AZ71" s="2">
        <f t="shared" si="43"/>
        <v>54.116442773976189</v>
      </c>
      <c r="BA71" s="2">
        <f t="shared" si="44"/>
        <v>54.466846270353223</v>
      </c>
      <c r="BB71" s="2">
        <f t="shared" si="45"/>
        <v>55.429346033013275</v>
      </c>
      <c r="BC71" s="2">
        <f t="shared" si="46"/>
        <v>53.242368441392436</v>
      </c>
      <c r="BD71" s="2">
        <f t="shared" si="47"/>
        <v>53.796527253272984</v>
      </c>
      <c r="BE71" s="2">
        <f t="shared" si="48"/>
        <v>53.117468663561645</v>
      </c>
      <c r="BF71" s="2">
        <f t="shared" si="49"/>
        <v>52.488132745351244</v>
      </c>
      <c r="BG71" s="2">
        <f t="shared" si="50"/>
        <v>51.709269002722436</v>
      </c>
      <c r="BH71" s="2">
        <f t="shared" si="51"/>
        <v>50.861351407169408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52.579277531837477</v>
      </c>
      <c r="CP71" s="2">
        <f>BL$207*$B71+BL$209</f>
        <v>54.963988253435907</v>
      </c>
      <c r="CQ71" s="2">
        <f>BM$207*$B71+BM$209</f>
        <v>55.053639696739651</v>
      </c>
      <c r="CR71" s="2">
        <f>BN$207*$B71+BN$209</f>
        <v>54.02660876140191</v>
      </c>
      <c r="CS71" s="2">
        <f>BO$207*$B71+BO$209</f>
        <v>54.055729675578768</v>
      </c>
      <c r="CT71" s="2">
        <f>BP$207*$B71+BP$209</f>
        <v>54.378377131217164</v>
      </c>
      <c r="CU71" s="2">
        <f>BQ$207*$B71+BQ$209</f>
        <v>55.262981094540272</v>
      </c>
      <c r="CV71" s="2">
        <f>BR$207*$B71+BR$209</f>
        <v>53.209771417275434</v>
      </c>
      <c r="CW71" s="2">
        <f>BS$207*$B71+BS$209</f>
        <v>53.72595749917231</v>
      </c>
      <c r="CX71" s="2">
        <f>BT$207*$B71+BT$209</f>
        <v>53.057105882430449</v>
      </c>
      <c r="CY71" s="2">
        <f>BU$207*$B71+BU$209</f>
        <v>52.422271587045678</v>
      </c>
      <c r="CZ71" s="2">
        <f>BV$207*$B71+BV$209</f>
        <v>51.674437910500053</v>
      </c>
      <c r="DA71" s="2">
        <f>BW$207*$B71+BW$209</f>
        <v>50.80695218758629</v>
      </c>
      <c r="DD71" s="2">
        <f>BZ$207*$B71+BZ$209</f>
        <v>55.143353506474682</v>
      </c>
      <c r="DE71" s="2">
        <f>CA$207*$B71+CA$209</f>
        <v>58.086562581070957</v>
      </c>
      <c r="DF71" s="2">
        <f>CB$207*$B71+CB$209</f>
        <v>56.151733514897671</v>
      </c>
      <c r="DG71" s="2">
        <f>CC$207*$B71+CC$209</f>
        <v>53.857642684078002</v>
      </c>
      <c r="DH71" s="2">
        <f>CD$207*$B71+CD$209</f>
        <v>55.336210477334134</v>
      </c>
      <c r="DI71" s="2">
        <f>CE$207*$B71+CE$209</f>
        <v>56.30706726170466</v>
      </c>
      <c r="DJ71" s="2">
        <f>CF$207*$B71+CF$209</f>
        <v>58.962696378403436</v>
      </c>
      <c r="DK71" s="2">
        <f>CG$207*$B71+CG$209</f>
        <v>53.93583875713</v>
      </c>
      <c r="DL71" s="2">
        <f>CH$207*$B71+CH$209</f>
        <v>55.259384779345538</v>
      </c>
      <c r="DM71" s="2">
        <f>CI$207*$B71+CI$209</f>
        <v>54.419829776464177</v>
      </c>
      <c r="DN71" s="2">
        <f>CJ$207*$B71+CJ$209</f>
        <v>54.034676905604591</v>
      </c>
      <c r="DO71" s="2">
        <f>CK$207*$B71+CK$209</f>
        <v>52.560748317228473</v>
      </c>
      <c r="DP71" s="2">
        <f>CL$207*$B71+CL$209</f>
        <v>52.125757024923494</v>
      </c>
      <c r="DS71" s="2">
        <f>POWER(10,($B71-C$227)/C$228)/(1+POWER(10,($B71-C$227)/C$228))</f>
        <v>1.7493161887341034E-2</v>
      </c>
      <c r="DT71" s="2">
        <f>POWER(10,($B71-D$227)/D$228)/(1+POWER(10,($B71-D$227)/D$228))</f>
        <v>1.8508028105817007E-2</v>
      </c>
      <c r="DU71" s="2">
        <f>POWER(10,($B71-E$227)/E$228)/(1+POWER(10,($B71-E$227)/E$228))</f>
        <v>3.6391561534679658E-2</v>
      </c>
      <c r="DV71" s="2">
        <f>POWER(10,($B71-F$227)/F$228)/(1+POWER(10,($B71-F$227)/F$228))</f>
        <v>4.9331578761852006E-2</v>
      </c>
      <c r="DW71" s="2">
        <f>POWER(10,($B71-G$227)/G$228)/(1+POWER(10,($B71-G$227)/G$228))</f>
        <v>4.7414298062256222E-2</v>
      </c>
      <c r="DX71" s="2">
        <f>POWER(10,($B71-H$227)/H$228)/(1+POWER(10,($B71-H$227)/H$228))</f>
        <v>4.5870063696389796E-2</v>
      </c>
      <c r="DY71" s="2">
        <f>POWER(10,($B71-I$227)/I$228)/(1+POWER(10,($B71-I$227)/I$228))</f>
        <v>4.4966957105761506E-2</v>
      </c>
      <c r="DZ71" s="2">
        <f>POWER(10,($B71-J$227)/J$228)/(1+POWER(10,($B71-J$227)/J$228))</f>
        <v>4.4895318006631074E-2</v>
      </c>
      <c r="EA71" s="2">
        <f>POWER(10,($B71-K$227)/K$228)/(1+POWER(10,($B71-K$227)/K$228))</f>
        <v>4.6020932986596735E-2</v>
      </c>
      <c r="EB71" s="2">
        <f>POWER(10,($B71-L$227)/L$228)/(1+POWER(10,($B71-L$227)/L$228))</f>
        <v>4.4295679701131921E-2</v>
      </c>
      <c r="EC71" s="2">
        <f>POWER(10,($B71-M$227)/M$228)/(1+POWER(10,($B71-M$227)/M$228))</f>
        <v>4.0846527574364556E-2</v>
      </c>
      <c r="ED71" s="2">
        <f>POWER(10,($B71-N$227)/N$228)/(1+POWER(10,($B71-N$227)/N$228))</f>
        <v>3.9298976924974201E-2</v>
      </c>
      <c r="EE71" s="2">
        <f>POWER(10,($B71-O$227)/O$228)/(1+POWER(10,($B71-O$227)/O$228))</f>
        <v>4.1248877804355419E-2</v>
      </c>
    </row>
    <row r="72" spans="2:135" x14ac:dyDescent="0.25">
      <c r="B72" s="2">
        <v>66</v>
      </c>
      <c r="C72">
        <v>126.956</v>
      </c>
      <c r="D72">
        <v>128.11799999999999</v>
      </c>
      <c r="E72">
        <v>57.720999999999997</v>
      </c>
      <c r="F72">
        <v>58.853000000000002</v>
      </c>
      <c r="G72">
        <v>58.426000000000002</v>
      </c>
      <c r="H72">
        <v>57.926000000000002</v>
      </c>
      <c r="I72">
        <v>58.618000000000002</v>
      </c>
      <c r="J72">
        <v>56.588000000000001</v>
      </c>
      <c r="K72">
        <v>57.603000000000002</v>
      </c>
      <c r="L72">
        <v>57.484999999999999</v>
      </c>
      <c r="M72">
        <v>55.220999999999997</v>
      </c>
      <c r="N72">
        <v>53.867600000000003</v>
      </c>
      <c r="O72">
        <v>54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115.06852547032206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118.04652973125231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62.807171088371135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57.597605344777492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57.906382057757405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58.265117366001945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60.503051658860123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58.878146847676369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58.420780170000981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57.277470232680365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56.696903283277912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54.972056043439032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52.971120495362591</v>
      </c>
      <c r="AE72" s="5"/>
      <c r="AG72" s="5">
        <f t="shared" si="26"/>
        <v>11.887474529677945</v>
      </c>
      <c r="AH72" s="5">
        <f t="shared" si="27"/>
        <v>10.071470268747689</v>
      </c>
      <c r="AI72" s="5">
        <f t="shared" si="28"/>
        <v>-5.0861710883711382</v>
      </c>
      <c r="AJ72" s="5">
        <f t="shared" si="29"/>
        <v>1.2553946552225099</v>
      </c>
      <c r="AK72" s="5">
        <f t="shared" si="30"/>
        <v>0.51961794224259705</v>
      </c>
      <c r="AL72" s="5">
        <f t="shared" si="31"/>
        <v>-0.33911736600194331</v>
      </c>
      <c r="AM72" s="5">
        <f t="shared" si="32"/>
        <v>-1.8850516588601209</v>
      </c>
      <c r="AN72" s="5">
        <f t="shared" si="33"/>
        <v>-2.2901468476763682</v>
      </c>
      <c r="AO72" s="5">
        <f t="shared" si="34"/>
        <v>-0.81778017000097947</v>
      </c>
      <c r="AP72" s="5">
        <f t="shared" si="35"/>
        <v>0.20752976731963457</v>
      </c>
      <c r="AQ72" s="5">
        <f t="shared" si="36"/>
        <v>-1.4759032832779155</v>
      </c>
      <c r="AR72" s="5">
        <f t="shared" si="37"/>
        <v>-1.1044560434390291</v>
      </c>
      <c r="AS72" s="5">
        <f t="shared" si="38"/>
        <v>1.0288795046374091</v>
      </c>
      <c r="AV72" s="2">
        <f t="shared" si="39"/>
        <v>52.645944548010434</v>
      </c>
      <c r="AW72" s="2">
        <f t="shared" si="40"/>
        <v>55.042045528462708</v>
      </c>
      <c r="AX72" s="2">
        <f t="shared" si="41"/>
        <v>55.083686617394598</v>
      </c>
      <c r="AY72" s="2">
        <f t="shared" si="42"/>
        <v>53.977179461198013</v>
      </c>
      <c r="AZ72" s="2">
        <f t="shared" si="43"/>
        <v>54.119390916708944</v>
      </c>
      <c r="BA72" s="2">
        <f t="shared" si="44"/>
        <v>54.476613231198499</v>
      </c>
      <c r="BB72" s="2">
        <f t="shared" si="45"/>
        <v>55.462617592447209</v>
      </c>
      <c r="BC72" s="2">
        <f t="shared" si="46"/>
        <v>53.214788462375573</v>
      </c>
      <c r="BD72" s="2">
        <f t="shared" si="47"/>
        <v>53.794719094533697</v>
      </c>
      <c r="BE72" s="2">
        <f t="shared" si="48"/>
        <v>53.122415693186056</v>
      </c>
      <c r="BF72" s="2">
        <f t="shared" si="49"/>
        <v>52.498956300471818</v>
      </c>
      <c r="BG72" s="2">
        <f t="shared" si="50"/>
        <v>51.709014965476982</v>
      </c>
      <c r="BH72" s="2">
        <f t="shared" si="51"/>
        <v>50.873958723588743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52.598108476900599</v>
      </c>
      <c r="CP72" s="2">
        <f>BL$207*$B72+BL$209</f>
        <v>54.980424568425484</v>
      </c>
      <c r="CQ72" s="2">
        <f>BM$207*$B72+BM$209</f>
        <v>55.041649243094682</v>
      </c>
      <c r="CR72" s="2">
        <f>BN$207*$B72+BN$209</f>
        <v>53.986699904562137</v>
      </c>
      <c r="CS72" s="2">
        <f>BO$207*$B72+BO$209</f>
        <v>54.056103209772907</v>
      </c>
      <c r="CT72" s="2">
        <f>BP$207*$B72+BP$209</f>
        <v>54.383714059095141</v>
      </c>
      <c r="CU72" s="2">
        <f>BQ$207*$B72+BQ$209</f>
        <v>55.286731241504292</v>
      </c>
      <c r="CV72" s="2">
        <f>BR$207*$B72+BR$209</f>
        <v>53.181190989123643</v>
      </c>
      <c r="CW72" s="2">
        <f>BS$207*$B72+BS$209</f>
        <v>53.720833009002611</v>
      </c>
      <c r="CX72" s="2">
        <f>BT$207*$B72+BT$209</f>
        <v>53.059440098371226</v>
      </c>
      <c r="CY72" s="2">
        <f>BU$207*$B72+BU$209</f>
        <v>52.429880661038403</v>
      </c>
      <c r="CZ72" s="2">
        <f>BV$207*$B72+BV$209</f>
        <v>51.672620238199499</v>
      </c>
      <c r="DA72" s="2">
        <f>BW$207*$B72+BW$209</f>
        <v>50.816662710091123</v>
      </c>
      <c r="DD72" s="2">
        <f>BZ$207*$B72+BZ$209</f>
        <v>55.09626434714054</v>
      </c>
      <c r="DE72" s="2">
        <f>CA$207*$B72+CA$209</f>
        <v>58.022311756946443</v>
      </c>
      <c r="DF72" s="2">
        <f>CB$207*$B72+CB$209</f>
        <v>56.098848926649026</v>
      </c>
      <c r="DG72" s="2">
        <f>CC$207*$B72+CC$209</f>
        <v>53.809854309511948</v>
      </c>
      <c r="DH72" s="2">
        <f>CD$207*$B72+CD$209</f>
        <v>55.279006635128461</v>
      </c>
      <c r="DI72" s="2">
        <f>CE$207*$B72+CE$209</f>
        <v>56.238954546702693</v>
      </c>
      <c r="DJ72" s="2">
        <f>CF$207*$B72+CF$209</f>
        <v>58.869499160586855</v>
      </c>
      <c r="DK72" s="2">
        <f>CG$207*$B72+CG$209</f>
        <v>53.86665177414514</v>
      </c>
      <c r="DL72" s="2">
        <f>CH$207*$B72+CH$209</f>
        <v>55.191557234096123</v>
      </c>
      <c r="DM72" s="2">
        <f>CI$207*$B72+CI$209</f>
        <v>54.361595869648717</v>
      </c>
      <c r="DN72" s="2">
        <f>CJ$207*$B72+CJ$209</f>
        <v>53.978261810483225</v>
      </c>
      <c r="DO72" s="2">
        <f>CK$207*$B72+CK$209</f>
        <v>52.520434535782393</v>
      </c>
      <c r="DP72" s="2">
        <f>CL$207*$B72+CL$209</f>
        <v>52.08851642848024</v>
      </c>
      <c r="DS72" s="2">
        <f>POWER(10,($B72-C$227)/C$228)/(1+POWER(10,($B72-C$227)/C$228))</f>
        <v>1.9148553410817122E-2</v>
      </c>
      <c r="DT72" s="2">
        <f>POWER(10,($B72-D$227)/D$228)/(1+POWER(10,($B72-D$227)/D$228))</f>
        <v>2.0257477091772488E-2</v>
      </c>
      <c r="DU72" s="2">
        <f>POWER(10,($B72-E$227)/E$228)/(1+POWER(10,($B72-E$227)/E$228))</f>
        <v>3.9762946351425195E-2</v>
      </c>
      <c r="DV72" s="2">
        <f>POWER(10,($B72-F$227)/F$228)/(1+POWER(10,($B72-F$227)/F$228))</f>
        <v>5.3834778080963673E-2</v>
      </c>
      <c r="DW72" s="2">
        <f>POWER(10,($B72-G$227)/G$228)/(1+POWER(10,($B72-G$227)/G$228))</f>
        <v>5.1752007250805844E-2</v>
      </c>
      <c r="DX72" s="2">
        <f>POWER(10,($B72-H$227)/H$228)/(1+POWER(10,($B72-H$227)/H$228))</f>
        <v>5.0073924498684419E-2</v>
      </c>
      <c r="DY72" s="2">
        <f>POWER(10,($B72-I$227)/I$228)/(1+POWER(10,($B72-I$227)/I$228))</f>
        <v>4.9092309330478895E-2</v>
      </c>
      <c r="DZ72" s="2">
        <f>POWER(10,($B72-J$227)/J$228)/(1+POWER(10,($B72-J$227)/J$228))</f>
        <v>4.901443523260926E-2</v>
      </c>
      <c r="EA72" s="2">
        <f>POWER(10,($B72-K$227)/K$228)/(1+POWER(10,($B72-K$227)/K$228))</f>
        <v>5.0237892509311106E-2</v>
      </c>
      <c r="EB72" s="2">
        <f>POWER(10,($B72-L$227)/L$228)/(1+POWER(10,($B72-L$227)/L$228))</f>
        <v>4.8362566295004163E-2</v>
      </c>
      <c r="EC72" s="2">
        <f>POWER(10,($B72-M$227)/M$228)/(1+POWER(10,($B72-M$227)/M$228))</f>
        <v>4.461152181953449E-2</v>
      </c>
      <c r="ED72" s="2">
        <f>POWER(10,($B72-N$227)/N$228)/(1+POWER(10,($B72-N$227)/N$228))</f>
        <v>4.2927711152357932E-2</v>
      </c>
      <c r="EE72" s="2">
        <f>POWER(10,($B72-O$227)/O$228)/(1+POWER(10,($B72-O$227)/O$228))</f>
        <v>4.504921648551468E-2</v>
      </c>
    </row>
    <row r="73" spans="2:135" x14ac:dyDescent="0.25">
      <c r="B73" s="2">
        <v>67</v>
      </c>
      <c r="C73">
        <v>110.941</v>
      </c>
      <c r="D73">
        <v>107.85299999999999</v>
      </c>
      <c r="E73">
        <v>57.779000000000003</v>
      </c>
      <c r="F73">
        <v>60.353000000000002</v>
      </c>
      <c r="G73">
        <v>60.381999999999998</v>
      </c>
      <c r="H73">
        <v>59.793999999999997</v>
      </c>
      <c r="I73">
        <v>59.088000000000001</v>
      </c>
      <c r="J73">
        <v>58.015000000000001</v>
      </c>
      <c r="K73">
        <v>57.779000000000003</v>
      </c>
      <c r="L73">
        <v>59.984999999999999</v>
      </c>
      <c r="M73">
        <v>56.631999999999998</v>
      </c>
      <c r="N73">
        <v>55.647100000000002</v>
      </c>
      <c r="O73">
        <v>54.802799999999998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102.57899022960096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104.99190393310093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60.179347191600542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58.068320764148567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58.06429713568869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58.221462656110404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59.729277889115451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57.730884123983536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57.908136516427298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56.845206712036564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55.799185737939048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54.411860927660932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53.277194850798224</v>
      </c>
      <c r="AE73" s="5"/>
      <c r="AG73" s="5">
        <f t="shared" si="26"/>
        <v>8.362009770399041</v>
      </c>
      <c r="AH73" s="5">
        <f t="shared" si="27"/>
        <v>2.8610960668990657</v>
      </c>
      <c r="AI73" s="5">
        <f t="shared" si="28"/>
        <v>-2.4003471916005381</v>
      </c>
      <c r="AJ73" s="5">
        <f t="shared" si="29"/>
        <v>2.284679235851435</v>
      </c>
      <c r="AK73" s="5">
        <f t="shared" si="30"/>
        <v>2.3177028643113076</v>
      </c>
      <c r="AL73" s="5">
        <f t="shared" si="31"/>
        <v>1.5725373438895929</v>
      </c>
      <c r="AM73" s="5">
        <f t="shared" si="32"/>
        <v>-0.64127788911545025</v>
      </c>
      <c r="AN73" s="5">
        <f t="shared" si="33"/>
        <v>0.2841158760164646</v>
      </c>
      <c r="AO73" s="5">
        <f t="shared" si="34"/>
        <v>-0.12913651642729462</v>
      </c>
      <c r="AP73" s="5">
        <f t="shared" si="35"/>
        <v>3.1397932879634354</v>
      </c>
      <c r="AQ73" s="5">
        <f t="shared" si="36"/>
        <v>0.83281426206094977</v>
      </c>
      <c r="AR73" s="5">
        <f t="shared" si="37"/>
        <v>1.2352390723390698</v>
      </c>
      <c r="AS73" s="5">
        <f t="shared" si="38"/>
        <v>1.5256051492017733</v>
      </c>
      <c r="AV73" s="2">
        <f t="shared" si="39"/>
        <v>52.667912405902101</v>
      </c>
      <c r="AW73" s="2">
        <f t="shared" si="40"/>
        <v>55.062506411375082</v>
      </c>
      <c r="AX73" s="2">
        <f t="shared" si="41"/>
        <v>55.073799566707791</v>
      </c>
      <c r="AY73" s="2">
        <f t="shared" si="42"/>
        <v>53.935943313634176</v>
      </c>
      <c r="AZ73" s="2">
        <f t="shared" si="43"/>
        <v>54.122274584810405</v>
      </c>
      <c r="BA73" s="2">
        <f t="shared" si="44"/>
        <v>54.48640980890022</v>
      </c>
      <c r="BB73" s="2">
        <f t="shared" si="45"/>
        <v>55.49616237109435</v>
      </c>
      <c r="BC73" s="2">
        <f t="shared" si="46"/>
        <v>53.187104015736182</v>
      </c>
      <c r="BD73" s="2">
        <f t="shared" si="47"/>
        <v>53.792894906555802</v>
      </c>
      <c r="BE73" s="2">
        <f t="shared" si="48"/>
        <v>53.127308068136351</v>
      </c>
      <c r="BF73" s="2">
        <f t="shared" si="49"/>
        <v>52.509786720351137</v>
      </c>
      <c r="BG73" s="2">
        <f t="shared" si="50"/>
        <v>51.70873948682879</v>
      </c>
      <c r="BH73" s="2">
        <f t="shared" si="51"/>
        <v>50.88661605748414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52.616939421963728</v>
      </c>
      <c r="CP73" s="2">
        <f>BL$207*$B73+BL$209</f>
        <v>54.996860883415053</v>
      </c>
      <c r="CQ73" s="2">
        <f>BM$207*$B73+BM$209</f>
        <v>55.029658789449712</v>
      </c>
      <c r="CR73" s="2">
        <f>BN$207*$B73+BN$209</f>
        <v>53.946791047722364</v>
      </c>
      <c r="CS73" s="2">
        <f>BO$207*$B73+BO$209</f>
        <v>54.056476743967046</v>
      </c>
      <c r="CT73" s="2">
        <f>BP$207*$B73+BP$209</f>
        <v>54.389050986973118</v>
      </c>
      <c r="CU73" s="2">
        <f>BQ$207*$B73+BQ$209</f>
        <v>55.310481388468311</v>
      </c>
      <c r="CV73" s="2">
        <f>BR$207*$B73+BR$209</f>
        <v>53.152610560971851</v>
      </c>
      <c r="CW73" s="2">
        <f>BS$207*$B73+BS$209</f>
        <v>53.715708518832919</v>
      </c>
      <c r="CX73" s="2">
        <f>BT$207*$B73+BT$209</f>
        <v>53.061774314312004</v>
      </c>
      <c r="CY73" s="2">
        <f>BU$207*$B73+BU$209</f>
        <v>52.437489735031136</v>
      </c>
      <c r="CZ73" s="2">
        <f>BV$207*$B73+BV$209</f>
        <v>51.670802565898946</v>
      </c>
      <c r="DA73" s="2">
        <f>BW$207*$B73+BW$209</f>
        <v>50.826373232595955</v>
      </c>
      <c r="DD73" s="2">
        <f>BZ$207*$B73+BZ$209</f>
        <v>55.049175187806405</v>
      </c>
      <c r="DE73" s="2">
        <f>CA$207*$B73+CA$209</f>
        <v>57.958060932821923</v>
      </c>
      <c r="DF73" s="2">
        <f>CB$207*$B73+CB$209</f>
        <v>56.045964338400381</v>
      </c>
      <c r="DG73" s="2">
        <f>CC$207*$B73+CC$209</f>
        <v>53.762065934945902</v>
      </c>
      <c r="DH73" s="2">
        <f>CD$207*$B73+CD$209</f>
        <v>55.221802792922787</v>
      </c>
      <c r="DI73" s="2">
        <f>CE$207*$B73+CE$209</f>
        <v>56.170841831700734</v>
      </c>
      <c r="DJ73" s="2">
        <f>CF$207*$B73+CF$209</f>
        <v>58.776301942770274</v>
      </c>
      <c r="DK73" s="2">
        <f>CG$207*$B73+CG$209</f>
        <v>53.797464791160273</v>
      </c>
      <c r="DL73" s="2">
        <f>CH$207*$B73+CH$209</f>
        <v>55.123729688846709</v>
      </c>
      <c r="DM73" s="2">
        <f>CI$207*$B73+CI$209</f>
        <v>54.303361962833264</v>
      </c>
      <c r="DN73" s="2">
        <f>CJ$207*$B73+CJ$209</f>
        <v>53.921846715361866</v>
      </c>
      <c r="DO73" s="2">
        <f>CK$207*$B73+CK$209</f>
        <v>52.480120754336312</v>
      </c>
      <c r="DP73" s="2">
        <f>CL$207*$B73+CL$209</f>
        <v>52.051275832036985</v>
      </c>
      <c r="DS73" s="2">
        <f>POWER(10,($B73-C$227)/C$228)/(1+POWER(10,($B73-C$227)/C$228))</f>
        <v>2.0957254495725205E-2</v>
      </c>
      <c r="DT73" s="2">
        <f>POWER(10,($B73-D$227)/D$228)/(1+POWER(10,($B73-D$227)/D$228))</f>
        <v>2.2168555607441243E-2</v>
      </c>
      <c r="DU73" s="2">
        <f>POWER(10,($B73-E$227)/E$228)/(1+POWER(10,($B73-E$227)/E$228))</f>
        <v>4.343258511542096E-2</v>
      </c>
      <c r="DV73" s="2">
        <f>POWER(10,($B73-F$227)/F$228)/(1+POWER(10,($B73-F$227)/F$228))</f>
        <v>5.8723656600606564E-2</v>
      </c>
      <c r="DW73" s="2">
        <f>POWER(10,($B73-G$227)/G$228)/(1+POWER(10,($B73-G$227)/G$228))</f>
        <v>5.6463031013785366E-2</v>
      </c>
      <c r="DX73" s="2">
        <f>POWER(10,($B73-H$227)/H$228)/(1+POWER(10,($B73-H$227)/H$228))</f>
        <v>5.464099347865848E-2</v>
      </c>
      <c r="DY73" s="2">
        <f>POWER(10,($B73-I$227)/I$228)/(1+POWER(10,($B73-I$227)/I$228))</f>
        <v>5.3574897983556538E-2</v>
      </c>
      <c r="DZ73" s="2">
        <f>POWER(10,($B73-J$227)/J$228)/(1+POWER(10,($B73-J$227)/J$228))</f>
        <v>5.349031323598568E-2</v>
      </c>
      <c r="EA73" s="2">
        <f>POWER(10,($B73-K$227)/K$228)/(1+POWER(10,($B73-K$227)/K$228))</f>
        <v>5.4819053411051137E-2</v>
      </c>
      <c r="EB73" s="2">
        <f>POWER(10,($B73-L$227)/L$228)/(1+POWER(10,($B73-L$227)/L$228))</f>
        <v>5.2782221136301544E-2</v>
      </c>
      <c r="EC73" s="2">
        <f>POWER(10,($B73-M$227)/M$228)/(1+POWER(10,($B73-M$227)/M$228))</f>
        <v>4.870592874760421E-2</v>
      </c>
      <c r="ED73" s="2">
        <f>POWER(10,($B73-N$227)/N$228)/(1+POWER(10,($B73-N$227)/N$228))</f>
        <v>4.6875161675400102E-2</v>
      </c>
      <c r="EE73" s="2">
        <f>POWER(10,($B73-O$227)/O$228)/(1+POWER(10,($B73-O$227)/O$228))</f>
        <v>4.9181726706820736E-2</v>
      </c>
    </row>
    <row r="74" spans="2:135" x14ac:dyDescent="0.25">
      <c r="B74" s="2">
        <v>68</v>
      </c>
      <c r="C74">
        <v>91.323999999999998</v>
      </c>
      <c r="D74">
        <v>87.778999999999996</v>
      </c>
      <c r="E74">
        <v>57.970999999999997</v>
      </c>
      <c r="F74">
        <v>61.161999999999999</v>
      </c>
      <c r="G74">
        <v>61.588000000000001</v>
      </c>
      <c r="H74">
        <v>60.368000000000002</v>
      </c>
      <c r="I74">
        <v>60.029000000000003</v>
      </c>
      <c r="J74">
        <v>58.558999999999997</v>
      </c>
      <c r="K74">
        <v>59.220999999999997</v>
      </c>
      <c r="L74">
        <v>60.646999999999998</v>
      </c>
      <c r="M74">
        <v>56.323999999999998</v>
      </c>
      <c r="N74">
        <v>54.911799999999999</v>
      </c>
      <c r="O74">
        <v>55.929600000000001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91.057770386354335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93.11107134981809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58.761152408370059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59.533589472418534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59.254983259436862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59.187101363054744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60.167191251197067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57.88379509462731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58.559955163384856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57.465475727336845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55.846525992130999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54.632630740849685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54.176384895043093</v>
      </c>
      <c r="AE74" s="5"/>
      <c r="AG74" s="5">
        <f t="shared" si="26"/>
        <v>0.26622961364566322</v>
      </c>
      <c r="AH74" s="5">
        <f t="shared" si="27"/>
        <v>-5.3320713498180936</v>
      </c>
      <c r="AI74" s="5">
        <f t="shared" si="28"/>
        <v>-0.79015240837006218</v>
      </c>
      <c r="AJ74" s="5">
        <f t="shared" si="29"/>
        <v>1.6284105275814653</v>
      </c>
      <c r="AK74" s="5">
        <f t="shared" si="30"/>
        <v>2.3330167405631386</v>
      </c>
      <c r="AL74" s="5">
        <f t="shared" si="31"/>
        <v>1.1808986369452583</v>
      </c>
      <c r="AM74" s="5">
        <f t="shared" si="32"/>
        <v>-0.13819125119706399</v>
      </c>
      <c r="AN74" s="5">
        <f t="shared" si="33"/>
        <v>0.67520490537268785</v>
      </c>
      <c r="AO74" s="5">
        <f t="shared" si="34"/>
        <v>0.66104483661514024</v>
      </c>
      <c r="AP74" s="5">
        <f t="shared" si="35"/>
        <v>3.1815242726631539</v>
      </c>
      <c r="AQ74" s="5">
        <f t="shared" si="36"/>
        <v>0.47747400786899874</v>
      </c>
      <c r="AR74" s="5">
        <f t="shared" si="37"/>
        <v>0.27916925915031499</v>
      </c>
      <c r="AS74" s="5">
        <f t="shared" si="38"/>
        <v>1.753215104956908</v>
      </c>
      <c r="AV74" s="2">
        <f t="shared" si="39"/>
        <v>52.690036621128577</v>
      </c>
      <c r="AW74" s="2">
        <f t="shared" si="40"/>
        <v>55.083165366138012</v>
      </c>
      <c r="AX74" s="2">
        <f t="shared" si="41"/>
        <v>55.063926403992639</v>
      </c>
      <c r="AY74" s="2">
        <f t="shared" si="42"/>
        <v>53.894550397485574</v>
      </c>
      <c r="AZ74" s="2">
        <f t="shared" si="43"/>
        <v>54.125059963904491</v>
      </c>
      <c r="BA74" s="2">
        <f t="shared" si="44"/>
        <v>54.496202444922467</v>
      </c>
      <c r="BB74" s="2">
        <f t="shared" si="45"/>
        <v>55.529945156105754</v>
      </c>
      <c r="BC74" s="2">
        <f t="shared" si="46"/>
        <v>53.159287887473603</v>
      </c>
      <c r="BD74" s="2">
        <f t="shared" si="47"/>
        <v>53.791022842786568</v>
      </c>
      <c r="BE74" s="2">
        <f t="shared" si="48"/>
        <v>53.132113206812434</v>
      </c>
      <c r="BF74" s="2">
        <f t="shared" si="49"/>
        <v>52.520596896977324</v>
      </c>
      <c r="BG74" s="2">
        <f t="shared" si="50"/>
        <v>51.708424928051571</v>
      </c>
      <c r="BH74" s="2">
        <f t="shared" si="51"/>
        <v>50.899306789542109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52.635770367026851</v>
      </c>
      <c r="CP74" s="2">
        <f>BL$207*$B74+BL$209</f>
        <v>55.013297198404629</v>
      </c>
      <c r="CQ74" s="2">
        <f>BM$207*$B74+BM$209</f>
        <v>55.017668335804743</v>
      </c>
      <c r="CR74" s="2">
        <f>BN$207*$B74+BN$209</f>
        <v>53.906882190882598</v>
      </c>
      <c r="CS74" s="2">
        <f>BO$207*$B74+BO$209</f>
        <v>54.056850278161185</v>
      </c>
      <c r="CT74" s="2">
        <f>BP$207*$B74+BP$209</f>
        <v>54.394387914851094</v>
      </c>
      <c r="CU74" s="2">
        <f>BQ$207*$B74+BQ$209</f>
        <v>55.33423153543233</v>
      </c>
      <c r="CV74" s="2">
        <f>BR$207*$B74+BR$209</f>
        <v>53.12403013282006</v>
      </c>
      <c r="CW74" s="2">
        <f>BS$207*$B74+BS$209</f>
        <v>53.71058402866322</v>
      </c>
      <c r="CX74" s="2">
        <f>BT$207*$B74+BT$209</f>
        <v>53.064108530252788</v>
      </c>
      <c r="CY74" s="2">
        <f>BU$207*$B74+BU$209</f>
        <v>52.445098809023868</v>
      </c>
      <c r="CZ74" s="2">
        <f>BV$207*$B74+BV$209</f>
        <v>51.668984893598392</v>
      </c>
      <c r="DA74" s="2">
        <f>BW$207*$B74+BW$209</f>
        <v>50.836083755100788</v>
      </c>
      <c r="DD74" s="2">
        <f>BZ$207*$B74+BZ$209</f>
        <v>55.00208602847227</v>
      </c>
      <c r="DE74" s="2">
        <f>CA$207*$B74+CA$209</f>
        <v>57.893810108697409</v>
      </c>
      <c r="DF74" s="2">
        <f>CB$207*$B74+CB$209</f>
        <v>55.993079750151736</v>
      </c>
      <c r="DG74" s="2">
        <f>CC$207*$B74+CC$209</f>
        <v>53.714277560379855</v>
      </c>
      <c r="DH74" s="2">
        <f>CD$207*$B74+CD$209</f>
        <v>55.164598950717114</v>
      </c>
      <c r="DI74" s="2">
        <f>CE$207*$B74+CE$209</f>
        <v>56.102729116698768</v>
      </c>
      <c r="DJ74" s="2">
        <f>CF$207*$B74+CF$209</f>
        <v>58.683104724953694</v>
      </c>
      <c r="DK74" s="2">
        <f>CG$207*$B74+CG$209</f>
        <v>53.728277808175406</v>
      </c>
      <c r="DL74" s="2">
        <f>CH$207*$B74+CH$209</f>
        <v>55.055902143597294</v>
      </c>
      <c r="DM74" s="2">
        <f>CI$207*$B74+CI$209</f>
        <v>54.245128056017805</v>
      </c>
      <c r="DN74" s="2">
        <f>CJ$207*$B74+CJ$209</f>
        <v>53.8654316202405</v>
      </c>
      <c r="DO74" s="2">
        <f>CK$207*$B74+CK$209</f>
        <v>52.439806972890231</v>
      </c>
      <c r="DP74" s="2">
        <f>CL$207*$B74+CL$209</f>
        <v>52.014035235593731</v>
      </c>
      <c r="DS74" s="2">
        <f>POWER(10,($B74-C$227)/C$228)/(1+POWER(10,($B74-C$227)/C$228))</f>
        <v>2.2932804353154885E-2</v>
      </c>
      <c r="DT74" s="2">
        <f>POWER(10,($B74-D$227)/D$228)/(1+POWER(10,($B74-D$227)/D$228))</f>
        <v>2.4255460714557087E-2</v>
      </c>
      <c r="DU74" s="2">
        <f>POWER(10,($B74-E$227)/E$228)/(1+POWER(10,($B74-E$227)/E$228))</f>
        <v>4.7424161238537967E-2</v>
      </c>
      <c r="DV74" s="2">
        <f>POWER(10,($B74-F$227)/F$228)/(1+POWER(10,($B74-F$227)/F$228))</f>
        <v>6.4026463771057196E-2</v>
      </c>
      <c r="DW74" s="2">
        <f>POWER(10,($B74-G$227)/G$228)/(1+POWER(10,($B74-G$227)/G$228))</f>
        <v>6.1575055274880601E-2</v>
      </c>
      <c r="DX74" s="2">
        <f>POWER(10,($B74-H$227)/H$228)/(1+POWER(10,($B74-H$227)/H$228))</f>
        <v>5.9598474801900635E-2</v>
      </c>
      <c r="DY74" s="2">
        <f>POWER(10,($B74-I$227)/I$228)/(1+POWER(10,($B74-I$227)/I$228))</f>
        <v>5.844163382651163E-2</v>
      </c>
      <c r="DZ74" s="2">
        <f>POWER(10,($B74-J$227)/J$228)/(1+POWER(10,($B74-J$227)/J$228))</f>
        <v>5.8349839133114541E-2</v>
      </c>
      <c r="EA74" s="2">
        <f>POWER(10,($B74-K$227)/K$228)/(1+POWER(10,($B74-K$227)/K$228))</f>
        <v>5.9791668030343852E-2</v>
      </c>
      <c r="EB74" s="2">
        <f>POWER(10,($B74-L$227)/L$228)/(1+POWER(10,($B74-L$227)/L$228))</f>
        <v>5.7581331278658533E-2</v>
      </c>
      <c r="EC74" s="2">
        <f>POWER(10,($B74-M$227)/M$228)/(1+POWER(10,($B74-M$227)/M$228))</f>
        <v>5.3155209368699115E-2</v>
      </c>
      <c r="ED74" s="2">
        <f>POWER(10,($B74-N$227)/N$228)/(1+POWER(10,($B74-N$227)/N$228))</f>
        <v>5.1166197119589578E-2</v>
      </c>
      <c r="EE74" s="2">
        <f>POWER(10,($B74-O$227)/O$228)/(1+POWER(10,($B74-O$227)/O$228))</f>
        <v>5.3672019169129975E-2</v>
      </c>
    </row>
    <row r="75" spans="2:135" x14ac:dyDescent="0.25">
      <c r="B75" s="2">
        <v>69</v>
      </c>
      <c r="C75">
        <v>72.515000000000001</v>
      </c>
      <c r="D75">
        <v>71.984999999999999</v>
      </c>
      <c r="E75">
        <v>59.308999999999997</v>
      </c>
      <c r="F75">
        <v>64.941000000000003</v>
      </c>
      <c r="G75">
        <v>63.646999999999998</v>
      </c>
      <c r="H75">
        <v>63.661999999999999</v>
      </c>
      <c r="I75">
        <v>63.411999999999999</v>
      </c>
      <c r="J75">
        <v>60.279000000000003</v>
      </c>
      <c r="K75">
        <v>62.015000000000001</v>
      </c>
      <c r="L75">
        <v>63.381999999999998</v>
      </c>
      <c r="M75">
        <v>58.808999999999997</v>
      </c>
      <c r="N75">
        <v>56.985300000000002</v>
      </c>
      <c r="O75">
        <v>57.450699999999998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81.07253760120571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82.945651881079698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58.375078778900466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61.994258417271865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61.478970679076703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61.150436538821971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61.772701972450832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59.273245469043033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60.349774147575914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59.116729818862048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56.785913297725273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55.606975840200519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55.689475105801066</v>
      </c>
      <c r="AE75" s="5"/>
      <c r="AG75" s="5">
        <f t="shared" si="26"/>
        <v>-8.5575376012057092</v>
      </c>
      <c r="AH75" s="5">
        <f t="shared" si="27"/>
        <v>-10.960651881079698</v>
      </c>
      <c r="AI75" s="5">
        <f t="shared" si="28"/>
        <v>0.93392122109953135</v>
      </c>
      <c r="AJ75" s="5">
        <f t="shared" si="29"/>
        <v>2.9467415827281371</v>
      </c>
      <c r="AK75" s="5">
        <f t="shared" si="30"/>
        <v>2.1680293209232957</v>
      </c>
      <c r="AL75" s="5">
        <f t="shared" si="31"/>
        <v>2.511563461178028</v>
      </c>
      <c r="AM75" s="5">
        <f t="shared" si="32"/>
        <v>1.6392980275491666</v>
      </c>
      <c r="AN75" s="5">
        <f t="shared" si="33"/>
        <v>1.0057545309569704</v>
      </c>
      <c r="AO75" s="5">
        <f t="shared" si="34"/>
        <v>1.6652258524240864</v>
      </c>
      <c r="AP75" s="5">
        <f t="shared" si="35"/>
        <v>4.2652701811379501</v>
      </c>
      <c r="AQ75" s="5">
        <f t="shared" si="36"/>
        <v>2.0230867022747248</v>
      </c>
      <c r="AR75" s="5">
        <f t="shared" si="37"/>
        <v>1.3783241597994831</v>
      </c>
      <c r="AS75" s="5">
        <f t="shared" si="38"/>
        <v>1.7612248941989321</v>
      </c>
      <c r="AV75" s="2">
        <f t="shared" si="39"/>
        <v>52.712317795762409</v>
      </c>
      <c r="AW75" s="2">
        <f t="shared" si="40"/>
        <v>55.104022668579702</v>
      </c>
      <c r="AX75" s="2">
        <f t="shared" si="41"/>
        <v>55.054051041932169</v>
      </c>
      <c r="AY75" s="2">
        <f t="shared" si="42"/>
        <v>53.852985028751746</v>
      </c>
      <c r="AZ75" s="2">
        <f t="shared" si="43"/>
        <v>54.127708145575639</v>
      </c>
      <c r="BA75" s="2">
        <f t="shared" si="44"/>
        <v>54.505951637181226</v>
      </c>
      <c r="BB75" s="2">
        <f t="shared" si="45"/>
        <v>55.563922252025975</v>
      </c>
      <c r="BC75" s="2">
        <f t="shared" si="46"/>
        <v>53.13130921322162</v>
      </c>
      <c r="BD75" s="2">
        <f t="shared" si="47"/>
        <v>53.789065825111152</v>
      </c>
      <c r="BE75" s="2">
        <f t="shared" si="48"/>
        <v>53.136793498880863</v>
      </c>
      <c r="BF75" s="2">
        <f t="shared" si="49"/>
        <v>52.531355008324795</v>
      </c>
      <c r="BG75" s="2">
        <f t="shared" si="50"/>
        <v>51.708050807913622</v>
      </c>
      <c r="BH75" s="2">
        <f t="shared" si="51"/>
        <v>50.912010991645012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52.654601312089973</v>
      </c>
      <c r="CP75" s="2">
        <f>BL$207*$B75+BL$209</f>
        <v>55.029733513394206</v>
      </c>
      <c r="CQ75" s="2">
        <f>BM$207*$B75+BM$209</f>
        <v>55.005677882159773</v>
      </c>
      <c r="CR75" s="2">
        <f>BN$207*$B75+BN$209</f>
        <v>53.866973334042825</v>
      </c>
      <c r="CS75" s="2">
        <f>BO$207*$B75+BO$209</f>
        <v>54.057223812355325</v>
      </c>
      <c r="CT75" s="2">
        <f>BP$207*$B75+BP$209</f>
        <v>54.399724842729071</v>
      </c>
      <c r="CU75" s="2">
        <f>BQ$207*$B75+BQ$209</f>
        <v>55.35798168239635</v>
      </c>
      <c r="CV75" s="2">
        <f>BR$207*$B75+BR$209</f>
        <v>53.095449704668276</v>
      </c>
      <c r="CW75" s="2">
        <f>BS$207*$B75+BS$209</f>
        <v>53.705459538493521</v>
      </c>
      <c r="CX75" s="2">
        <f>BT$207*$B75+BT$209</f>
        <v>53.066442746193566</v>
      </c>
      <c r="CY75" s="2">
        <f>BU$207*$B75+BU$209</f>
        <v>52.4527078830166</v>
      </c>
      <c r="CZ75" s="2">
        <f>BV$207*$B75+BV$209</f>
        <v>51.667167221297845</v>
      </c>
      <c r="DA75" s="2">
        <f>BW$207*$B75+BW$209</f>
        <v>50.84579427760562</v>
      </c>
      <c r="DD75" s="2">
        <f>BZ$207*$B75+BZ$209</f>
        <v>54.954996869138135</v>
      </c>
      <c r="DE75" s="2">
        <f>CA$207*$B75+CA$209</f>
        <v>57.829559284572888</v>
      </c>
      <c r="DF75" s="2">
        <f>CB$207*$B75+CB$209</f>
        <v>55.940195161903091</v>
      </c>
      <c r="DG75" s="2">
        <f>CC$207*$B75+CC$209</f>
        <v>53.666489185813802</v>
      </c>
      <c r="DH75" s="2">
        <f>CD$207*$B75+CD$209</f>
        <v>55.10739510851144</v>
      </c>
      <c r="DI75" s="2">
        <f>CE$207*$B75+CE$209</f>
        <v>56.034616401696802</v>
      </c>
      <c r="DJ75" s="2">
        <f>CF$207*$B75+CF$209</f>
        <v>58.58990750713712</v>
      </c>
      <c r="DK75" s="2">
        <f>CG$207*$B75+CG$209</f>
        <v>53.659090825190546</v>
      </c>
      <c r="DL75" s="2">
        <f>CH$207*$B75+CH$209</f>
        <v>54.988074598347872</v>
      </c>
      <c r="DM75" s="2">
        <f>CI$207*$B75+CI$209</f>
        <v>54.186894149202345</v>
      </c>
      <c r="DN75" s="2">
        <f>CJ$207*$B75+CJ$209</f>
        <v>53.809016525119141</v>
      </c>
      <c r="DO75" s="2">
        <f>CK$207*$B75+CK$209</f>
        <v>52.399493191444151</v>
      </c>
      <c r="DP75" s="2">
        <f>CL$207*$B75+CL$209</f>
        <v>51.976794639150476</v>
      </c>
      <c r="DS75" s="2">
        <f>POWER(10,($B75-C$227)/C$228)/(1+POWER(10,($B75-C$227)/C$228))</f>
        <v>2.5089808357348097E-2</v>
      </c>
      <c r="DT75" s="2">
        <f>POWER(10,($B75-D$227)/D$228)/(1+POWER(10,($B75-D$227)/D$228))</f>
        <v>2.6533492173058126E-2</v>
      </c>
      <c r="DU75" s="2">
        <f>POWER(10,($B75-E$227)/E$228)/(1+POWER(10,($B75-E$227)/E$228))</f>
        <v>5.176272373013998E-2</v>
      </c>
      <c r="DV75" s="2">
        <f>POWER(10,($B75-F$227)/F$228)/(1+POWER(10,($B75-F$227)/F$228))</f>
        <v>6.9772624991304266E-2</v>
      </c>
      <c r="DW75" s="2">
        <f>POWER(10,($B75-G$227)/G$228)/(1+POWER(10,($B75-G$227)/G$228))</f>
        <v>6.7116986988988811E-2</v>
      </c>
      <c r="DX75" s="2">
        <f>POWER(10,($B75-H$227)/H$228)/(1+POWER(10,($B75-H$227)/H$228))</f>
        <v>6.4974825926207597E-2</v>
      </c>
      <c r="DY75" s="2">
        <f>POWER(10,($B75-I$227)/I$228)/(1+POWER(10,($B75-I$227)/I$228))</f>
        <v>6.3720698059689426E-2</v>
      </c>
      <c r="DZ75" s="2">
        <f>POWER(10,($B75-J$227)/J$228)/(1+POWER(10,($B75-J$227)/J$228))</f>
        <v>6.3621171784136343E-2</v>
      </c>
      <c r="EA75" s="2">
        <f>POWER(10,($B75-K$227)/K$228)/(1+POWER(10,($B75-K$227)/K$228))</f>
        <v>6.5184239008644007E-2</v>
      </c>
      <c r="EB75" s="2">
        <f>POWER(10,($B75-L$227)/L$228)/(1+POWER(10,($B75-L$227)/L$228))</f>
        <v>6.2787866121083169E-2</v>
      </c>
      <c r="EC75" s="2">
        <f>POWER(10,($B75-M$227)/M$228)/(1+POWER(10,($B75-M$227)/M$228))</f>
        <v>5.7986156592112988E-2</v>
      </c>
      <c r="ED75" s="2">
        <f>POWER(10,($B75-N$227)/N$228)/(1+POWER(10,($B75-N$227)/N$228))</f>
        <v>5.5827033701415417E-2</v>
      </c>
      <c r="EE75" s="2">
        <f>POWER(10,($B75-O$227)/O$228)/(1+POWER(10,($B75-O$227)/O$228))</f>
        <v>5.8547031717073747E-2</v>
      </c>
    </row>
    <row r="76" spans="2:135" x14ac:dyDescent="0.25">
      <c r="B76" s="2">
        <v>70</v>
      </c>
      <c r="C76">
        <v>61.720999999999997</v>
      </c>
      <c r="D76">
        <v>62.706000000000003</v>
      </c>
      <c r="E76">
        <v>62.926000000000002</v>
      </c>
      <c r="F76">
        <v>67.293999999999997</v>
      </c>
      <c r="G76">
        <v>66.5</v>
      </c>
      <c r="H76">
        <v>65.912000000000006</v>
      </c>
      <c r="I76">
        <v>65.234999999999999</v>
      </c>
      <c r="J76">
        <v>63.588000000000001</v>
      </c>
      <c r="K76">
        <v>64.617999999999995</v>
      </c>
      <c r="L76">
        <v>66.206000000000003</v>
      </c>
      <c r="M76">
        <v>61.029000000000003</v>
      </c>
      <c r="N76">
        <v>58.867600000000003</v>
      </c>
      <c r="O76">
        <v>59.098599999999998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72.901111171514245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74.732210457832011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58.927770552983176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65.422954298171632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64.733511948261921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64.110912190969628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64.550434533733181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61.896466801740779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63.284771719412419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61.810999195407319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58.619918741435868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57.350656661009097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57.832850317290017</v>
      </c>
      <c r="AE76" s="5"/>
      <c r="AG76" s="5">
        <f t="shared" si="26"/>
        <v>-11.180111171514248</v>
      </c>
      <c r="AH76" s="5">
        <f t="shared" si="27"/>
        <v>-12.026210457832008</v>
      </c>
      <c r="AI76" s="5">
        <f t="shared" si="28"/>
        <v>3.9982294470168256</v>
      </c>
      <c r="AJ76" s="5">
        <f t="shared" si="29"/>
        <v>1.8710457018283648</v>
      </c>
      <c r="AK76" s="5">
        <f t="shared" si="30"/>
        <v>1.7664880517380794</v>
      </c>
      <c r="AL76" s="5">
        <f t="shared" si="31"/>
        <v>1.8010878090303777</v>
      </c>
      <c r="AM76" s="5">
        <f t="shared" si="32"/>
        <v>0.68456546626681813</v>
      </c>
      <c r="AN76" s="5">
        <f t="shared" si="33"/>
        <v>1.6915331982592221</v>
      </c>
      <c r="AO76" s="5">
        <f t="shared" si="34"/>
        <v>1.3332282805875764</v>
      </c>
      <c r="AP76" s="5">
        <f t="shared" si="35"/>
        <v>4.3950008045926836</v>
      </c>
      <c r="AQ76" s="5">
        <f t="shared" si="36"/>
        <v>2.4090812585641359</v>
      </c>
      <c r="AR76" s="5">
        <f t="shared" si="37"/>
        <v>1.5169433389909059</v>
      </c>
      <c r="AS76" s="5">
        <f t="shared" si="38"/>
        <v>1.2657496827099806</v>
      </c>
      <c r="AV76" s="2">
        <f t="shared" si="39"/>
        <v>52.734755193292706</v>
      </c>
      <c r="AW76" s="2">
        <f t="shared" si="40"/>
        <v>55.125076810137855</v>
      </c>
      <c r="AX76" s="2">
        <f t="shared" si="41"/>
        <v>55.044154496203795</v>
      </c>
      <c r="AY76" s="2">
        <f t="shared" si="42"/>
        <v>53.811230377378671</v>
      </c>
      <c r="AZ76" s="2">
        <f t="shared" si="43"/>
        <v>54.130174667001448</v>
      </c>
      <c r="BA76" s="2">
        <f t="shared" si="44"/>
        <v>54.515611329477487</v>
      </c>
      <c r="BB76" s="2">
        <f t="shared" si="45"/>
        <v>55.598040462039734</v>
      </c>
      <c r="BC76" s="2">
        <f t="shared" si="46"/>
        <v>53.103133174036195</v>
      </c>
      <c r="BD76" s="2">
        <f t="shared" si="47"/>
        <v>53.78698103285948</v>
      </c>
      <c r="BE76" s="2">
        <f t="shared" si="48"/>
        <v>53.141305829036632</v>
      </c>
      <c r="BF76" s="2">
        <f t="shared" si="49"/>
        <v>52.542024020824378</v>
      </c>
      <c r="BG76" s="2">
        <f t="shared" si="50"/>
        <v>51.707593513295095</v>
      </c>
      <c r="BH76" s="2">
        <f t="shared" si="51"/>
        <v>50.924705052210385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52.673432257153095</v>
      </c>
      <c r="CP76" s="2">
        <f>BL$207*$B76+BL$209</f>
        <v>55.046169828383775</v>
      </c>
      <c r="CQ76" s="2">
        <f>BM$207*$B76+BM$209</f>
        <v>54.993687428514804</v>
      </c>
      <c r="CR76" s="2">
        <f>BN$207*$B76+BN$209</f>
        <v>53.827064477203052</v>
      </c>
      <c r="CS76" s="2">
        <f>BO$207*$B76+BO$209</f>
        <v>54.057597346549464</v>
      </c>
      <c r="CT76" s="2">
        <f>BP$207*$B76+BP$209</f>
        <v>54.405061770607048</v>
      </c>
      <c r="CU76" s="2">
        <f>BQ$207*$B76+BQ$209</f>
        <v>55.381731829360369</v>
      </c>
      <c r="CV76" s="2">
        <f>BR$207*$B76+BR$209</f>
        <v>53.066869276516485</v>
      </c>
      <c r="CW76" s="2">
        <f>BS$207*$B76+BS$209</f>
        <v>53.700335048323822</v>
      </c>
      <c r="CX76" s="2">
        <f>BT$207*$B76+BT$209</f>
        <v>53.068776962134343</v>
      </c>
      <c r="CY76" s="2">
        <f>BU$207*$B76+BU$209</f>
        <v>52.460316957009326</v>
      </c>
      <c r="CZ76" s="2">
        <f>BV$207*$B76+BV$209</f>
        <v>51.665349548997291</v>
      </c>
      <c r="DA76" s="2">
        <f>BW$207*$B76+BW$209</f>
        <v>50.855504800110452</v>
      </c>
      <c r="DD76" s="2">
        <f>BZ$207*$B76+BZ$209</f>
        <v>54.907907709803993</v>
      </c>
      <c r="DE76" s="2">
        <f>CA$207*$B76+CA$209</f>
        <v>57.765308460448367</v>
      </c>
      <c r="DF76" s="2">
        <f>CB$207*$B76+CB$209</f>
        <v>55.887310573654446</v>
      </c>
      <c r="DG76" s="2">
        <f>CC$207*$B76+CC$209</f>
        <v>53.618700811247756</v>
      </c>
      <c r="DH76" s="2">
        <f>CD$207*$B76+CD$209</f>
        <v>55.050191266305767</v>
      </c>
      <c r="DI76" s="2">
        <f>CE$207*$B76+CE$209</f>
        <v>55.966503686694836</v>
      </c>
      <c r="DJ76" s="2">
        <f>CF$207*$B76+CF$209</f>
        <v>58.496710289320539</v>
      </c>
      <c r="DK76" s="2">
        <f>CG$207*$B76+CG$209</f>
        <v>53.589903842205686</v>
      </c>
      <c r="DL76" s="2">
        <f>CH$207*$B76+CH$209</f>
        <v>54.920247053098457</v>
      </c>
      <c r="DM76" s="2">
        <f>CI$207*$B76+CI$209</f>
        <v>54.128660242386886</v>
      </c>
      <c r="DN76" s="2">
        <f>CJ$207*$B76+CJ$209</f>
        <v>53.752601429997775</v>
      </c>
      <c r="DO76" s="2">
        <f>CK$207*$B76+CK$209</f>
        <v>52.35917940999807</v>
      </c>
      <c r="DP76" s="2">
        <f>CL$207*$B76+CL$209</f>
        <v>51.939554042707215</v>
      </c>
      <c r="DS76" s="2">
        <f>POWER(10,($B76-C$227)/C$228)/(1+POWER(10,($B76-C$227)/C$228))</f>
        <v>2.7443996337870064E-2</v>
      </c>
      <c r="DT76" s="2">
        <f>POWER(10,($B76-D$227)/D$228)/(1+POWER(10,($B76-D$227)/D$228))</f>
        <v>2.901910951637212E-2</v>
      </c>
      <c r="DU76" s="2">
        <f>POWER(10,($B76-E$227)/E$228)/(1+POWER(10,($B76-E$227)/E$228))</f>
        <v>5.6474664922773053E-2</v>
      </c>
      <c r="DV76" s="2">
        <f>POWER(10,($B76-F$227)/F$228)/(1+POWER(10,($B76-F$227)/F$228))</f>
        <v>7.5992614891819646E-2</v>
      </c>
      <c r="DW76" s="2">
        <f>POWER(10,($B76-G$227)/G$228)/(1+POWER(10,($B76-G$227)/G$228))</f>
        <v>7.3118844481536188E-2</v>
      </c>
      <c r="DX76" s="2">
        <f>POWER(10,($B76-H$227)/H$228)/(1+POWER(10,($B76-H$227)/H$228))</f>
        <v>7.0799661345984893E-2</v>
      </c>
      <c r="DY76" s="2">
        <f>POWER(10,($B76-I$227)/I$228)/(1+POWER(10,($B76-I$227)/I$228))</f>
        <v>6.9441453756354313E-2</v>
      </c>
      <c r="DZ76" s="2">
        <f>POWER(10,($B76-J$227)/J$228)/(1+POWER(10,($B76-J$227)/J$228))</f>
        <v>6.9333653832088976E-2</v>
      </c>
      <c r="EA76" s="2">
        <f>POWER(10,($B76-K$227)/K$228)/(1+POWER(10,($B76-K$227)/K$228))</f>
        <v>7.1026421739051659E-2</v>
      </c>
      <c r="EB76" s="2">
        <f>POWER(10,($B76-L$227)/L$228)/(1+POWER(10,($B76-L$227)/L$228))</f>
        <v>6.843099448177857E-2</v>
      </c>
      <c r="EC76" s="2">
        <f>POWER(10,($B76-M$227)/M$228)/(1+POWER(10,($B76-M$227)/M$228))</f>
        <v>6.3226840160127445E-2</v>
      </c>
      <c r="ED76" s="2">
        <f>POWER(10,($B76-N$227)/N$228)/(1+POWER(10,($B76-N$227)/N$228))</f>
        <v>6.088519199342219E-2</v>
      </c>
      <c r="EE76" s="2">
        <f>POWER(10,($B76-O$227)/O$228)/(1+POWER(10,($B76-O$227)/O$228))</f>
        <v>6.3834971125639156E-2</v>
      </c>
    </row>
    <row r="77" spans="2:135" x14ac:dyDescent="0.25">
      <c r="B77" s="2">
        <v>71</v>
      </c>
      <c r="C77">
        <v>56.838000000000001</v>
      </c>
      <c r="D77">
        <v>58.926000000000002</v>
      </c>
      <c r="E77">
        <v>64.602999999999994</v>
      </c>
      <c r="F77">
        <v>70.293999999999997</v>
      </c>
      <c r="G77">
        <v>70.206000000000003</v>
      </c>
      <c r="H77">
        <v>68.441000000000003</v>
      </c>
      <c r="I77">
        <v>69.721000000000004</v>
      </c>
      <c r="J77">
        <v>66.867999999999995</v>
      </c>
      <c r="K77">
        <v>67.897000000000006</v>
      </c>
      <c r="L77">
        <v>68.132000000000005</v>
      </c>
      <c r="M77">
        <v>63.323999999999998</v>
      </c>
      <c r="N77">
        <v>62.088200000000001</v>
      </c>
      <c r="O77">
        <v>61.591500000000003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66.573131143550967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68.456319384081254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60.396892335957979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69.695895694780091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68.941588160985617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68.011599663682276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68.483989662082877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65.742439251329458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67.333501912586058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65.52838893446804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61.359458898864759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59.879353102695006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60.576572038163974</v>
      </c>
      <c r="AE77" s="5"/>
      <c r="AG77" s="5">
        <f t="shared" si="26"/>
        <v>-9.7351311435509658</v>
      </c>
      <c r="AH77" s="5">
        <f t="shared" si="27"/>
        <v>-9.5303193840812526</v>
      </c>
      <c r="AI77" s="5">
        <f t="shared" si="28"/>
        <v>4.2061076640420154</v>
      </c>
      <c r="AJ77" s="5">
        <f t="shared" si="29"/>
        <v>0.59810430521990554</v>
      </c>
      <c r="AK77" s="5">
        <f t="shared" si="30"/>
        <v>1.2644118390143859</v>
      </c>
      <c r="AL77" s="5">
        <f t="shared" si="31"/>
        <v>0.42940033631772678</v>
      </c>
      <c r="AM77" s="5">
        <f t="shared" si="32"/>
        <v>1.2370103379171269</v>
      </c>
      <c r="AN77" s="5">
        <f t="shared" si="33"/>
        <v>1.1255607486705372</v>
      </c>
      <c r="AO77" s="5">
        <f t="shared" si="34"/>
        <v>0.56349808741394725</v>
      </c>
      <c r="AP77" s="5">
        <f t="shared" si="35"/>
        <v>2.6036110655319646</v>
      </c>
      <c r="AQ77" s="5">
        <f t="shared" si="36"/>
        <v>1.9645411011352394</v>
      </c>
      <c r="AR77" s="5">
        <f t="shared" si="37"/>
        <v>2.2088468973049942</v>
      </c>
      <c r="AS77" s="5">
        <f t="shared" si="38"/>
        <v>1.0149279618360296</v>
      </c>
      <c r="AV77" s="2">
        <f t="shared" si="39"/>
        <v>52.757346489641151</v>
      </c>
      <c r="AW77" s="2">
        <f t="shared" si="40"/>
        <v>55.146324172449944</v>
      </c>
      <c r="AX77" s="2">
        <f t="shared" si="41"/>
        <v>55.034214570956642</v>
      </c>
      <c r="AY77" s="2">
        <f t="shared" si="42"/>
        <v>53.769268462314258</v>
      </c>
      <c r="AZ77" s="2">
        <f t="shared" si="43"/>
        <v>54.132409051848157</v>
      </c>
      <c r="BA77" s="2">
        <f t="shared" si="44"/>
        <v>54.52512828802913</v>
      </c>
      <c r="BB77" s="2">
        <f t="shared" si="45"/>
        <v>55.63223602343686</v>
      </c>
      <c r="BC77" s="2">
        <f t="shared" si="46"/>
        <v>53.074720696292175</v>
      </c>
      <c r="BD77" s="2">
        <f t="shared" si="47"/>
        <v>53.784719385264211</v>
      </c>
      <c r="BE77" s="2">
        <f t="shared" si="48"/>
        <v>53.145601095808729</v>
      </c>
      <c r="BF77" s="2">
        <f t="shared" si="49"/>
        <v>52.55256117551847</v>
      </c>
      <c r="BG77" s="2">
        <f t="shared" si="50"/>
        <v>51.707026001173602</v>
      </c>
      <c r="BH77" s="2">
        <f t="shared" si="51"/>
        <v>50.93736128572953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52.692263202216218</v>
      </c>
      <c r="CP77" s="2">
        <f>BL$207*$B77+BL$209</f>
        <v>55.062606143373351</v>
      </c>
      <c r="CQ77" s="2">
        <f>BM$207*$B77+BM$209</f>
        <v>54.981696974869834</v>
      </c>
      <c r="CR77" s="2">
        <f>BN$207*$B77+BN$209</f>
        <v>53.787155620363286</v>
      </c>
      <c r="CS77" s="2">
        <f>BO$207*$B77+BO$209</f>
        <v>54.057970880743603</v>
      </c>
      <c r="CT77" s="2">
        <f>BP$207*$B77+BP$209</f>
        <v>54.410398698485025</v>
      </c>
      <c r="CU77" s="2">
        <f>BQ$207*$B77+BQ$209</f>
        <v>55.405481976324388</v>
      </c>
      <c r="CV77" s="2">
        <f>BR$207*$B77+BR$209</f>
        <v>53.038288848364694</v>
      </c>
      <c r="CW77" s="2">
        <f>BS$207*$B77+BS$209</f>
        <v>53.69521055815413</v>
      </c>
      <c r="CX77" s="2">
        <f>BT$207*$B77+BT$209</f>
        <v>53.071111178075121</v>
      </c>
      <c r="CY77" s="2">
        <f>BU$207*$B77+BU$209</f>
        <v>52.467926031002058</v>
      </c>
      <c r="CZ77" s="2">
        <f>BV$207*$B77+BV$209</f>
        <v>51.663531876696737</v>
      </c>
      <c r="DA77" s="2">
        <f>BW$207*$B77+BW$209</f>
        <v>50.865215322615285</v>
      </c>
      <c r="DD77" s="2">
        <f>BZ$207*$B77+BZ$209</f>
        <v>54.860818550469858</v>
      </c>
      <c r="DE77" s="2">
        <f>CA$207*$B77+CA$209</f>
        <v>57.701057636323853</v>
      </c>
      <c r="DF77" s="2">
        <f>CB$207*$B77+CB$209</f>
        <v>55.834425985405801</v>
      </c>
      <c r="DG77" s="2">
        <f>CC$207*$B77+CC$209</f>
        <v>53.570912436681702</v>
      </c>
      <c r="DH77" s="2">
        <f>CD$207*$B77+CD$209</f>
        <v>54.992987424100093</v>
      </c>
      <c r="DI77" s="2">
        <f>CE$207*$B77+CE$209</f>
        <v>55.898390971692869</v>
      </c>
      <c r="DJ77" s="2">
        <f>CF$207*$B77+CF$209</f>
        <v>58.403513071503959</v>
      </c>
      <c r="DK77" s="2">
        <f>CG$207*$B77+CG$209</f>
        <v>53.520716859220819</v>
      </c>
      <c r="DL77" s="2">
        <f>CH$207*$B77+CH$209</f>
        <v>54.852419507849042</v>
      </c>
      <c r="DM77" s="2">
        <f>CI$207*$B77+CI$209</f>
        <v>54.070426335571426</v>
      </c>
      <c r="DN77" s="2">
        <f>CJ$207*$B77+CJ$209</f>
        <v>53.696186334876408</v>
      </c>
      <c r="DO77" s="2">
        <f>CK$207*$B77+CK$209</f>
        <v>52.31886562855199</v>
      </c>
      <c r="DP77" s="2">
        <f>CL$207*$B77+CL$209</f>
        <v>51.90231344626396</v>
      </c>
      <c r="DS77" s="2">
        <f>POWER(10,($B77-C$227)/C$228)/(1+POWER(10,($B77-C$227)/C$228))</f>
        <v>3.0012278670841708E-2</v>
      </c>
      <c r="DT77" s="2">
        <f>POWER(10,($B77-D$227)/D$228)/(1+POWER(10,($B77-D$227)/D$228))</f>
        <v>3.1729986054424307E-2</v>
      </c>
      <c r="DU77" s="2">
        <f>POWER(10,($B77-E$227)/E$228)/(1+POWER(10,($B77-E$227)/E$228))</f>
        <v>6.1587673736815979E-2</v>
      </c>
      <c r="DV77" s="2">
        <f>POWER(10,($B77-F$227)/F$228)/(1+POWER(10,($B77-F$227)/F$228))</f>
        <v>8.271778903963159E-2</v>
      </c>
      <c r="DW77" s="2">
        <f>POWER(10,($B77-G$227)/G$228)/(1+POWER(10,($B77-G$227)/G$228))</f>
        <v>7.9611608621742574E-2</v>
      </c>
      <c r="DX77" s="2">
        <f>POWER(10,($B77-H$227)/H$228)/(1+POWER(10,($B77-H$227)/H$228))</f>
        <v>7.7103619158429351E-2</v>
      </c>
      <c r="DY77" s="2">
        <f>POWER(10,($B77-I$227)/I$228)/(1+POWER(10,($B77-I$227)/I$228))</f>
        <v>7.5634321297421758E-2</v>
      </c>
      <c r="DZ77" s="2">
        <f>POWER(10,($B77-J$227)/J$228)/(1+POWER(10,($B77-J$227)/J$228))</f>
        <v>7.5517687836641242E-2</v>
      </c>
      <c r="EA77" s="2">
        <f>POWER(10,($B77-K$227)/K$228)/(1+POWER(10,($B77-K$227)/K$228))</f>
        <v>7.734888944099301E-2</v>
      </c>
      <c r="EB77" s="2">
        <f>POWER(10,($B77-L$227)/L$228)/(1+POWER(10,($B77-L$227)/L$228))</f>
        <v>7.4540966555774149E-2</v>
      </c>
      <c r="EC77" s="2">
        <f>POWER(10,($B77-M$227)/M$228)/(1+POWER(10,($B77-M$227)/M$228))</f>
        <v>6.8906521076549529E-2</v>
      </c>
      <c r="ED77" s="2">
        <f>POWER(10,($B77-N$227)/N$228)/(1+POWER(10,($B77-N$227)/N$228))</f>
        <v>6.6369425279454455E-2</v>
      </c>
      <c r="EE77" s="2">
        <f>POWER(10,($B77-O$227)/O$228)/(1+POWER(10,($B77-O$227)/O$228))</f>
        <v>6.9565223838634477E-2</v>
      </c>
    </row>
    <row r="78" spans="2:135" x14ac:dyDescent="0.25">
      <c r="B78" s="2">
        <v>72</v>
      </c>
      <c r="C78">
        <v>56.381999999999998</v>
      </c>
      <c r="D78">
        <v>57.706000000000003</v>
      </c>
      <c r="E78">
        <v>66.558999999999997</v>
      </c>
      <c r="F78">
        <v>73.984999999999999</v>
      </c>
      <c r="G78">
        <v>74.471000000000004</v>
      </c>
      <c r="H78">
        <v>72.662000000000006</v>
      </c>
      <c r="I78">
        <v>73.337999999999994</v>
      </c>
      <c r="J78">
        <v>72.352999999999994</v>
      </c>
      <c r="K78">
        <v>72.984999999999999</v>
      </c>
      <c r="L78">
        <v>71.617999999999995</v>
      </c>
      <c r="M78">
        <v>66.808999999999997</v>
      </c>
      <c r="N78">
        <v>64.235299999999995</v>
      </c>
      <c r="O78">
        <v>65.028199999999998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61.943633495490403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63.936015218039309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62.791195033748011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74.540161699396847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73.887515652137552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72.674412482926584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73.454994190479937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70.70700350847261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72.347450834738765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70.145628784790617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64.963069986807184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63.15596803403313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63.806242056167591</v>
      </c>
      <c r="AE78" s="5"/>
      <c r="AG78" s="5">
        <f t="shared" si="26"/>
        <v>-5.5616334954904048</v>
      </c>
      <c r="AH78" s="5">
        <f t="shared" si="27"/>
        <v>-6.2300152180393056</v>
      </c>
      <c r="AI78" s="5">
        <f t="shared" si="28"/>
        <v>3.7678049662519868</v>
      </c>
      <c r="AJ78" s="5">
        <f t="shared" si="29"/>
        <v>-0.55516169939684801</v>
      </c>
      <c r="AK78" s="5">
        <f t="shared" si="30"/>
        <v>0.58348434786245207</v>
      </c>
      <c r="AL78" s="5">
        <f t="shared" si="31"/>
        <v>-1.241248292657815E-2</v>
      </c>
      <c r="AM78" s="5">
        <f t="shared" si="32"/>
        <v>-0.11699419047994297</v>
      </c>
      <c r="AN78" s="5">
        <f t="shared" si="33"/>
        <v>1.6459964915273844</v>
      </c>
      <c r="AO78" s="5">
        <f t="shared" si="34"/>
        <v>0.63754916526123395</v>
      </c>
      <c r="AP78" s="5">
        <f t="shared" si="35"/>
        <v>1.4723712152093782</v>
      </c>
      <c r="AQ78" s="5">
        <f t="shared" si="36"/>
        <v>1.8459300131928131</v>
      </c>
      <c r="AR78" s="5">
        <f t="shared" si="37"/>
        <v>1.0793319659668654</v>
      </c>
      <c r="AS78" s="5">
        <f t="shared" si="38"/>
        <v>1.2219579438324075</v>
      </c>
      <c r="AV78" s="2">
        <f t="shared" si="39"/>
        <v>52.780087494316305</v>
      </c>
      <c r="AW78" s="2">
        <f t="shared" si="40"/>
        <v>55.167758663774201</v>
      </c>
      <c r="AX78" s="2">
        <f t="shared" si="41"/>
        <v>55.02420553218095</v>
      </c>
      <c r="AY78" s="2">
        <f t="shared" si="42"/>
        <v>53.727080165041045</v>
      </c>
      <c r="AZ78" s="2">
        <f t="shared" si="43"/>
        <v>54.134354363518582</v>
      </c>
      <c r="BA78" s="2">
        <f t="shared" si="44"/>
        <v>54.534441476699115</v>
      </c>
      <c r="BB78" s="2">
        <f t="shared" si="45"/>
        <v>55.666433511550061</v>
      </c>
      <c r="BC78" s="2">
        <f t="shared" si="46"/>
        <v>53.046028163562994</v>
      </c>
      <c r="BD78" s="2">
        <f t="shared" si="47"/>
        <v>53.782225027952094</v>
      </c>
      <c r="BE78" s="2">
        <f t="shared" si="48"/>
        <v>53.149623735368813</v>
      </c>
      <c r="BF78" s="2">
        <f t="shared" si="49"/>
        <v>52.562917465719778</v>
      </c>
      <c r="BG78" s="2">
        <f t="shared" si="50"/>
        <v>51.70631749661716</v>
      </c>
      <c r="BH78" s="2">
        <f t="shared" si="51"/>
        <v>50.949947531700133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52.711094147279347</v>
      </c>
      <c r="CP78" s="2">
        <f>BL$207*$B78+BL$209</f>
        <v>55.079042458362927</v>
      </c>
      <c r="CQ78" s="2">
        <f>BM$207*$B78+BM$209</f>
        <v>54.969706521224865</v>
      </c>
      <c r="CR78" s="2">
        <f>BN$207*$B78+BN$209</f>
        <v>53.747246763523513</v>
      </c>
      <c r="CS78" s="2">
        <f>BO$207*$B78+BO$209</f>
        <v>54.058344414937743</v>
      </c>
      <c r="CT78" s="2">
        <f>BP$207*$B78+BP$209</f>
        <v>54.415735626362995</v>
      </c>
      <c r="CU78" s="2">
        <f>BQ$207*$B78+BQ$209</f>
        <v>55.429232123288408</v>
      </c>
      <c r="CV78" s="2">
        <f>BR$207*$B78+BR$209</f>
        <v>53.009708420212903</v>
      </c>
      <c r="CW78" s="2">
        <f>BS$207*$B78+BS$209</f>
        <v>53.690086067984431</v>
      </c>
      <c r="CX78" s="2">
        <f>BT$207*$B78+BT$209</f>
        <v>53.073445394015906</v>
      </c>
      <c r="CY78" s="2">
        <f>BU$207*$B78+BU$209</f>
        <v>52.47553510499479</v>
      </c>
      <c r="CZ78" s="2">
        <f>BV$207*$B78+BV$209</f>
        <v>51.661714204396191</v>
      </c>
      <c r="DA78" s="2">
        <f>BW$207*$B78+BW$209</f>
        <v>50.874925845120117</v>
      </c>
      <c r="DD78" s="2">
        <f>BZ$207*$B78+BZ$209</f>
        <v>54.813729391135723</v>
      </c>
      <c r="DE78" s="2">
        <f>CA$207*$B78+CA$209</f>
        <v>57.636806812199332</v>
      </c>
      <c r="DF78" s="2">
        <f>CB$207*$B78+CB$209</f>
        <v>55.781541397157156</v>
      </c>
      <c r="DG78" s="2">
        <f>CC$207*$B78+CC$209</f>
        <v>53.523124062115656</v>
      </c>
      <c r="DH78" s="2">
        <f>CD$207*$B78+CD$209</f>
        <v>54.93578358189442</v>
      </c>
      <c r="DI78" s="2">
        <f>CE$207*$B78+CE$209</f>
        <v>55.83027825669091</v>
      </c>
      <c r="DJ78" s="2">
        <f>CF$207*$B78+CF$209</f>
        <v>58.310315853687385</v>
      </c>
      <c r="DK78" s="2">
        <f>CG$207*$B78+CG$209</f>
        <v>53.451529876235952</v>
      </c>
      <c r="DL78" s="2">
        <f>CH$207*$B78+CH$209</f>
        <v>54.78459196259962</v>
      </c>
      <c r="DM78" s="2">
        <f>CI$207*$B78+CI$209</f>
        <v>54.012192428755974</v>
      </c>
      <c r="DN78" s="2">
        <f>CJ$207*$B78+CJ$209</f>
        <v>53.639771239755049</v>
      </c>
      <c r="DO78" s="2">
        <f>CK$207*$B78+CK$209</f>
        <v>52.278551847105909</v>
      </c>
      <c r="DP78" s="2">
        <f>CL$207*$B78+CL$209</f>
        <v>51.865072849820706</v>
      </c>
      <c r="DS78" s="2">
        <f>POWER(10,($B78-C$227)/C$228)/(1+POWER(10,($B78-C$227)/C$228))</f>
        <v>3.2812798719396082E-2</v>
      </c>
      <c r="DT78" s="2">
        <f>POWER(10,($B78-D$227)/D$228)/(1+POWER(10,($B78-D$227)/D$228))</f>
        <v>3.4685058175201094E-2</v>
      </c>
      <c r="DU78" s="2">
        <f>POWER(10,($B78-E$227)/E$228)/(1+POWER(10,($B78-E$227)/E$228))</f>
        <v>6.7130659906053422E-2</v>
      </c>
      <c r="DV78" s="2">
        <f>POWER(10,($B78-F$227)/F$228)/(1+POWER(10,($B78-F$227)/F$228))</f>
        <v>8.9980168701280255E-2</v>
      </c>
      <c r="DW78" s="2">
        <f>POWER(10,($B78-G$227)/G$228)/(1+POWER(10,($B78-G$227)/G$228))</f>
        <v>8.6627029477698056E-2</v>
      </c>
      <c r="DX78" s="2">
        <f>POWER(10,($B78-H$227)/H$228)/(1+POWER(10,($B78-H$227)/H$228))</f>
        <v>8.391818513705708E-2</v>
      </c>
      <c r="DY78" s="2">
        <f>POWER(10,($B78-I$227)/I$228)/(1+POWER(10,($B78-I$227)/I$228))</f>
        <v>8.2330612525726501E-2</v>
      </c>
      <c r="DZ78" s="2">
        <f>POWER(10,($B78-J$227)/J$228)/(1+POWER(10,($B78-J$227)/J$228))</f>
        <v>8.2204571224341827E-2</v>
      </c>
      <c r="EA78" s="2">
        <f>POWER(10,($B78-K$227)/K$228)/(1+POWER(10,($B78-K$227)/K$228))</f>
        <v>8.4183155541665597E-2</v>
      </c>
      <c r="EB78" s="2">
        <f>POWER(10,($B78-L$227)/L$228)/(1+POWER(10,($B78-L$227)/L$228))</f>
        <v>8.1148955505352879E-2</v>
      </c>
      <c r="EC78" s="2">
        <f>POWER(10,($B78-M$227)/M$228)/(1+POWER(10,($B78-M$227)/M$228))</f>
        <v>7.5055530502822237E-2</v>
      </c>
      <c r="ED78" s="2">
        <f>POWER(10,($B78-N$227)/N$228)/(1+POWER(10,($B78-N$227)/N$228))</f>
        <v>7.2309614609494671E-2</v>
      </c>
      <c r="EE78" s="2">
        <f>POWER(10,($B78-O$227)/O$228)/(1+POWER(10,($B78-O$227)/O$228))</f>
        <v>7.5768230599961989E-2</v>
      </c>
    </row>
    <row r="79" spans="2:135" x14ac:dyDescent="0.25">
      <c r="B79" s="2">
        <v>73</v>
      </c>
      <c r="C79">
        <v>56.515000000000001</v>
      </c>
      <c r="D79">
        <v>58.529000000000003</v>
      </c>
      <c r="E79">
        <v>69.676000000000002</v>
      </c>
      <c r="F79">
        <v>77.793999999999997</v>
      </c>
      <c r="G79">
        <v>77.293999999999997</v>
      </c>
      <c r="H79">
        <v>76.397000000000006</v>
      </c>
      <c r="I79">
        <v>79.734999999999999</v>
      </c>
      <c r="J79">
        <v>75.176000000000002</v>
      </c>
      <c r="K79">
        <v>76.602999999999994</v>
      </c>
      <c r="L79">
        <v>75.941000000000003</v>
      </c>
      <c r="M79">
        <v>70.015000000000001</v>
      </c>
      <c r="N79">
        <v>67.220600000000005</v>
      </c>
      <c r="O79">
        <v>66.380300000000005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58.776559778389185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60.911294932433428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66.092071871760439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79.518690058363546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79.182785277795602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77.759962887581537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79.175347102052996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76.517197277544497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78.0015329469405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75.38047363546913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69.278122597082515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67.041475952101507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67.301089572192268</v>
      </c>
      <c r="AE79" s="5"/>
      <c r="AG79" s="5">
        <f t="shared" si="26"/>
        <v>-2.2615597783891843</v>
      </c>
      <c r="AH79" s="5">
        <f t="shared" si="27"/>
        <v>-2.3822949324334246</v>
      </c>
      <c r="AI79" s="5">
        <f t="shared" si="28"/>
        <v>3.5839281282395632</v>
      </c>
      <c r="AJ79" s="5">
        <f t="shared" si="29"/>
        <v>-1.7246900583635494</v>
      </c>
      <c r="AK79" s="5">
        <f t="shared" si="30"/>
        <v>-1.8887852777956056</v>
      </c>
      <c r="AL79" s="5">
        <f t="shared" si="31"/>
        <v>-1.3629628875815314</v>
      </c>
      <c r="AM79" s="5">
        <f t="shared" si="32"/>
        <v>0.55965289794700368</v>
      </c>
      <c r="AN79" s="5">
        <f t="shared" si="33"/>
        <v>-1.3411972775444951</v>
      </c>
      <c r="AO79" s="5">
        <f t="shared" si="34"/>
        <v>-1.3985329469405059</v>
      </c>
      <c r="AP79" s="5">
        <f t="shared" si="35"/>
        <v>0.56052636453087246</v>
      </c>
      <c r="AQ79" s="5">
        <f t="shared" si="36"/>
        <v>0.73687740291748582</v>
      </c>
      <c r="AR79" s="5">
        <f t="shared" si="37"/>
        <v>0.17912404789849745</v>
      </c>
      <c r="AS79" s="5">
        <f t="shared" si="38"/>
        <v>-0.92078957219226254</v>
      </c>
      <c r="AV79" s="2">
        <f t="shared" si="39"/>
        <v>52.802971839839216</v>
      </c>
      <c r="AW79" s="2">
        <f t="shared" si="40"/>
        <v>55.189371315079121</v>
      </c>
      <c r="AX79" s="2">
        <f t="shared" si="41"/>
        <v>55.014097773478937</v>
      </c>
      <c r="AY79" s="2">
        <f t="shared" si="42"/>
        <v>53.684645265390962</v>
      </c>
      <c r="AZ79" s="2">
        <f t="shared" si="43"/>
        <v>54.135946784329775</v>
      </c>
      <c r="BA79" s="2">
        <f t="shared" si="44"/>
        <v>54.543481445580959</v>
      </c>
      <c r="BB79" s="2">
        <f t="shared" si="45"/>
        <v>55.700544731129682</v>
      </c>
      <c r="BC79" s="2">
        <f t="shared" si="46"/>
        <v>53.017007150036932</v>
      </c>
      <c r="BD79" s="2">
        <f t="shared" si="47"/>
        <v>53.779434836680601</v>
      </c>
      <c r="BE79" s="2">
        <f t="shared" si="48"/>
        <v>53.153311262747927</v>
      </c>
      <c r="BF79" s="2">
        <f t="shared" si="49"/>
        <v>52.57303711630508</v>
      </c>
      <c r="BG79" s="2">
        <f t="shared" si="50"/>
        <v>51.705433192764524</v>
      </c>
      <c r="BH79" s="2">
        <f t="shared" si="51"/>
        <v>50.962426749835714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52.729925092342469</v>
      </c>
      <c r="CP79" s="2">
        <f>BL$207*$B79+BL$209</f>
        <v>55.095478773352497</v>
      </c>
      <c r="CQ79" s="2">
        <f>BM$207*$B79+BM$209</f>
        <v>54.957716067579902</v>
      </c>
      <c r="CR79" s="2">
        <f>BN$207*$B79+BN$209</f>
        <v>53.70733790668374</v>
      </c>
      <c r="CS79" s="2">
        <f>BO$207*$B79+BO$209</f>
        <v>54.058717949131882</v>
      </c>
      <c r="CT79" s="2">
        <f>BP$207*$B79+BP$209</f>
        <v>54.421072554240972</v>
      </c>
      <c r="CU79" s="2">
        <f>BQ$207*$B79+BQ$209</f>
        <v>55.452982270252427</v>
      </c>
      <c r="CV79" s="2">
        <f>BR$207*$B79+BR$209</f>
        <v>52.981127992061111</v>
      </c>
      <c r="CW79" s="2">
        <f>BS$207*$B79+BS$209</f>
        <v>53.684961577814732</v>
      </c>
      <c r="CX79" s="2">
        <f>BT$207*$B79+BT$209</f>
        <v>53.075779609956683</v>
      </c>
      <c r="CY79" s="2">
        <f>BU$207*$B79+BU$209</f>
        <v>52.483144178987523</v>
      </c>
      <c r="CZ79" s="2">
        <f>BV$207*$B79+BV$209</f>
        <v>51.659896532095637</v>
      </c>
      <c r="DA79" s="2">
        <f>BW$207*$B79+BW$209</f>
        <v>50.88463636762495</v>
      </c>
      <c r="DD79" s="2">
        <f>BZ$207*$B79+BZ$209</f>
        <v>54.766640231801581</v>
      </c>
      <c r="DE79" s="2">
        <f>CA$207*$B79+CA$209</f>
        <v>57.572555988074811</v>
      </c>
      <c r="DF79" s="2">
        <f>CB$207*$B79+CB$209</f>
        <v>55.728656808908511</v>
      </c>
      <c r="DG79" s="2">
        <f>CC$207*$B79+CC$209</f>
        <v>53.475335687549602</v>
      </c>
      <c r="DH79" s="2">
        <f>CD$207*$B79+CD$209</f>
        <v>54.878579739688746</v>
      </c>
      <c r="DI79" s="2">
        <f>CE$207*$B79+CE$209</f>
        <v>55.762165541688944</v>
      </c>
      <c r="DJ79" s="2">
        <f>CF$207*$B79+CF$209</f>
        <v>58.217118635870804</v>
      </c>
      <c r="DK79" s="2">
        <f>CG$207*$B79+CG$209</f>
        <v>53.382342893251092</v>
      </c>
      <c r="DL79" s="2">
        <f>CH$207*$B79+CH$209</f>
        <v>54.716764417350205</v>
      </c>
      <c r="DM79" s="2">
        <f>CI$207*$B79+CI$209</f>
        <v>53.953958521940514</v>
      </c>
      <c r="DN79" s="2">
        <f>CJ$207*$B79+CJ$209</f>
        <v>53.583356144633683</v>
      </c>
      <c r="DO79" s="2">
        <f>CK$207*$B79+CK$209</f>
        <v>52.238238065659829</v>
      </c>
      <c r="DP79" s="2">
        <f>CL$207*$B79+CL$209</f>
        <v>51.827832253377451</v>
      </c>
      <c r="DS79" s="2">
        <f>POWER(10,($B79-C$227)/C$228)/(1+POWER(10,($B79-C$227)/C$228))</f>
        <v>3.5864979879388345E-2</v>
      </c>
      <c r="DT79" s="2">
        <f>POWER(10,($B79-D$227)/D$228)/(1+POWER(10,($B79-D$227)/D$228))</f>
        <v>3.7904567999972515E-2</v>
      </c>
      <c r="DU79" s="2">
        <f>POWER(10,($B79-E$227)/E$228)/(1+POWER(10,($B79-E$227)/E$228))</f>
        <v>7.3133644230382572E-2</v>
      </c>
      <c r="DV79" s="2">
        <f>POWER(10,($B79-F$227)/F$228)/(1+POWER(10,($B79-F$227)/F$228))</f>
        <v>9.7812173424335624E-2</v>
      </c>
      <c r="DW79" s="2">
        <f>POWER(10,($B79-G$227)/G$228)/(1+POWER(10,($B79-G$227)/G$228))</f>
        <v>9.4197383128975465E-2</v>
      </c>
      <c r="DX79" s="2">
        <f>POWER(10,($B79-H$227)/H$228)/(1+POWER(10,($B79-H$227)/H$228))</f>
        <v>9.1275468953818842E-2</v>
      </c>
      <c r="DY79" s="2">
        <f>POWER(10,($B79-I$227)/I$228)/(1+POWER(10,($B79-I$227)/I$228))</f>
        <v>8.956231825482816E-2</v>
      </c>
      <c r="DZ79" s="2">
        <f>POWER(10,($B79-J$227)/J$228)/(1+POWER(10,($B79-J$227)/J$228))</f>
        <v>8.9426284690326041E-2</v>
      </c>
      <c r="EA79" s="2">
        <f>POWER(10,($B79-K$227)/K$228)/(1+POWER(10,($B79-K$227)/K$228))</f>
        <v>9.1561348007531448E-2</v>
      </c>
      <c r="EB79" s="2">
        <f>POWER(10,($B79-L$227)/L$228)/(1+POWER(10,($B79-L$227)/L$228))</f>
        <v>8.8286853320240027E-2</v>
      </c>
      <c r="EC79" s="2">
        <f>POWER(10,($B79-M$227)/M$228)/(1+POWER(10,($B79-M$227)/M$228))</f>
        <v>8.1705107855976788E-2</v>
      </c>
      <c r="ED79" s="2">
        <f>POWER(10,($B79-N$227)/N$228)/(1+POWER(10,($B79-N$227)/N$228))</f>
        <v>7.8736625378187597E-2</v>
      </c>
      <c r="EE79" s="2">
        <f>POWER(10,($B79-O$227)/O$228)/(1+POWER(10,($B79-O$227)/O$228))</f>
        <v>8.2475319693218016E-2</v>
      </c>
    </row>
    <row r="80" spans="2:135" x14ac:dyDescent="0.25">
      <c r="B80" s="2">
        <v>74</v>
      </c>
      <c r="C80">
        <v>57.543999999999997</v>
      </c>
      <c r="D80">
        <v>59.588000000000001</v>
      </c>
      <c r="E80">
        <v>72.028999999999996</v>
      </c>
      <c r="F80">
        <v>80.793999999999997</v>
      </c>
      <c r="G80">
        <v>82.471000000000004</v>
      </c>
      <c r="H80">
        <v>81.765000000000001</v>
      </c>
      <c r="I80">
        <v>83.587999999999994</v>
      </c>
      <c r="J80">
        <v>80.823999999999998</v>
      </c>
      <c r="K80">
        <v>81.602999999999994</v>
      </c>
      <c r="L80">
        <v>79.367999999999995</v>
      </c>
      <c r="M80">
        <v>73.087999999999994</v>
      </c>
      <c r="N80">
        <v>70.75</v>
      </c>
      <c r="O80">
        <v>69.802800000000005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56.82042370380104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59.121687207086538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70.19041735815037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84.068176052090593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84.28221930572991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82.772249681147997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85.159818869868758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82.693856692911439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83.779631626603532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80.775131803745239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74.003439914502735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71.265506736079615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70.739556036044178</v>
      </c>
      <c r="AE80" s="5"/>
      <c r="AG80" s="5">
        <f t="shared" si="26"/>
        <v>0.72357629619895647</v>
      </c>
      <c r="AH80" s="5">
        <f t="shared" si="27"/>
        <v>0.46631279291346317</v>
      </c>
      <c r="AI80" s="5">
        <f t="shared" si="28"/>
        <v>1.8385826418496265</v>
      </c>
      <c r="AJ80" s="5">
        <f t="shared" si="29"/>
        <v>-3.2741760520905956</v>
      </c>
      <c r="AK80" s="5">
        <f t="shared" si="30"/>
        <v>-1.8112193057299066</v>
      </c>
      <c r="AL80" s="5">
        <f t="shared" si="31"/>
        <v>-1.0072496811479965</v>
      </c>
      <c r="AM80" s="5">
        <f t="shared" si="32"/>
        <v>-1.5718188698687641</v>
      </c>
      <c r="AN80" s="5">
        <f t="shared" si="33"/>
        <v>-1.8698566929114406</v>
      </c>
      <c r="AO80" s="5">
        <f t="shared" si="34"/>
        <v>-2.1766316266035375</v>
      </c>
      <c r="AP80" s="5">
        <f t="shared" si="35"/>
        <v>-1.4071318037452443</v>
      </c>
      <c r="AQ80" s="5">
        <f t="shared" si="36"/>
        <v>-0.9154399145027412</v>
      </c>
      <c r="AR80" s="5">
        <f t="shared" si="37"/>
        <v>-0.51550673607961528</v>
      </c>
      <c r="AS80" s="5">
        <f t="shared" si="38"/>
        <v>-0.9367560360441729</v>
      </c>
      <c r="AV80" s="2">
        <f t="shared" si="39"/>
        <v>52.825990637844619</v>
      </c>
      <c r="AW80" s="2">
        <f t="shared" si="40"/>
        <v>55.211149834056584</v>
      </c>
      <c r="AX80" s="2">
        <f t="shared" si="41"/>
        <v>55.003857480161457</v>
      </c>
      <c r="AY80" s="2">
        <f t="shared" si="42"/>
        <v>53.641942503684838</v>
      </c>
      <c r="AZ80" s="2">
        <f t="shared" si="43"/>
        <v>54.137115236848096</v>
      </c>
      <c r="BA80" s="2">
        <f t="shared" si="44"/>
        <v>54.552169750960132</v>
      </c>
      <c r="BB80" s="2">
        <f t="shared" si="45"/>
        <v>55.734467619436536</v>
      </c>
      <c r="BC80" s="2">
        <f t="shared" si="46"/>
        <v>52.987604186805747</v>
      </c>
      <c r="BD80" s="2">
        <f t="shared" si="47"/>
        <v>53.77627795438729</v>
      </c>
      <c r="BE80" s="2">
        <f t="shared" si="48"/>
        <v>53.156593845526373</v>
      </c>
      <c r="BF80" s="2">
        <f t="shared" si="49"/>
        <v>52.582857077369333</v>
      </c>
      <c r="BG80" s="2">
        <f t="shared" si="50"/>
        <v>51.704333960277616</v>
      </c>
      <c r="BH80" s="2">
        <f t="shared" si="51"/>
        <v>50.9747566203473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52.748756037405592</v>
      </c>
      <c r="CP80" s="2">
        <f>BL$207*$B80+BL$209</f>
        <v>55.111915088342073</v>
      </c>
      <c r="CQ80" s="2">
        <f>BM$207*$B80+BM$209</f>
        <v>54.945725613934933</v>
      </c>
      <c r="CR80" s="2">
        <f>BN$207*$B80+BN$209</f>
        <v>53.667429049843975</v>
      </c>
      <c r="CS80" s="2">
        <f>BO$207*$B80+BO$209</f>
        <v>54.059091483326021</v>
      </c>
      <c r="CT80" s="2">
        <f>BP$207*$B80+BP$209</f>
        <v>54.426409482118949</v>
      </c>
      <c r="CU80" s="2">
        <f>BQ$207*$B80+BQ$209</f>
        <v>55.476732417216446</v>
      </c>
      <c r="CV80" s="2">
        <f>BR$207*$B80+BR$209</f>
        <v>52.95254756390932</v>
      </c>
      <c r="CW80" s="2">
        <f>BS$207*$B80+BS$209</f>
        <v>53.679837087645041</v>
      </c>
      <c r="CX80" s="2">
        <f>BT$207*$B80+BT$209</f>
        <v>53.078113825897461</v>
      </c>
      <c r="CY80" s="2">
        <f>BU$207*$B80+BU$209</f>
        <v>52.490753252980248</v>
      </c>
      <c r="CZ80" s="2">
        <f>BV$207*$B80+BV$209</f>
        <v>51.658078859795083</v>
      </c>
      <c r="DA80" s="2">
        <f>BW$207*$B80+BW$209</f>
        <v>50.894346890129782</v>
      </c>
      <c r="DD80" s="2">
        <f>BZ$207*$B80+BZ$209</f>
        <v>54.719551072467446</v>
      </c>
      <c r="DE80" s="2">
        <f>CA$207*$B80+CA$209</f>
        <v>57.508305163950297</v>
      </c>
      <c r="DF80" s="2">
        <f>CB$207*$B80+CB$209</f>
        <v>55.675772220659866</v>
      </c>
      <c r="DG80" s="2">
        <f>CC$207*$B80+CC$209</f>
        <v>53.427547312983556</v>
      </c>
      <c r="DH80" s="2">
        <f>CD$207*$B80+CD$209</f>
        <v>54.82137589748308</v>
      </c>
      <c r="DI80" s="2">
        <f>CE$207*$B80+CE$209</f>
        <v>55.694052826686978</v>
      </c>
      <c r="DJ80" s="2">
        <f>CF$207*$B80+CF$209</f>
        <v>58.123921418054223</v>
      </c>
      <c r="DK80" s="2">
        <f>CG$207*$B80+CG$209</f>
        <v>53.313155910266225</v>
      </c>
      <c r="DL80" s="2">
        <f>CH$207*$B80+CH$209</f>
        <v>54.648936872100791</v>
      </c>
      <c r="DM80" s="2">
        <f>CI$207*$B80+CI$209</f>
        <v>53.895724615125054</v>
      </c>
      <c r="DN80" s="2">
        <f>CJ$207*$B80+CJ$209</f>
        <v>53.526941049512317</v>
      </c>
      <c r="DO80" s="2">
        <f>CK$207*$B80+CK$209</f>
        <v>52.197924284213748</v>
      </c>
      <c r="DP80" s="2">
        <f>CL$207*$B80+CL$209</f>
        <v>51.790591656934197</v>
      </c>
      <c r="DS80" s="2">
        <f>POWER(10,($B80-C$227)/C$228)/(1+POWER(10,($B80-C$227)/C$228))</f>
        <v>3.9189565157697143E-2</v>
      </c>
      <c r="DT80" s="2">
        <f>POWER(10,($B80-D$227)/D$228)/(1+POWER(10,($B80-D$227)/D$228))</f>
        <v>4.1410097097537166E-2</v>
      </c>
      <c r="DU80" s="2">
        <f>POWER(10,($B80-E$227)/E$228)/(1+POWER(10,($B80-E$227)/E$228))</f>
        <v>7.9627609649893502E-2</v>
      </c>
      <c r="DV80" s="2">
        <f>POWER(10,($B80-F$227)/F$228)/(1+POWER(10,($B80-F$227)/F$228))</f>
        <v>0.10624629658224545</v>
      </c>
      <c r="DW80" s="2">
        <f>POWER(10,($B80-G$227)/G$228)/(1+POWER(10,($B80-G$227)/G$228))</f>
        <v>0.10235517357173804</v>
      </c>
      <c r="DX80" s="2">
        <f>POWER(10,($B80-H$227)/H$228)/(1+POWER(10,($B80-H$227)/H$228))</f>
        <v>9.9207927355974446E-2</v>
      </c>
      <c r="DY80" s="2">
        <f>POWER(10,($B80-I$227)/I$228)/(1+POWER(10,($B80-I$227)/I$228))</f>
        <v>9.7361843879871846E-2</v>
      </c>
      <c r="DZ80" s="2">
        <f>POWER(10,($B80-J$227)/J$228)/(1+POWER(10,($B80-J$227)/J$228))</f>
        <v>9.7215228794871864E-2</v>
      </c>
      <c r="EA80" s="2">
        <f>POWER(10,($B80-K$227)/K$228)/(1+POWER(10,($B80-K$227)/K$228))</f>
        <v>9.9515930443026618E-2</v>
      </c>
      <c r="EB80" s="2">
        <f>POWER(10,($B80-L$227)/L$228)/(1+POWER(10,($B80-L$227)/L$228))</f>
        <v>9.5987015659440539E-2</v>
      </c>
      <c r="EC80" s="2">
        <f>POWER(10,($B80-M$227)/M$228)/(1+POWER(10,($B80-M$227)/M$228))</f>
        <v>8.8887192743768287E-2</v>
      </c>
      <c r="ED80" s="2">
        <f>POWER(10,($B80-N$227)/N$228)/(1+POWER(10,($B80-N$227)/N$228))</f>
        <v>8.5682120085285057E-2</v>
      </c>
      <c r="EE80" s="2">
        <f>POWER(10,($B80-O$227)/O$228)/(1+POWER(10,($B80-O$227)/O$228))</f>
        <v>8.9718493424766524E-2</v>
      </c>
    </row>
    <row r="81" spans="2:135" x14ac:dyDescent="0.25">
      <c r="B81" s="2">
        <v>75</v>
      </c>
      <c r="C81">
        <v>58.706000000000003</v>
      </c>
      <c r="D81">
        <v>59.073999999999998</v>
      </c>
      <c r="E81">
        <v>74.602999999999994</v>
      </c>
      <c r="F81">
        <v>84.587999999999994</v>
      </c>
      <c r="G81">
        <v>85.573999999999998</v>
      </c>
      <c r="H81">
        <v>85.382000000000005</v>
      </c>
      <c r="I81">
        <v>89.412000000000006</v>
      </c>
      <c r="J81">
        <v>85.617999999999995</v>
      </c>
      <c r="K81">
        <v>85.558999999999997</v>
      </c>
      <c r="L81">
        <v>82.397000000000006</v>
      </c>
      <c r="M81">
        <v>77.028999999999996</v>
      </c>
      <c r="N81">
        <v>73.970600000000005</v>
      </c>
      <c r="O81">
        <v>71.056299999999993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55.864949746366797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58.361198780872613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74.837653610921535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87.589346979649264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88.557590293024461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87.117893659619952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90.759643355284595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88.576310960604332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89.022441879025436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85.734861520047247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78.69162009776521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75.431533473016245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73.737549546482413</v>
      </c>
      <c r="AE81" s="5"/>
      <c r="AG81" s="5">
        <f t="shared" si="26"/>
        <v>2.8410502536332061</v>
      </c>
      <c r="AH81" s="5">
        <f t="shared" si="27"/>
        <v>0.71280121912738537</v>
      </c>
      <c r="AI81" s="5">
        <f t="shared" si="28"/>
        <v>-0.23465361092154069</v>
      </c>
      <c r="AJ81" s="5">
        <f t="shared" si="29"/>
        <v>-3.00134697964927</v>
      </c>
      <c r="AK81" s="5">
        <f t="shared" si="30"/>
        <v>-2.9835902930244629</v>
      </c>
      <c r="AL81" s="5">
        <f t="shared" si="31"/>
        <v>-1.735893659619947</v>
      </c>
      <c r="AM81" s="5">
        <f t="shared" si="32"/>
        <v>-1.347643355284589</v>
      </c>
      <c r="AN81" s="5">
        <f t="shared" si="33"/>
        <v>-2.9583109606043365</v>
      </c>
      <c r="AO81" s="5">
        <f t="shared" si="34"/>
        <v>-3.4634418790254387</v>
      </c>
      <c r="AP81" s="5">
        <f t="shared" si="35"/>
        <v>-3.337861520047241</v>
      </c>
      <c r="AQ81" s="5">
        <f t="shared" si="36"/>
        <v>-1.6626200977652132</v>
      </c>
      <c r="AR81" s="5">
        <f t="shared" si="37"/>
        <v>-1.4609334730162402</v>
      </c>
      <c r="AS81" s="5">
        <f t="shared" si="38"/>
        <v>-2.6812495464824195</v>
      </c>
      <c r="AV81" s="2">
        <f t="shared" si="39"/>
        <v>52.849132100665962</v>
      </c>
      <c r="AW81" s="2">
        <f t="shared" si="40"/>
        <v>55.233078115911738</v>
      </c>
      <c r="AX81" s="2">
        <f t="shared" si="41"/>
        <v>54.993446299197316</v>
      </c>
      <c r="AY81" s="2">
        <f t="shared" si="42"/>
        <v>53.598949673370484</v>
      </c>
      <c r="AZ81" s="2">
        <f t="shared" si="43"/>
        <v>54.137781066332074</v>
      </c>
      <c r="BA81" s="2">
        <f t="shared" si="44"/>
        <v>54.560418428241093</v>
      </c>
      <c r="BB81" s="2">
        <f t="shared" si="45"/>
        <v>55.768085191179182</v>
      </c>
      <c r="BC81" s="2">
        <f t="shared" si="46"/>
        <v>52.957760574184988</v>
      </c>
      <c r="BD81" s="2">
        <f t="shared" si="47"/>
        <v>53.772675380623397</v>
      </c>
      <c r="BE81" s="2">
        <f t="shared" si="48"/>
        <v>53.15939392786597</v>
      </c>
      <c r="BF81" s="2">
        <f t="shared" si="49"/>
        <v>52.592306547803751</v>
      </c>
      <c r="BG81" s="2">
        <f t="shared" si="50"/>
        <v>51.702976075396585</v>
      </c>
      <c r="BH81" s="2">
        <f t="shared" si="51"/>
        <v>50.986889160207426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52.767586982468714</v>
      </c>
      <c r="CP81" s="2">
        <f>BL$207*$B81+BL$209</f>
        <v>55.128351403331649</v>
      </c>
      <c r="CQ81" s="2">
        <f>BM$207*$B81+BM$209</f>
        <v>54.933735160289963</v>
      </c>
      <c r="CR81" s="2">
        <f>BN$207*$B81+BN$209</f>
        <v>53.627520193004202</v>
      </c>
      <c r="CS81" s="2">
        <f>BO$207*$B81+BO$209</f>
        <v>54.059465017520161</v>
      </c>
      <c r="CT81" s="2">
        <f>BP$207*$B81+BP$209</f>
        <v>54.431746409996926</v>
      </c>
      <c r="CU81" s="2">
        <f>BQ$207*$B81+BQ$209</f>
        <v>55.500482564180466</v>
      </c>
      <c r="CV81" s="2">
        <f>BR$207*$B81+BR$209</f>
        <v>52.923967135757529</v>
      </c>
      <c r="CW81" s="2">
        <f>BS$207*$B81+BS$209</f>
        <v>53.674712597475342</v>
      </c>
      <c r="CX81" s="2">
        <f>BT$207*$B81+BT$209</f>
        <v>53.080448041838245</v>
      </c>
      <c r="CY81" s="2">
        <f>BU$207*$B81+BU$209</f>
        <v>52.49836232697298</v>
      </c>
      <c r="CZ81" s="2">
        <f>BV$207*$B81+BV$209</f>
        <v>51.656261187494536</v>
      </c>
      <c r="DA81" s="2">
        <f>BW$207*$B81+BW$209</f>
        <v>50.904057412634614</v>
      </c>
      <c r="DD81" s="2">
        <f>BZ$207*$B81+BZ$209</f>
        <v>54.672461913133311</v>
      </c>
      <c r="DE81" s="2">
        <f>CA$207*$B81+CA$209</f>
        <v>57.444054339825776</v>
      </c>
      <c r="DF81" s="2">
        <f>CB$207*$B81+CB$209</f>
        <v>55.622887632411221</v>
      </c>
      <c r="DG81" s="2">
        <f>CC$207*$B81+CC$209</f>
        <v>53.37975893841751</v>
      </c>
      <c r="DH81" s="2">
        <f>CD$207*$B81+CD$209</f>
        <v>54.764172055277406</v>
      </c>
      <c r="DI81" s="2">
        <f>CE$207*$B81+CE$209</f>
        <v>55.625940111685011</v>
      </c>
      <c r="DJ81" s="2">
        <f>CF$207*$B81+CF$209</f>
        <v>58.030724200237643</v>
      </c>
      <c r="DK81" s="2">
        <f>CG$207*$B81+CG$209</f>
        <v>53.243968927281365</v>
      </c>
      <c r="DL81" s="2">
        <f>CH$207*$B81+CH$209</f>
        <v>54.581109326851376</v>
      </c>
      <c r="DM81" s="2">
        <f>CI$207*$B81+CI$209</f>
        <v>53.837490708309602</v>
      </c>
      <c r="DN81" s="2">
        <f>CJ$207*$B81+CJ$209</f>
        <v>53.470525954390958</v>
      </c>
      <c r="DO81" s="2">
        <f>CK$207*$B81+CK$209</f>
        <v>52.157610502767668</v>
      </c>
      <c r="DP81" s="2">
        <f>CL$207*$B81+CL$209</f>
        <v>51.753351060490942</v>
      </c>
      <c r="DS81" s="2">
        <f>POWER(10,($B81-C$227)/C$228)/(1+POWER(10,($B81-C$227)/C$228))</f>
        <v>4.2808646848431622E-2</v>
      </c>
      <c r="DT81" s="2">
        <f>POWER(10,($B81-D$227)/D$228)/(1+POWER(10,($B81-D$227)/D$228))</f>
        <v>4.5224588581574278E-2</v>
      </c>
      <c r="DU81" s="2">
        <f>POWER(10,($B81-E$227)/E$228)/(1+POWER(10,($B81-E$227)/E$228))</f>
        <v>8.6644307788026162E-2</v>
      </c>
      <c r="DV81" s="2">
        <f>POWER(10,($B81-F$227)/F$228)/(1+POWER(10,($B81-F$227)/F$228))</f>
        <v>0.11531471973443269</v>
      </c>
      <c r="DW81" s="2">
        <f>POWER(10,($B81-G$227)/G$228)/(1+POWER(10,($B81-G$227)/G$228))</f>
        <v>0.11113277520422983</v>
      </c>
      <c r="DX81" s="2">
        <f>POWER(10,($B81-H$227)/H$228)/(1+POWER(10,($B81-H$227)/H$228))</f>
        <v>0.10774802953849445</v>
      </c>
      <c r="DY81" s="2">
        <f>POWER(10,($B81-I$227)/I$228)/(1+POWER(10,($B81-I$227)/I$228))</f>
        <v>0.10576168820608073</v>
      </c>
      <c r="DZ81" s="2">
        <f>POWER(10,($B81-J$227)/J$228)/(1+POWER(10,($B81-J$227)/J$228))</f>
        <v>0.10560390386106638</v>
      </c>
      <c r="EA81" s="2">
        <f>POWER(10,($B81-K$227)/K$228)/(1+POWER(10,($B81-K$227)/K$228))</f>
        <v>0.10807936521956686</v>
      </c>
      <c r="EB81" s="2">
        <f>POWER(10,($B81-L$227)/L$228)/(1+POWER(10,($B81-L$227)/L$228))</f>
        <v>0.10428195070656252</v>
      </c>
      <c r="EC81" s="2">
        <f>POWER(10,($B81-M$227)/M$228)/(1+POWER(10,($B81-M$227)/M$228))</f>
        <v>9.6634165464801469E-2</v>
      </c>
      <c r="ED81" s="2">
        <f>POWER(10,($B81-N$227)/N$228)/(1+POWER(10,($B81-N$227)/N$228))</f>
        <v>9.3178321938269137E-2</v>
      </c>
      <c r="EE81" s="2">
        <f>POWER(10,($B81-O$227)/O$228)/(1+POWER(10,($B81-O$227)/O$228))</f>
        <v>9.7530162602636555E-2</v>
      </c>
    </row>
    <row r="82" spans="2:135" x14ac:dyDescent="0.25">
      <c r="B82" s="2">
        <v>76</v>
      </c>
      <c r="C82">
        <v>60.191000000000003</v>
      </c>
      <c r="D82">
        <v>61.131999999999998</v>
      </c>
      <c r="E82">
        <v>78.543999999999997</v>
      </c>
      <c r="F82">
        <v>87.015000000000001</v>
      </c>
      <c r="G82">
        <v>88</v>
      </c>
      <c r="H82">
        <v>88.765000000000001</v>
      </c>
      <c r="I82">
        <v>94.308999999999997</v>
      </c>
      <c r="J82">
        <v>89.662000000000006</v>
      </c>
      <c r="K82">
        <v>89.765000000000001</v>
      </c>
      <c r="L82">
        <v>86.778999999999996</v>
      </c>
      <c r="M82">
        <v>79.808999999999997</v>
      </c>
      <c r="N82">
        <v>76.397099999999995</v>
      </c>
      <c r="O82">
        <v>73.774699999999996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55.773565156890754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58.506154038129047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79.630929850688347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89.569287200366844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91.416019941903102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90.211871659895863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95.260503549110069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93.416227039226015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93.035933016918733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89.62181672836914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82.800497222703157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79.063782577242591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75.914369356314268</v>
      </c>
      <c r="AE82" s="5"/>
      <c r="AG82" s="5">
        <f t="shared" si="26"/>
        <v>4.4174348431092483</v>
      </c>
      <c r="AH82" s="5">
        <f t="shared" si="27"/>
        <v>2.6258459618709509</v>
      </c>
      <c r="AI82" s="5">
        <f t="shared" si="28"/>
        <v>-1.0869298506883496</v>
      </c>
      <c r="AJ82" s="5">
        <f t="shared" si="29"/>
        <v>-2.5542872003668435</v>
      </c>
      <c r="AK82" s="5">
        <f t="shared" si="30"/>
        <v>-3.4160199419031017</v>
      </c>
      <c r="AL82" s="5">
        <f t="shared" si="31"/>
        <v>-1.4468716598958622</v>
      </c>
      <c r="AM82" s="5">
        <f t="shared" si="32"/>
        <v>-0.95150354911007184</v>
      </c>
      <c r="AN82" s="5">
        <f t="shared" si="33"/>
        <v>-3.7542270392260093</v>
      </c>
      <c r="AO82" s="5">
        <f t="shared" si="34"/>
        <v>-3.2709330169187325</v>
      </c>
      <c r="AP82" s="5">
        <f t="shared" si="35"/>
        <v>-2.8428167283691437</v>
      </c>
      <c r="AQ82" s="5">
        <f t="shared" si="36"/>
        <v>-2.9914972227031598</v>
      </c>
      <c r="AR82" s="5">
        <f t="shared" si="37"/>
        <v>-2.6666825772425966</v>
      </c>
      <c r="AS82" s="5">
        <f t="shared" si="38"/>
        <v>-2.1396693563142719</v>
      </c>
      <c r="AV82" s="2">
        <f t="shared" si="39"/>
        <v>52.872381127775171</v>
      </c>
      <c r="AW82" s="2">
        <f t="shared" si="40"/>
        <v>55.255135710598985</v>
      </c>
      <c r="AX82" s="2">
        <f t="shared" si="41"/>
        <v>54.982821024311207</v>
      </c>
      <c r="AY82" s="2">
        <f t="shared" si="42"/>
        <v>53.555643748314395</v>
      </c>
      <c r="AZ82" s="2">
        <f t="shared" si="43"/>
        <v>54.137857805901675</v>
      </c>
      <c r="BA82" s="2">
        <f t="shared" si="44"/>
        <v>54.568129543087778</v>
      </c>
      <c r="BB82" s="2">
        <f t="shared" si="45"/>
        <v>55.801264561651401</v>
      </c>
      <c r="BC82" s="2">
        <f t="shared" si="46"/>
        <v>52.927412255005351</v>
      </c>
      <c r="BD82" s="2">
        <f t="shared" si="47"/>
        <v>53.768539635479577</v>
      </c>
      <c r="BE82" s="2">
        <f t="shared" si="48"/>
        <v>53.161625925599232</v>
      </c>
      <c r="BF82" s="2">
        <f t="shared" si="49"/>
        <v>52.601306547372268</v>
      </c>
      <c r="BG82" s="2">
        <f t="shared" si="50"/>
        <v>51.701310977477299</v>
      </c>
      <c r="BH82" s="2">
        <f t="shared" si="51"/>
        <v>50.998770368577716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52.786417927531836</v>
      </c>
      <c r="CP82" s="2">
        <f>BL$207*$B82+BL$209</f>
        <v>55.144787718321226</v>
      </c>
      <c r="CQ82" s="2">
        <f>BM$207*$B82+BM$209</f>
        <v>54.921744706644994</v>
      </c>
      <c r="CR82" s="2">
        <f>BN$207*$B82+BN$209</f>
        <v>53.587611336164429</v>
      </c>
      <c r="CS82" s="2">
        <f>BO$207*$B82+BO$209</f>
        <v>54.0598385517143</v>
      </c>
      <c r="CT82" s="2">
        <f>BP$207*$B82+BP$209</f>
        <v>54.437083337874903</v>
      </c>
      <c r="CU82" s="2">
        <f>BQ$207*$B82+BQ$209</f>
        <v>55.524232711144485</v>
      </c>
      <c r="CV82" s="2">
        <f>BR$207*$B82+BR$209</f>
        <v>52.895386707605738</v>
      </c>
      <c r="CW82" s="2">
        <f>BS$207*$B82+BS$209</f>
        <v>53.669588107305643</v>
      </c>
      <c r="CX82" s="2">
        <f>BT$207*$B82+BT$209</f>
        <v>53.082782257779023</v>
      </c>
      <c r="CY82" s="2">
        <f>BU$207*$B82+BU$209</f>
        <v>52.505971400965713</v>
      </c>
      <c r="CZ82" s="2">
        <f>BV$207*$B82+BV$209</f>
        <v>51.654443515193982</v>
      </c>
      <c r="DA82" s="2">
        <f>BW$207*$B82+BW$209</f>
        <v>50.913767935139447</v>
      </c>
      <c r="DD82" s="2">
        <f>BZ$207*$B82+BZ$209</f>
        <v>54.625372753799176</v>
      </c>
      <c r="DE82" s="2">
        <f>CA$207*$B82+CA$209</f>
        <v>57.379803515701262</v>
      </c>
      <c r="DF82" s="2">
        <f>CB$207*$B82+CB$209</f>
        <v>55.570003044162583</v>
      </c>
      <c r="DG82" s="2">
        <f>CC$207*$B82+CC$209</f>
        <v>53.331970563851456</v>
      </c>
      <c r="DH82" s="2">
        <f>CD$207*$B82+CD$209</f>
        <v>54.706968213071733</v>
      </c>
      <c r="DI82" s="2">
        <f>CE$207*$B82+CE$209</f>
        <v>55.557827396683052</v>
      </c>
      <c r="DJ82" s="2">
        <f>CF$207*$B82+CF$209</f>
        <v>57.937526982421062</v>
      </c>
      <c r="DK82" s="2">
        <f>CG$207*$B82+CG$209</f>
        <v>53.174781944296498</v>
      </c>
      <c r="DL82" s="2">
        <f>CH$207*$B82+CH$209</f>
        <v>54.513281781601961</v>
      </c>
      <c r="DM82" s="2">
        <f>CI$207*$B82+CI$209</f>
        <v>53.779256801494142</v>
      </c>
      <c r="DN82" s="2">
        <f>CJ$207*$B82+CJ$209</f>
        <v>53.414110859269591</v>
      </c>
      <c r="DO82" s="2">
        <f>CK$207*$B82+CK$209</f>
        <v>52.117296721321587</v>
      </c>
      <c r="DP82" s="2">
        <f>CL$207*$B82+CL$209</f>
        <v>51.716110464047688</v>
      </c>
      <c r="DS82" s="2">
        <f>POWER(10,($B82-C$227)/C$228)/(1+POWER(10,($B82-C$227)/C$228))</f>
        <v>4.6745683480336489E-2</v>
      </c>
      <c r="DT82" s="2">
        <f>POWER(10,($B82-D$227)/D$228)/(1+POWER(10,($B82-D$227)/D$228))</f>
        <v>4.9372354507342106E-2</v>
      </c>
      <c r="DU82" s="2">
        <f>POWER(10,($B82-E$227)/E$228)/(1+POWER(10,($B82-E$227)/E$228))</f>
        <v>9.421601563984569E-2</v>
      </c>
      <c r="DV82" s="2">
        <f>POWER(10,($B82-F$227)/F$228)/(1+POWER(10,($B82-F$227)/F$228))</f>
        <v>0.12504886274908977</v>
      </c>
      <c r="DW82" s="2">
        <f>POWER(10,($B82-G$227)/G$228)/(1+POWER(10,($B82-G$227)/G$228))</f>
        <v>0.1205620122924287</v>
      </c>
      <c r="DX82" s="2">
        <f>POWER(10,($B82-H$227)/H$228)/(1+POWER(10,($B82-H$227)/H$228))</f>
        <v>0.11692786072159554</v>
      </c>
      <c r="DY82" s="2">
        <f>POWER(10,($B82-I$227)/I$228)/(1+POWER(10,($B82-I$227)/I$228))</f>
        <v>0.11479406129795112</v>
      </c>
      <c r="DZ82" s="2">
        <f>POWER(10,($B82-J$227)/J$228)/(1+POWER(10,($B82-J$227)/J$228))</f>
        <v>0.11462452896096341</v>
      </c>
      <c r="EA82" s="2">
        <f>POWER(10,($B82-K$227)/K$228)/(1+POWER(10,($B82-K$227)/K$228))</f>
        <v>0.1172837146805276</v>
      </c>
      <c r="EB82" s="2">
        <f>POWER(10,($B82-L$227)/L$228)/(1+POWER(10,($B82-L$227)/L$228))</f>
        <v>0.11320394769871302</v>
      </c>
      <c r="EC82" s="2">
        <f>POWER(10,($B82-M$227)/M$228)/(1+POWER(10,($B82-M$227)/M$228))</f>
        <v>0.10497853114389079</v>
      </c>
      <c r="ED82" s="2">
        <f>POWER(10,($B82-N$227)/N$228)/(1+POWER(10,($B82-N$227)/N$228))</f>
        <v>0.10125772418306531</v>
      </c>
      <c r="EE82" s="2">
        <f>POWER(10,($B82-O$227)/O$228)/(1+POWER(10,($B82-O$227)/O$228))</f>
        <v>0.10594282413763031</v>
      </c>
    </row>
    <row r="83" spans="2:135" x14ac:dyDescent="0.25">
      <c r="B83" s="2">
        <v>77</v>
      </c>
      <c r="C83">
        <v>62.234999999999999</v>
      </c>
      <c r="D83">
        <v>63.353000000000002</v>
      </c>
      <c r="E83">
        <v>82.25</v>
      </c>
      <c r="F83">
        <v>89.617999999999995</v>
      </c>
      <c r="G83">
        <v>92</v>
      </c>
      <c r="H83">
        <v>91.912000000000006</v>
      </c>
      <c r="I83">
        <v>97.426000000000002</v>
      </c>
      <c r="J83">
        <v>93.293999999999997</v>
      </c>
      <c r="K83">
        <v>94.323999999999998</v>
      </c>
      <c r="L83">
        <v>88.778999999999996</v>
      </c>
      <c r="M83">
        <v>83.25</v>
      </c>
      <c r="N83">
        <v>79.735299999999995</v>
      </c>
      <c r="O83">
        <v>75.225300000000004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56.4906584841113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59.515435157789767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84.046443268750195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89.699942440686158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92.431195517677793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91.602785689021871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98.02470700774947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96.522984057896821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95.235359726004361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91.883631483667969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85.787572578165523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81.689826243595036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76.970509430866755</v>
      </c>
      <c r="AE83" s="5"/>
      <c r="AG83" s="5">
        <f t="shared" si="26"/>
        <v>5.7443415158886992</v>
      </c>
      <c r="AH83" s="5">
        <f t="shared" si="27"/>
        <v>3.8375648422102344</v>
      </c>
      <c r="AI83" s="5">
        <f t="shared" si="28"/>
        <v>-1.7964432687501954</v>
      </c>
      <c r="AJ83" s="5">
        <f t="shared" si="29"/>
        <v>-8.1942440686162854E-2</v>
      </c>
      <c r="AK83" s="5">
        <f t="shared" si="30"/>
        <v>-0.43119551767779285</v>
      </c>
      <c r="AL83" s="5">
        <f t="shared" si="31"/>
        <v>0.30921431097813468</v>
      </c>
      <c r="AM83" s="5">
        <f t="shared" si="32"/>
        <v>-0.59870700774946783</v>
      </c>
      <c r="AN83" s="5">
        <f t="shared" si="33"/>
        <v>-3.2289840578968239</v>
      </c>
      <c r="AO83" s="5">
        <f t="shared" si="34"/>
        <v>-0.91135972600436332</v>
      </c>
      <c r="AP83" s="5">
        <f t="shared" si="35"/>
        <v>-3.1046314836679727</v>
      </c>
      <c r="AQ83" s="5">
        <f t="shared" si="36"/>
        <v>-2.5375725781655234</v>
      </c>
      <c r="AR83" s="5">
        <f t="shared" si="37"/>
        <v>-1.9545262435950406</v>
      </c>
      <c r="AS83" s="5">
        <f t="shared" si="38"/>
        <v>-1.7452094308667512</v>
      </c>
      <c r="AV83" s="2">
        <f t="shared" si="39"/>
        <v>52.895718857201352</v>
      </c>
      <c r="AW83" s="2">
        <f t="shared" si="40"/>
        <v>55.277297247245343</v>
      </c>
      <c r="AX83" s="2">
        <f t="shared" si="41"/>
        <v>54.971933307425964</v>
      </c>
      <c r="AY83" s="2">
        <f t="shared" si="42"/>
        <v>53.51200104868726</v>
      </c>
      <c r="AZ83" s="2">
        <f t="shared" si="43"/>
        <v>54.137251048498108</v>
      </c>
      <c r="BA83" s="2">
        <f t="shared" si="44"/>
        <v>54.575194849593458</v>
      </c>
      <c r="BB83" s="2">
        <f t="shared" si="45"/>
        <v>55.83385609081369</v>
      </c>
      <c r="BC83" s="2">
        <f t="shared" si="46"/>
        <v>52.896489765437515</v>
      </c>
      <c r="BD83" s="2">
        <f t="shared" si="47"/>
        <v>53.763774523020196</v>
      </c>
      <c r="BE83" s="2">
        <f t="shared" si="48"/>
        <v>53.16319601582984</v>
      </c>
      <c r="BF83" s="2">
        <f t="shared" si="49"/>
        <v>52.609769558940009</v>
      </c>
      <c r="BG83" s="2">
        <f t="shared" si="50"/>
        <v>51.699285068682585</v>
      </c>
      <c r="BH83" s="2">
        <f t="shared" si="51"/>
        <v>51.010339916936829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52.805248872594959</v>
      </c>
      <c r="CP83" s="2">
        <f>BL$207*$B83+BL$209</f>
        <v>55.161224033310795</v>
      </c>
      <c r="CQ83" s="2">
        <f>BM$207*$B83+BM$209</f>
        <v>54.909754253000024</v>
      </c>
      <c r="CR83" s="2">
        <f>BN$207*$B83+BN$209</f>
        <v>53.547702479324656</v>
      </c>
      <c r="CS83" s="2">
        <f>BO$207*$B83+BO$209</f>
        <v>54.060212085908439</v>
      </c>
      <c r="CT83" s="2">
        <f>BP$207*$B83+BP$209</f>
        <v>54.44242026575288</v>
      </c>
      <c r="CU83" s="2">
        <f>BQ$207*$B83+BQ$209</f>
        <v>55.547982858108504</v>
      </c>
      <c r="CV83" s="2">
        <f>BR$207*$B83+BR$209</f>
        <v>52.866806279453954</v>
      </c>
      <c r="CW83" s="2">
        <f>BS$207*$B83+BS$209</f>
        <v>53.664463617135944</v>
      </c>
      <c r="CX83" s="2">
        <f>BT$207*$B83+BT$209</f>
        <v>53.0851164737198</v>
      </c>
      <c r="CY83" s="2">
        <f>BU$207*$B83+BU$209</f>
        <v>52.513580474958445</v>
      </c>
      <c r="CZ83" s="2">
        <f>BV$207*$B83+BV$209</f>
        <v>51.652625842893428</v>
      </c>
      <c r="DA83" s="2">
        <f>BW$207*$B83+BW$209</f>
        <v>50.923478457644279</v>
      </c>
      <c r="DD83" s="2">
        <f>BZ$207*$B83+BZ$209</f>
        <v>54.578283594465034</v>
      </c>
      <c r="DE83" s="2">
        <f>CA$207*$B83+CA$209</f>
        <v>57.315552691576741</v>
      </c>
      <c r="DF83" s="2">
        <f>CB$207*$B83+CB$209</f>
        <v>55.517118455913938</v>
      </c>
      <c r="DG83" s="2">
        <f>CC$207*$B83+CC$209</f>
        <v>53.28418218928541</v>
      </c>
      <c r="DH83" s="2">
        <f>CD$207*$B83+CD$209</f>
        <v>54.649764370866059</v>
      </c>
      <c r="DI83" s="2">
        <f>CE$207*$B83+CE$209</f>
        <v>55.489714681681086</v>
      </c>
      <c r="DJ83" s="2">
        <f>CF$207*$B83+CF$209</f>
        <v>57.844329764604488</v>
      </c>
      <c r="DK83" s="2">
        <f>CG$207*$B83+CG$209</f>
        <v>53.105594961311638</v>
      </c>
      <c r="DL83" s="2">
        <f>CH$207*$B83+CH$209</f>
        <v>54.445454236352539</v>
      </c>
      <c r="DM83" s="2">
        <f>CI$207*$B83+CI$209</f>
        <v>53.721022894678683</v>
      </c>
      <c r="DN83" s="2">
        <f>CJ$207*$B83+CJ$209</f>
        <v>53.357695764148232</v>
      </c>
      <c r="DO83" s="2">
        <f>CK$207*$B83+CK$209</f>
        <v>52.076982939875506</v>
      </c>
      <c r="DP83" s="2">
        <f>CL$207*$B83+CL$209</f>
        <v>51.678869867604426</v>
      </c>
      <c r="DS83" s="2">
        <f>POWER(10,($B83-C$227)/C$228)/(1+POWER(10,($B83-C$227)/C$228))</f>
        <v>5.1025500792771364E-2</v>
      </c>
      <c r="DT83" s="2">
        <f>POWER(10,($B83-D$227)/D$228)/(1+POWER(10,($B83-D$227)/D$228))</f>
        <v>5.3879065057779597E-2</v>
      </c>
      <c r="DU83" s="2">
        <f>POWER(10,($B83-E$227)/E$228)/(1+POWER(10,($B83-E$227)/E$228))</f>
        <v>0.10237523734133264</v>
      </c>
      <c r="DV83" s="2">
        <f>POWER(10,($B83-F$227)/F$228)/(1+POWER(10,($B83-F$227)/F$228))</f>
        <v>0.13547886818155827</v>
      </c>
      <c r="DW83" s="2">
        <f>POWER(10,($B83-G$227)/G$228)/(1+POWER(10,($B83-G$227)/G$228))</f>
        <v>0.13067367315047551</v>
      </c>
      <c r="DX83" s="2">
        <f>POWER(10,($B83-H$227)/H$228)/(1+POWER(10,($B83-H$227)/H$228))</f>
        <v>0.12677866111115971</v>
      </c>
      <c r="DY83" s="2">
        <f>POWER(10,($B83-I$227)/I$228)/(1+POWER(10,($B83-I$227)/I$228))</f>
        <v>0.12449043822451038</v>
      </c>
      <c r="DZ83" s="2">
        <f>POWER(10,($B83-J$227)/J$228)/(1+POWER(10,($B83-J$227)/J$228))</f>
        <v>0.12430859684235816</v>
      </c>
      <c r="EA83" s="2">
        <f>POWER(10,($B83-K$227)/K$228)/(1+POWER(10,($B83-K$227)/K$228))</f>
        <v>0.12716017765216156</v>
      </c>
      <c r="EB83" s="2">
        <f>POWER(10,($B83-L$227)/L$228)/(1+POWER(10,($B83-L$227)/L$228))</f>
        <v>0.12278464179101017</v>
      </c>
      <c r="EC83" s="2">
        <f>POWER(10,($B83-M$227)/M$228)/(1+POWER(10,($B83-M$227)/M$228))</f>
        <v>0.11395254322889223</v>
      </c>
      <c r="ED83" s="2">
        <f>POWER(10,($B83-N$227)/N$228)/(1+POWER(10,($B83-N$227)/N$228))</f>
        <v>0.10995274055974456</v>
      </c>
      <c r="EE83" s="2">
        <f>POWER(10,($B83-O$227)/O$228)/(1+POWER(10,($B83-O$227)/O$228))</f>
        <v>0.11498867758785397</v>
      </c>
    </row>
    <row r="84" spans="2:135" x14ac:dyDescent="0.25">
      <c r="B84" s="2">
        <v>78</v>
      </c>
      <c r="C84">
        <v>63.984999999999999</v>
      </c>
      <c r="D84">
        <v>65.162000000000006</v>
      </c>
      <c r="E84">
        <v>84.647000000000006</v>
      </c>
      <c r="F84">
        <v>90.015000000000001</v>
      </c>
      <c r="G84">
        <v>91.706000000000003</v>
      </c>
      <c r="H84">
        <v>93.162000000000006</v>
      </c>
      <c r="I84">
        <v>100.13200000000001</v>
      </c>
      <c r="J84">
        <v>97.337999999999994</v>
      </c>
      <c r="K84">
        <v>95.793999999999997</v>
      </c>
      <c r="L84">
        <v>90.867999999999995</v>
      </c>
      <c r="M84">
        <v>85.515000000000001</v>
      </c>
      <c r="N84">
        <v>80.985299999999995</v>
      </c>
      <c r="O84">
        <v>76.7042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58.024743727890971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61.405041194100058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87.521023400130247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87.953848366947653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91.445994669473819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91.079307004857313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98.636932930147736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97.419974625358762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95.281981580618634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92.179683527782601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87.224150554580078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82.938721092673873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76.754910975843359</v>
      </c>
      <c r="AE84" s="5"/>
      <c r="AG84" s="5">
        <f t="shared" si="26"/>
        <v>5.960256272109028</v>
      </c>
      <c r="AH84" s="5">
        <f t="shared" si="27"/>
        <v>3.7569588058999486</v>
      </c>
      <c r="AI84" s="5">
        <f t="shared" si="28"/>
        <v>-2.8740234001302412</v>
      </c>
      <c r="AJ84" s="5">
        <f t="shared" si="29"/>
        <v>2.0611516330523472</v>
      </c>
      <c r="AK84" s="5">
        <f t="shared" si="30"/>
        <v>0.2600053305261838</v>
      </c>
      <c r="AL84" s="5">
        <f t="shared" si="31"/>
        <v>2.0826929951426933</v>
      </c>
      <c r="AM84" s="5">
        <f t="shared" si="32"/>
        <v>1.4950670698522686</v>
      </c>
      <c r="AN84" s="5">
        <f t="shared" si="33"/>
        <v>-8.1974625358768094E-2</v>
      </c>
      <c r="AO84" s="5">
        <f t="shared" si="34"/>
        <v>0.51201841938136283</v>
      </c>
      <c r="AP84" s="5">
        <f t="shared" si="35"/>
        <v>-1.3116835277826056</v>
      </c>
      <c r="AQ84" s="5">
        <f t="shared" si="36"/>
        <v>-1.7091505545800771</v>
      </c>
      <c r="AR84" s="5">
        <f t="shared" si="37"/>
        <v>-1.953421092673878</v>
      </c>
      <c r="AS84" s="5">
        <f t="shared" si="38"/>
        <v>-5.0710975843358597E-2</v>
      </c>
      <c r="AV84" s="2">
        <f t="shared" si="39"/>
        <v>52.919122183028783</v>
      </c>
      <c r="AW84" s="2">
        <f t="shared" si="40"/>
        <v>55.299531817872335</v>
      </c>
      <c r="AX84" s="2">
        <f t="shared" si="41"/>
        <v>54.960729409615155</v>
      </c>
      <c r="AY84" s="2">
        <f t="shared" si="42"/>
        <v>53.467997448923349</v>
      </c>
      <c r="AZ84" s="2">
        <f t="shared" si="43"/>
        <v>54.135858451707037</v>
      </c>
      <c r="BA84" s="2">
        <f t="shared" si="44"/>
        <v>54.581495587539436</v>
      </c>
      <c r="BB84" s="2">
        <f t="shared" si="45"/>
        <v>55.865692697297447</v>
      </c>
      <c r="BC84" s="2">
        <f t="shared" si="46"/>
        <v>52.864918281234161</v>
      </c>
      <c r="BD84" s="2">
        <f t="shared" si="47"/>
        <v>53.758275021814313</v>
      </c>
      <c r="BE84" s="2">
        <f t="shared" si="48"/>
        <v>53.164002046943779</v>
      </c>
      <c r="BF84" s="2">
        <f t="shared" si="49"/>
        <v>52.617599265503443</v>
      </c>
      <c r="BG84" s="2">
        <f t="shared" si="50"/>
        <v>51.696839570248713</v>
      </c>
      <c r="BH84" s="2">
        <f t="shared" si="51"/>
        <v>51.021530901780785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52.824079817658088</v>
      </c>
      <c r="CP84" s="2">
        <f>BL$207*$B84+BL$209</f>
        <v>55.177660348300371</v>
      </c>
      <c r="CQ84" s="2">
        <f>BM$207*$B84+BM$209</f>
        <v>54.897763799355054</v>
      </c>
      <c r="CR84" s="2">
        <f>BN$207*$B84+BN$209</f>
        <v>53.50779362248489</v>
      </c>
      <c r="CS84" s="2">
        <f>BO$207*$B84+BO$209</f>
        <v>54.060585620102579</v>
      </c>
      <c r="CT84" s="2">
        <f>BP$207*$B84+BP$209</f>
        <v>54.447757193630856</v>
      </c>
      <c r="CU84" s="2">
        <f>BQ$207*$B84+BQ$209</f>
        <v>55.571733005072531</v>
      </c>
      <c r="CV84" s="2">
        <f>BR$207*$B84+BR$209</f>
        <v>52.838225851302163</v>
      </c>
      <c r="CW84" s="2">
        <f>BS$207*$B84+BS$209</f>
        <v>53.659339126966252</v>
      </c>
      <c r="CX84" s="2">
        <f>BT$207*$B84+BT$209</f>
        <v>53.087450689660585</v>
      </c>
      <c r="CY84" s="2">
        <f>BU$207*$B84+BU$209</f>
        <v>52.52118954895117</v>
      </c>
      <c r="CZ84" s="2">
        <f>BV$207*$B84+BV$209</f>
        <v>51.650808170592875</v>
      </c>
      <c r="DA84" s="2">
        <f>BW$207*$B84+BW$209</f>
        <v>50.933188980149112</v>
      </c>
      <c r="DD84" s="2">
        <f>BZ$207*$B84+BZ$209</f>
        <v>54.531194435130899</v>
      </c>
      <c r="DE84" s="2">
        <f>CA$207*$B84+CA$209</f>
        <v>57.251301867452227</v>
      </c>
      <c r="DF84" s="2">
        <f>CB$207*$B84+CB$209</f>
        <v>55.464233867665293</v>
      </c>
      <c r="DG84" s="2">
        <f>CC$207*$B84+CC$209</f>
        <v>53.236393814719356</v>
      </c>
      <c r="DH84" s="2">
        <f>CD$207*$B84+CD$209</f>
        <v>54.592560528660385</v>
      </c>
      <c r="DI84" s="2">
        <f>CE$207*$B84+CE$209</f>
        <v>55.42160196667912</v>
      </c>
      <c r="DJ84" s="2">
        <f>CF$207*$B84+CF$209</f>
        <v>57.751132546787908</v>
      </c>
      <c r="DK84" s="2">
        <f>CG$207*$B84+CG$209</f>
        <v>53.036407978326771</v>
      </c>
      <c r="DL84" s="2">
        <f>CH$207*$B84+CH$209</f>
        <v>54.377626691103124</v>
      </c>
      <c r="DM84" s="2">
        <f>CI$207*$B84+CI$209</f>
        <v>53.662788987863223</v>
      </c>
      <c r="DN84" s="2">
        <f>CJ$207*$B84+CJ$209</f>
        <v>53.301280669026866</v>
      </c>
      <c r="DO84" s="2">
        <f>CK$207*$B84+CK$209</f>
        <v>52.036669158429426</v>
      </c>
      <c r="DP84" s="2">
        <f>CL$207*$B84+CL$209</f>
        <v>51.641629271161172</v>
      </c>
      <c r="DS84" s="2">
        <f>POWER(10,($B84-C$227)/C$228)/(1+POWER(10,($B84-C$227)/C$228))</f>
        <v>5.5674273067495811E-2</v>
      </c>
      <c r="DT84" s="2">
        <f>POWER(10,($B84-D$227)/D$228)/(1+POWER(10,($B84-D$227)/D$228))</f>
        <v>5.8771715576859881E-2</v>
      </c>
      <c r="DU84" s="2">
        <f>POWER(10,($B84-E$227)/E$228)/(1+POWER(10,($B84-E$227)/E$228))</f>
        <v>0.11115434650928815</v>
      </c>
      <c r="DV84" s="2">
        <f>POWER(10,($B84-F$227)/F$228)/(1+POWER(10,($B84-F$227)/F$228))</f>
        <v>0.1466330204475243</v>
      </c>
      <c r="DW84" s="2">
        <f>POWER(10,($B84-G$227)/G$228)/(1+POWER(10,($B84-G$227)/G$228))</f>
        <v>0.1414969585849859</v>
      </c>
      <c r="DX84" s="2">
        <f>POWER(10,($B84-H$227)/H$228)/(1+POWER(10,($B84-H$227)/H$228))</f>
        <v>0.13733029904751076</v>
      </c>
      <c r="DY84" s="2">
        <f>POWER(10,($B84-I$227)/I$228)/(1+POWER(10,($B84-I$227)/I$228))</f>
        <v>0.13488104709499155</v>
      </c>
      <c r="DZ84" s="2">
        <f>POWER(10,($B84-J$227)/J$228)/(1+POWER(10,($B84-J$227)/J$228))</f>
        <v>0.13468636315869753</v>
      </c>
      <c r="EA84" s="2">
        <f>POWER(10,($B84-K$227)/K$228)/(1+POWER(10,($B84-K$227)/K$228))</f>
        <v>0.1377385601363523</v>
      </c>
      <c r="EB84" s="2">
        <f>POWER(10,($B84-L$227)/L$228)/(1+POWER(10,($B84-L$227)/L$228))</f>
        <v>0.133054513357348</v>
      </c>
      <c r="EC84" s="2">
        <f>POWER(10,($B84-M$227)/M$228)/(1+POWER(10,($B84-M$227)/M$228))</f>
        <v>0.1235877631101871</v>
      </c>
      <c r="ED84" s="2">
        <f>POWER(10,($B84-N$227)/N$228)/(1+POWER(10,($B84-N$227)/N$228))</f>
        <v>0.11929529314152572</v>
      </c>
      <c r="EE84" s="2">
        <f>POWER(10,($B84-O$227)/O$228)/(1+POWER(10,($B84-O$227)/O$228))</f>
        <v>0.12469917754884774</v>
      </c>
    </row>
    <row r="85" spans="2:135" x14ac:dyDescent="0.25">
      <c r="B85" s="2">
        <v>79</v>
      </c>
      <c r="C85">
        <v>66</v>
      </c>
      <c r="D85">
        <v>68.073999999999998</v>
      </c>
      <c r="E85">
        <v>89.058999999999997</v>
      </c>
      <c r="F85">
        <v>87.617999999999995</v>
      </c>
      <c r="G85">
        <v>92</v>
      </c>
      <c r="H85">
        <v>91.897000000000006</v>
      </c>
      <c r="I85">
        <v>100.38200000000001</v>
      </c>
      <c r="J85">
        <v>98.5</v>
      </c>
      <c r="K85">
        <v>96.852999999999994</v>
      </c>
      <c r="L85">
        <v>91.602999999999994</v>
      </c>
      <c r="M85">
        <v>87.117999999999995</v>
      </c>
      <c r="N85">
        <v>82.558800000000005</v>
      </c>
      <c r="O85">
        <v>77.197199999999995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60.410528944229355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64.20139360535363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89.564371032100553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84.590699999535687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88.61154659990936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88.722209963109833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97.006116752646079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95.961338407197843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93.167068105625503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90.464083034667539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86.894994852366892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82.625823071820989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75.30045397063202</v>
      </c>
      <c r="AE85" s="5"/>
      <c r="AG85" s="5">
        <f t="shared" si="26"/>
        <v>5.5894710557706446</v>
      </c>
      <c r="AH85" s="5">
        <f t="shared" si="27"/>
        <v>3.8726063946463682</v>
      </c>
      <c r="AI85" s="5">
        <f t="shared" si="28"/>
        <v>-0.50537103210055534</v>
      </c>
      <c r="AJ85" s="5">
        <f t="shared" si="29"/>
        <v>3.027300000464308</v>
      </c>
      <c r="AK85" s="5">
        <f t="shared" si="30"/>
        <v>3.3884534000906399</v>
      </c>
      <c r="AL85" s="5">
        <f t="shared" si="31"/>
        <v>3.1747900368901725</v>
      </c>
      <c r="AM85" s="5">
        <f t="shared" si="32"/>
        <v>3.3758832473539258</v>
      </c>
      <c r="AN85" s="5">
        <f t="shared" si="33"/>
        <v>2.538661592802157</v>
      </c>
      <c r="AO85" s="5">
        <f t="shared" si="34"/>
        <v>3.685931894374491</v>
      </c>
      <c r="AP85" s="5">
        <f t="shared" si="35"/>
        <v>1.1389169653324558</v>
      </c>
      <c r="AQ85" s="5">
        <f t="shared" si="36"/>
        <v>0.22300514763310275</v>
      </c>
      <c r="AR85" s="5">
        <f t="shared" si="37"/>
        <v>-6.702307182098366E-2</v>
      </c>
      <c r="AS85" s="5">
        <f t="shared" si="38"/>
        <v>1.896746029367975</v>
      </c>
      <c r="AV85" s="2">
        <f t="shared" si="39"/>
        <v>52.942563241304512</v>
      </c>
      <c r="AW85" s="2">
        <f t="shared" si="40"/>
        <v>55.321802324232763</v>
      </c>
      <c r="AX85" s="2">
        <f t="shared" si="41"/>
        <v>54.949150006687432</v>
      </c>
      <c r="AY85" s="2">
        <f t="shared" si="42"/>
        <v>53.42360863047918</v>
      </c>
      <c r="AZ85" s="2">
        <f t="shared" si="43"/>
        <v>54.133569902833599</v>
      </c>
      <c r="BA85" s="2">
        <f t="shared" si="44"/>
        <v>54.586902453426873</v>
      </c>
      <c r="BB85" s="2">
        <f t="shared" si="45"/>
        <v>55.896589396972814</v>
      </c>
      <c r="BC85" s="2">
        <f t="shared" si="46"/>
        <v>52.832617778122021</v>
      </c>
      <c r="BD85" s="2">
        <f t="shared" si="47"/>
        <v>53.751927332128432</v>
      </c>
      <c r="BE85" s="2">
        <f t="shared" si="48"/>
        <v>53.163933596844096</v>
      </c>
      <c r="BF85" s="2">
        <f t="shared" si="49"/>
        <v>52.624690409387938</v>
      </c>
      <c r="BG85" s="2">
        <f t="shared" si="50"/>
        <v>51.693910451344216</v>
      </c>
      <c r="BH85" s="2">
        <f t="shared" si="51"/>
        <v>51.032269679942758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52.84291076272121</v>
      </c>
      <c r="CP85" s="2">
        <f>BL$207*$B85+BL$209</f>
        <v>55.194096663289947</v>
      </c>
      <c r="CQ85" s="2">
        <f>BM$207*$B85+BM$209</f>
        <v>54.885773345710085</v>
      </c>
      <c r="CR85" s="2">
        <f>BN$207*$B85+BN$209</f>
        <v>53.467884765645117</v>
      </c>
      <c r="CS85" s="2">
        <f>BO$207*$B85+BO$209</f>
        <v>54.060959154296725</v>
      </c>
      <c r="CT85" s="2">
        <f>BP$207*$B85+BP$209</f>
        <v>54.453094121508833</v>
      </c>
      <c r="CU85" s="2">
        <f>BQ$207*$B85+BQ$209</f>
        <v>55.59548315203655</v>
      </c>
      <c r="CV85" s="2">
        <f>BR$207*$B85+BR$209</f>
        <v>52.809645423150371</v>
      </c>
      <c r="CW85" s="2">
        <f>BS$207*$B85+BS$209</f>
        <v>53.654214636796553</v>
      </c>
      <c r="CX85" s="2">
        <f>BT$207*$B85+BT$209</f>
        <v>53.089784905601363</v>
      </c>
      <c r="CY85" s="2">
        <f>BU$207*$B85+BU$209</f>
        <v>52.528798622943903</v>
      </c>
      <c r="CZ85" s="2">
        <f>BV$207*$B85+BV$209</f>
        <v>51.648990498292328</v>
      </c>
      <c r="DA85" s="2">
        <f>BW$207*$B85+BW$209</f>
        <v>50.942899502653944</v>
      </c>
      <c r="DD85" s="2">
        <f>BZ$207*$B85+BZ$209</f>
        <v>54.484105275796765</v>
      </c>
      <c r="DE85" s="2">
        <f>CA$207*$B85+CA$209</f>
        <v>57.187051043327706</v>
      </c>
      <c r="DF85" s="2">
        <f>CB$207*$B85+CB$209</f>
        <v>55.411349279416648</v>
      </c>
      <c r="DG85" s="2">
        <f>CC$207*$B85+CC$209</f>
        <v>53.18860544015331</v>
      </c>
      <c r="DH85" s="2">
        <f>CD$207*$B85+CD$209</f>
        <v>54.535356686454712</v>
      </c>
      <c r="DI85" s="2">
        <f>CE$207*$B85+CE$209</f>
        <v>55.353489251677154</v>
      </c>
      <c r="DJ85" s="2">
        <f>CF$207*$B85+CF$209</f>
        <v>57.657935328971327</v>
      </c>
      <c r="DK85" s="2">
        <f>CG$207*$B85+CG$209</f>
        <v>52.967220995341911</v>
      </c>
      <c r="DL85" s="2">
        <f>CH$207*$B85+CH$209</f>
        <v>54.309799145853709</v>
      </c>
      <c r="DM85" s="2">
        <f>CI$207*$B85+CI$209</f>
        <v>53.604555081047764</v>
      </c>
      <c r="DN85" s="2">
        <f>CJ$207*$B85+CJ$209</f>
        <v>53.2448655739055</v>
      </c>
      <c r="DO85" s="2">
        <f>CK$207*$B85+CK$209</f>
        <v>51.996355376983345</v>
      </c>
      <c r="DP85" s="2">
        <f>CL$207*$B85+CL$209</f>
        <v>51.604388674717917</v>
      </c>
      <c r="DS85" s="2">
        <f>POWER(10,($B85-C$227)/C$228)/(1+POWER(10,($B85-C$227)/C$228))</f>
        <v>6.0719480713201032E-2</v>
      </c>
      <c r="DT85" s="2">
        <f>POWER(10,($B85-D$227)/D$228)/(1+POWER(10,($B85-D$227)/D$228))</f>
        <v>6.4078567087116289E-2</v>
      </c>
      <c r="DU85" s="2">
        <f>POWER(10,($B85-E$227)/E$228)/(1+POWER(10,($B85-E$227)/E$228))</f>
        <v>0.12058516555427258</v>
      </c>
      <c r="DV85" s="2">
        <f>POWER(10,($B85-F$227)/F$228)/(1+POWER(10,($B85-F$227)/F$228))</f>
        <v>0.15853710290929052</v>
      </c>
      <c r="DW85" s="2">
        <f>POWER(10,($B85-G$227)/G$228)/(1+POWER(10,($B85-G$227)/G$228))</f>
        <v>0.15305886648814804</v>
      </c>
      <c r="DX85" s="2">
        <f>POWER(10,($B85-H$227)/H$228)/(1+POWER(10,($B85-H$227)/H$228))</f>
        <v>0.14861067928368893</v>
      </c>
      <c r="DY85" s="2">
        <f>POWER(10,($B85-I$227)/I$228)/(1+POWER(10,($B85-I$227)/I$228))</f>
        <v>0.14599429179675266</v>
      </c>
      <c r="DZ85" s="2">
        <f>POWER(10,($B85-J$227)/J$228)/(1+POWER(10,($B85-J$227)/J$228))</f>
        <v>0.14578627037272163</v>
      </c>
      <c r="EA85" s="2">
        <f>POWER(10,($B85-K$227)/K$228)/(1+POWER(10,($B85-K$227)/K$228))</f>
        <v>0.14904668121644435</v>
      </c>
      <c r="EB85" s="2">
        <f>POWER(10,($B85-L$227)/L$228)/(1+POWER(10,($B85-L$227)/L$228))</f>
        <v>0.14404232175733486</v>
      </c>
      <c r="EC85" s="2">
        <f>POWER(10,($B85-M$227)/M$228)/(1+POWER(10,($B85-M$227)/M$228))</f>
        <v>0.13391455410037015</v>
      </c>
      <c r="ED85" s="2">
        <f>POWER(10,($B85-N$227)/N$228)/(1+POWER(10,($B85-N$227)/N$228))</f>
        <v>0.12931633509167201</v>
      </c>
      <c r="EE85" s="2">
        <f>POWER(10,($B85-O$227)/O$228)/(1+POWER(10,($B85-O$227)/O$228))</f>
        <v>0.13510452032036535</v>
      </c>
    </row>
    <row r="86" spans="2:135" x14ac:dyDescent="0.25">
      <c r="B86" s="2">
        <v>80</v>
      </c>
      <c r="C86">
        <v>69.278999999999996</v>
      </c>
      <c r="D86">
        <v>70.837999999999994</v>
      </c>
      <c r="E86">
        <v>89.5</v>
      </c>
      <c r="F86">
        <v>84.691000000000003</v>
      </c>
      <c r="G86">
        <v>89.073999999999998</v>
      </c>
      <c r="H86">
        <v>88.778999999999996</v>
      </c>
      <c r="I86">
        <v>96.882000000000005</v>
      </c>
      <c r="J86">
        <v>97.734999999999999</v>
      </c>
      <c r="K86">
        <v>95.897000000000006</v>
      </c>
      <c r="L86">
        <v>89.984999999999999</v>
      </c>
      <c r="M86">
        <v>86.867999999999995</v>
      </c>
      <c r="N86">
        <v>83.779399999999995</v>
      </c>
      <c r="O86">
        <v>76.281700000000001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63.655919444613609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67.881788161956024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89.869961145109272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80.092210208887622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84.34883714123049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84.883781817329208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93.388072273235437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92.368597225625564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89.213667799970906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86.996809221855756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84.850763029003275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80.796970320552418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72.815972753762665</v>
      </c>
      <c r="AE86" s="5"/>
      <c r="AG86" s="5">
        <f t="shared" si="26"/>
        <v>5.6230805553863874</v>
      </c>
      <c r="AH86" s="5">
        <f t="shared" si="27"/>
        <v>2.9562118380439699</v>
      </c>
      <c r="AI86" s="5">
        <f t="shared" si="28"/>
        <v>-0.36996114510927214</v>
      </c>
      <c r="AJ86" s="5">
        <f t="shared" si="29"/>
        <v>4.598789791112381</v>
      </c>
      <c r="AK86" s="5">
        <f t="shared" si="30"/>
        <v>4.725162858769508</v>
      </c>
      <c r="AL86" s="5">
        <f t="shared" si="31"/>
        <v>3.8952181826707886</v>
      </c>
      <c r="AM86" s="5">
        <f t="shared" si="32"/>
        <v>3.4939277267645679</v>
      </c>
      <c r="AN86" s="5">
        <f t="shared" si="33"/>
        <v>5.3664027743744356</v>
      </c>
      <c r="AO86" s="5">
        <f t="shared" si="34"/>
        <v>6.6833322000290991</v>
      </c>
      <c r="AP86" s="5">
        <f t="shared" si="35"/>
        <v>2.9881907781442436</v>
      </c>
      <c r="AQ86" s="5">
        <f t="shared" si="36"/>
        <v>2.0172369709967199</v>
      </c>
      <c r="AR86" s="5">
        <f t="shared" si="37"/>
        <v>2.9824296794475771</v>
      </c>
      <c r="AS86" s="5">
        <f t="shared" si="38"/>
        <v>3.4657272462373356</v>
      </c>
      <c r="AV86" s="2">
        <f t="shared" si="39"/>
        <v>52.966008868202955</v>
      </c>
      <c r="AW86" s="2">
        <f t="shared" si="40"/>
        <v>55.344064793656806</v>
      </c>
      <c r="AX86" s="2">
        <f t="shared" si="41"/>
        <v>54.937130066348502</v>
      </c>
      <c r="AY86" s="2">
        <f t="shared" si="42"/>
        <v>53.378810381026533</v>
      </c>
      <c r="AZ86" s="2">
        <f t="shared" si="43"/>
        <v>54.130267871947808</v>
      </c>
      <c r="BA86" s="2">
        <f t="shared" si="44"/>
        <v>54.591275781621903</v>
      </c>
      <c r="BB86" s="2">
        <f t="shared" si="45"/>
        <v>55.926343125295602</v>
      </c>
      <c r="BC86" s="2">
        <f t="shared" si="46"/>
        <v>52.7995033252528</v>
      </c>
      <c r="BD86" s="2">
        <f t="shared" si="47"/>
        <v>53.744609110424534</v>
      </c>
      <c r="BE86" s="2">
        <f t="shared" si="48"/>
        <v>53.162872208323641</v>
      </c>
      <c r="BF86" s="2">
        <f t="shared" si="49"/>
        <v>52.630928803166434</v>
      </c>
      <c r="BG86" s="2">
        <f t="shared" si="50"/>
        <v>51.690428447837625</v>
      </c>
      <c r="BH86" s="2">
        <f t="shared" si="51"/>
        <v>51.042475808415013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52.861741707784333</v>
      </c>
      <c r="CP86" s="2">
        <f>BL$207*$B86+BL$209</f>
        <v>55.210532978279517</v>
      </c>
      <c r="CQ86" s="2">
        <f>BM$207*$B86+BM$209</f>
        <v>54.873782892065115</v>
      </c>
      <c r="CR86" s="2">
        <f>BN$207*$B86+BN$209</f>
        <v>53.427975908805344</v>
      </c>
      <c r="CS86" s="2">
        <f>BO$207*$B86+BO$209</f>
        <v>54.061332688490864</v>
      </c>
      <c r="CT86" s="2">
        <f>BP$207*$B86+BP$209</f>
        <v>54.45843104938681</v>
      </c>
      <c r="CU86" s="2">
        <f>BQ$207*$B86+BQ$209</f>
        <v>55.61923329900057</v>
      </c>
      <c r="CV86" s="2">
        <f>BR$207*$B86+BR$209</f>
        <v>52.78106499499858</v>
      </c>
      <c r="CW86" s="2">
        <f>BS$207*$B86+BS$209</f>
        <v>53.649090146626854</v>
      </c>
      <c r="CX86" s="2">
        <f>BT$207*$B86+BT$209</f>
        <v>53.09211912154214</v>
      </c>
      <c r="CY86" s="2">
        <f>BU$207*$B86+BU$209</f>
        <v>52.536407696936635</v>
      </c>
      <c r="CZ86" s="2">
        <f>BV$207*$B86+BV$209</f>
        <v>51.647172825991774</v>
      </c>
      <c r="DA86" s="2">
        <f>BW$207*$B86+BW$209</f>
        <v>50.952610025158776</v>
      </c>
      <c r="DD86" s="2">
        <f>BZ$207*$B86+BZ$209</f>
        <v>54.43701611646263</v>
      </c>
      <c r="DE86" s="2">
        <f>CA$207*$B86+CA$209</f>
        <v>57.122800219203185</v>
      </c>
      <c r="DF86" s="2">
        <f>CB$207*$B86+CB$209</f>
        <v>55.358464691168003</v>
      </c>
      <c r="DG86" s="2">
        <f>CC$207*$B86+CC$209</f>
        <v>53.140817065587264</v>
      </c>
      <c r="DH86" s="2">
        <f>CD$207*$B86+CD$209</f>
        <v>54.478152844249038</v>
      </c>
      <c r="DI86" s="2">
        <f>CE$207*$B86+CE$209</f>
        <v>55.285376536675187</v>
      </c>
      <c r="DJ86" s="2">
        <f>CF$207*$B86+CF$209</f>
        <v>57.564738111154746</v>
      </c>
      <c r="DK86" s="2">
        <f>CG$207*$B86+CG$209</f>
        <v>52.898034012357044</v>
      </c>
      <c r="DL86" s="2">
        <f>CH$207*$B86+CH$209</f>
        <v>54.241971600604295</v>
      </c>
      <c r="DM86" s="2">
        <f>CI$207*$B86+CI$209</f>
        <v>53.546321174232311</v>
      </c>
      <c r="DN86" s="2">
        <f>CJ$207*$B86+CJ$209</f>
        <v>53.188450478784141</v>
      </c>
      <c r="DO86" s="2">
        <f>CK$207*$B86+CK$209</f>
        <v>51.956041595537258</v>
      </c>
      <c r="DP86" s="2">
        <f>CL$207*$B86+CL$209</f>
        <v>51.567148078274663</v>
      </c>
      <c r="DS86" s="2">
        <f>POWER(10,($B86-C$227)/C$228)/(1+POWER(10,($B86-C$227)/C$228))</f>
        <v>6.6189839588716132E-2</v>
      </c>
      <c r="DT86" s="2">
        <f>POWER(10,($B86-D$227)/D$228)/(1+POWER(10,($B86-D$227)/D$228))</f>
        <v>6.9829055541831539E-2</v>
      </c>
      <c r="DU86" s="2">
        <f>POWER(10,($B86-E$227)/E$228)/(1+POWER(10,($B86-E$227)/E$228))</f>
        <v>0.13069847970490739</v>
      </c>
      <c r="DV86" s="2">
        <f>POWER(10,($B86-F$227)/F$228)/(1+POWER(10,($B86-F$227)/F$228))</f>
        <v>0.17121369910754614</v>
      </c>
      <c r="DW86" s="2">
        <f>POWER(10,($B86-G$227)/G$228)/(1+POWER(10,($B86-G$227)/G$228))</f>
        <v>0.16538351733867379</v>
      </c>
      <c r="DX86" s="2">
        <f>POWER(10,($B86-H$227)/H$228)/(1+POWER(10,($B86-H$227)/H$228))</f>
        <v>0.16064509000551599</v>
      </c>
      <c r="DY86" s="2">
        <f>POWER(10,($B86-I$227)/I$228)/(1+POWER(10,($B86-I$227)/I$228))</f>
        <v>0.15785611239634431</v>
      </c>
      <c r="DZ86" s="2">
        <f>POWER(10,($B86-J$227)/J$228)/(1+POWER(10,($B86-J$227)/J$228))</f>
        <v>0.15763430924372429</v>
      </c>
      <c r="EA86" s="2">
        <f>POWER(10,($B86-K$227)/K$228)/(1+POWER(10,($B86-K$227)/K$228))</f>
        <v>0.16110971789871126</v>
      </c>
      <c r="EB86" s="2">
        <f>POWER(10,($B86-L$227)/L$228)/(1+POWER(10,($B86-L$227)/L$228))</f>
        <v>0.15577447605629124</v>
      </c>
      <c r="EC86" s="2">
        <f>POWER(10,($B86-M$227)/M$228)/(1+POWER(10,($B86-M$227)/M$228))</f>
        <v>0.14496150998249954</v>
      </c>
      <c r="ED86" s="2">
        <f>POWER(10,($B86-N$227)/N$228)/(1+POWER(10,($B86-N$227)/N$228))</f>
        <v>0.14004530762209508</v>
      </c>
      <c r="EE86" s="2">
        <f>POWER(10,($B86-O$227)/O$228)/(1+POWER(10,($B86-O$227)/O$228))</f>
        <v>0.14623306530911814</v>
      </c>
    </row>
    <row r="87" spans="2:135" x14ac:dyDescent="0.25">
      <c r="B87" s="2">
        <v>81</v>
      </c>
      <c r="C87">
        <v>72.221000000000004</v>
      </c>
      <c r="D87">
        <v>75.765000000000001</v>
      </c>
      <c r="E87">
        <v>88.087999999999994</v>
      </c>
      <c r="F87">
        <v>77.484999999999999</v>
      </c>
      <c r="G87">
        <v>82.397000000000006</v>
      </c>
      <c r="H87">
        <v>81.426000000000002</v>
      </c>
      <c r="I87">
        <v>91.382000000000005</v>
      </c>
      <c r="J87">
        <v>94.176000000000002</v>
      </c>
      <c r="K87">
        <v>88.706000000000003</v>
      </c>
      <c r="L87">
        <v>86.956000000000003</v>
      </c>
      <c r="M87">
        <v>84.956000000000003</v>
      </c>
      <c r="N87">
        <v>81.220600000000005</v>
      </c>
      <c r="O87">
        <v>72.788700000000006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67.684601536552236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72.31563138940362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88.389011353629286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75.047555786672689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79.246014290764492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80.101533761042958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88.32058296309286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87.173891972384482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83.995233551988818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82.278887093608617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81.395153804488146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77.717137911378771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69.637350044271855</v>
      </c>
      <c r="AE87" s="5"/>
      <c r="AG87" s="5">
        <f t="shared" si="26"/>
        <v>4.5363984634477674</v>
      </c>
      <c r="AH87" s="5">
        <f t="shared" si="27"/>
        <v>3.4493686105963803</v>
      </c>
      <c r="AI87" s="5">
        <f t="shared" si="28"/>
        <v>-0.30101135362929199</v>
      </c>
      <c r="AJ87" s="5">
        <f t="shared" si="29"/>
        <v>2.4374442133273106</v>
      </c>
      <c r="AK87" s="5">
        <f t="shared" si="30"/>
        <v>3.1509857092355134</v>
      </c>
      <c r="AL87" s="5">
        <f t="shared" si="31"/>
        <v>1.3244662389570436</v>
      </c>
      <c r="AM87" s="5">
        <f t="shared" si="32"/>
        <v>3.0614170369071445</v>
      </c>
      <c r="AN87" s="5">
        <f t="shared" si="33"/>
        <v>7.0021080276155203</v>
      </c>
      <c r="AO87" s="5">
        <f t="shared" si="34"/>
        <v>4.710766448011185</v>
      </c>
      <c r="AP87" s="5">
        <f t="shared" si="35"/>
        <v>4.6771129063913861</v>
      </c>
      <c r="AQ87" s="5">
        <f t="shared" si="36"/>
        <v>3.5608461955118571</v>
      </c>
      <c r="AR87" s="5">
        <f t="shared" si="37"/>
        <v>3.5034620886212338</v>
      </c>
      <c r="AS87" s="5">
        <f t="shared" si="38"/>
        <v>3.1513499557281506</v>
      </c>
      <c r="AV87" s="2">
        <f t="shared" si="39"/>
        <v>52.989420036122347</v>
      </c>
      <c r="AW87" s="2">
        <f t="shared" si="40"/>
        <v>55.366267672277374</v>
      </c>
      <c r="AX87" s="2">
        <f t="shared" si="41"/>
        <v>54.924598815432134</v>
      </c>
      <c r="AY87" s="2">
        <f t="shared" si="42"/>
        <v>53.333578940256061</v>
      </c>
      <c r="AZ87" s="2">
        <f t="shared" si="43"/>
        <v>54.12582797964577</v>
      </c>
      <c r="BA87" s="2">
        <f t="shared" si="44"/>
        <v>54.594465972245054</v>
      </c>
      <c r="BB87" s="2">
        <f t="shared" si="45"/>
        <v>55.954732905519457</v>
      </c>
      <c r="BC87" s="2">
        <f t="shared" si="46"/>
        <v>52.765485529911693</v>
      </c>
      <c r="BD87" s="2">
        <f t="shared" si="47"/>
        <v>53.736189921647636</v>
      </c>
      <c r="BE87" s="2">
        <f t="shared" si="48"/>
        <v>53.160691830464032</v>
      </c>
      <c r="BF87" s="2">
        <f t="shared" si="49"/>
        <v>52.636191523216446</v>
      </c>
      <c r="BG87" s="2">
        <f t="shared" si="50"/>
        <v>51.686319189124291</v>
      </c>
      <c r="BH87" s="2">
        <f t="shared" si="51"/>
        <v>51.052062111836399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52.880572652847455</v>
      </c>
      <c r="CP87" s="2">
        <f>BL$207*$B87+BL$209</f>
        <v>55.226969293269093</v>
      </c>
      <c r="CQ87" s="2">
        <f>BM$207*$B87+BM$209</f>
        <v>54.861792438420146</v>
      </c>
      <c r="CR87" s="2">
        <f>BN$207*$B87+BN$209</f>
        <v>53.388067051965578</v>
      </c>
      <c r="CS87" s="2">
        <f>BO$207*$B87+BO$209</f>
        <v>54.061706222685004</v>
      </c>
      <c r="CT87" s="2">
        <f>BP$207*$B87+BP$209</f>
        <v>54.463767977264787</v>
      </c>
      <c r="CU87" s="2">
        <f>BQ$207*$B87+BQ$209</f>
        <v>55.642983445964589</v>
      </c>
      <c r="CV87" s="2">
        <f>BR$207*$B87+BR$209</f>
        <v>52.752484566846789</v>
      </c>
      <c r="CW87" s="2">
        <f>BS$207*$B87+BS$209</f>
        <v>53.643965656457162</v>
      </c>
      <c r="CX87" s="2">
        <f>BT$207*$B87+BT$209</f>
        <v>53.094453337482918</v>
      </c>
      <c r="CY87" s="2">
        <f>BU$207*$B87+BU$209</f>
        <v>52.54401677092936</v>
      </c>
      <c r="CZ87" s="2">
        <f>BV$207*$B87+BV$209</f>
        <v>51.64535515369122</v>
      </c>
      <c r="DA87" s="2">
        <f>BW$207*$B87+BW$209</f>
        <v>50.962320547663609</v>
      </c>
      <c r="DD87" s="2">
        <f>BZ$207*$B87+BZ$209</f>
        <v>54.389926957128488</v>
      </c>
      <c r="DE87" s="2">
        <f>CA$207*$B87+CA$209</f>
        <v>57.058549395078671</v>
      </c>
      <c r="DF87" s="2">
        <f>CB$207*$B87+CB$209</f>
        <v>55.305580102919357</v>
      </c>
      <c r="DG87" s="2">
        <f>CC$207*$B87+CC$209</f>
        <v>53.09302869102121</v>
      </c>
      <c r="DH87" s="2">
        <f>CD$207*$B87+CD$209</f>
        <v>54.420949002043365</v>
      </c>
      <c r="DI87" s="2">
        <f>CE$207*$B87+CE$209</f>
        <v>55.217263821673228</v>
      </c>
      <c r="DJ87" s="2">
        <f>CF$207*$B87+CF$209</f>
        <v>57.471540893338172</v>
      </c>
      <c r="DK87" s="2">
        <f>CG$207*$B87+CG$209</f>
        <v>52.828847029372184</v>
      </c>
      <c r="DL87" s="2">
        <f>CH$207*$B87+CH$209</f>
        <v>54.174144055354873</v>
      </c>
      <c r="DM87" s="2">
        <f>CI$207*$B87+CI$209</f>
        <v>53.488087267416851</v>
      </c>
      <c r="DN87" s="2">
        <f>CJ$207*$B87+CJ$209</f>
        <v>53.132035383662775</v>
      </c>
      <c r="DO87" s="2">
        <f>CK$207*$B87+CK$209</f>
        <v>51.915727814091184</v>
      </c>
      <c r="DP87" s="2">
        <f>CL$207*$B87+CL$209</f>
        <v>51.529907481831408</v>
      </c>
      <c r="DS87" s="2">
        <f>POWER(10,($B87-C$227)/C$228)/(1+POWER(10,($B87-C$227)/C$228))</f>
        <v>7.2115197184757382E-2</v>
      </c>
      <c r="DT87" s="2">
        <f>POWER(10,($B87-D$227)/D$228)/(1+POWER(10,($B87-D$227)/D$228))</f>
        <v>7.6053664740439578E-2</v>
      </c>
      <c r="DU87" s="2">
        <f>POWER(10,($B87-E$227)/E$228)/(1+POWER(10,($B87-E$227)/E$228))</f>
        <v>0.14152348529755318</v>
      </c>
      <c r="DV87" s="2">
        <f>POWER(10,($B87-F$227)/F$228)/(1+POWER(10,($B87-F$227)/F$228))</f>
        <v>0.18468144798223485</v>
      </c>
      <c r="DW87" s="2">
        <f>POWER(10,($B87-G$227)/G$228)/(1+POWER(10,($B87-G$227)/G$228))</f>
        <v>0.17849142876384047</v>
      </c>
      <c r="DX87" s="2">
        <f>POWER(10,($B87-H$227)/H$228)/(1+POWER(10,($B87-H$227)/H$228))</f>
        <v>0.17345549540870639</v>
      </c>
      <c r="DY87" s="2">
        <f>POWER(10,($B87-I$227)/I$228)/(1+POWER(10,($B87-I$227)/I$228))</f>
        <v>0.17048928924964779</v>
      </c>
      <c r="DZ87" s="2">
        <f>POWER(10,($B87-J$227)/J$228)/(1+POWER(10,($B87-J$227)/J$228))</f>
        <v>0.17025332388381026</v>
      </c>
      <c r="EA87" s="2">
        <f>POWER(10,($B87-K$227)/K$228)/(1+POWER(10,($B87-K$227)/K$228))</f>
        <v>0.17394949583426558</v>
      </c>
      <c r="EB87" s="2">
        <f>POWER(10,($B87-L$227)/L$228)/(1+POWER(10,($B87-L$227)/L$228))</f>
        <v>0.16827434817987724</v>
      </c>
      <c r="EC87" s="2">
        <f>POWER(10,($B87-M$227)/M$228)/(1+POWER(10,($B87-M$227)/M$228))</f>
        <v>0.15675482083570277</v>
      </c>
      <c r="ED87" s="2">
        <f>POWER(10,($B87-N$227)/N$228)/(1+POWER(10,($B87-N$227)/N$228))</f>
        <v>0.151509532703753</v>
      </c>
      <c r="EE87" s="2">
        <f>POWER(10,($B87-O$227)/O$228)/(1+POWER(10,($B87-O$227)/O$228))</f>
        <v>0.15811069418708287</v>
      </c>
    </row>
    <row r="88" spans="2:135" x14ac:dyDescent="0.25">
      <c r="B88" s="2">
        <v>82</v>
      </c>
      <c r="C88">
        <v>74.941000000000003</v>
      </c>
      <c r="D88">
        <v>78.691000000000003</v>
      </c>
      <c r="E88">
        <v>87.602999999999994</v>
      </c>
      <c r="F88">
        <v>70.528999999999996</v>
      </c>
      <c r="G88">
        <v>74.837999999999994</v>
      </c>
      <c r="H88">
        <v>73.25</v>
      </c>
      <c r="I88">
        <v>82.382000000000005</v>
      </c>
      <c r="J88">
        <v>84</v>
      </c>
      <c r="K88">
        <v>79.278999999999996</v>
      </c>
      <c r="L88">
        <v>80.278999999999996</v>
      </c>
      <c r="M88">
        <v>81.734999999999999</v>
      </c>
      <c r="N88">
        <v>78.014700000000005</v>
      </c>
      <c r="O88">
        <v>67.746499999999997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72.289613754459381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77.224379482603553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85.342295635768053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70.026787110923266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73.925743241533553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74.975163796672334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82.493355167574009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81.089514436676069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78.199094796472679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76.933659522327815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77.011007557567993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73.807259758405863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66.15341199442409</v>
      </c>
      <c r="AE88" s="5"/>
      <c r="AG88" s="5">
        <f t="shared" si="26"/>
        <v>2.6513862455406212</v>
      </c>
      <c r="AH88" s="5">
        <f t="shared" si="27"/>
        <v>1.4666205173964499</v>
      </c>
      <c r="AI88" s="5">
        <f t="shared" si="28"/>
        <v>2.2607043642319411</v>
      </c>
      <c r="AJ88" s="5">
        <f t="shared" si="29"/>
        <v>0.50221288907673056</v>
      </c>
      <c r="AK88" s="5">
        <f t="shared" si="30"/>
        <v>0.91225675846644094</v>
      </c>
      <c r="AL88" s="5">
        <f t="shared" si="31"/>
        <v>-1.7251637966723337</v>
      </c>
      <c r="AM88" s="5">
        <f t="shared" si="32"/>
        <v>-0.1113551675740041</v>
      </c>
      <c r="AN88" s="5">
        <f t="shared" si="33"/>
        <v>2.910485563323931</v>
      </c>
      <c r="AO88" s="5">
        <f t="shared" si="34"/>
        <v>1.0799052035273178</v>
      </c>
      <c r="AP88" s="5">
        <f t="shared" si="35"/>
        <v>3.3453404776721811</v>
      </c>
      <c r="AQ88" s="5">
        <f t="shared" si="36"/>
        <v>4.7239924424320066</v>
      </c>
      <c r="AR88" s="5">
        <f t="shared" si="37"/>
        <v>4.2074402415941421</v>
      </c>
      <c r="AS88" s="5">
        <f t="shared" si="38"/>
        <v>1.5930880055759076</v>
      </c>
      <c r="AV88" s="2">
        <f t="shared" si="39"/>
        <v>53.012751275545511</v>
      </c>
      <c r="AW88" s="2">
        <f t="shared" si="40"/>
        <v>55.388351106893467</v>
      </c>
      <c r="AX88" s="2">
        <f t="shared" si="41"/>
        <v>54.911479816779391</v>
      </c>
      <c r="AY88" s="2">
        <f t="shared" si="42"/>
        <v>53.287891390630492</v>
      </c>
      <c r="AZ88" s="2">
        <f t="shared" si="43"/>
        <v>54.120119803678037</v>
      </c>
      <c r="BA88" s="2">
        <f t="shared" si="44"/>
        <v>54.596314200939808</v>
      </c>
      <c r="BB88" s="2">
        <f t="shared" si="45"/>
        <v>55.98152042533988</v>
      </c>
      <c r="BC88" s="2">
        <f t="shared" si="46"/>
        <v>52.730471149865728</v>
      </c>
      <c r="BD88" s="2">
        <f t="shared" si="47"/>
        <v>53.726531938035848</v>
      </c>
      <c r="BE88" s="2">
        <f t="shared" si="48"/>
        <v>53.157259493460025</v>
      </c>
      <c r="BF88" s="2">
        <f t="shared" si="49"/>
        <v>52.640347317036571</v>
      </c>
      <c r="BG88" s="2">
        <f t="shared" si="50"/>
        <v>51.681503451334706</v>
      </c>
      <c r="BH88" s="2">
        <f t="shared" si="51"/>
        <v>51.060934901286672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52.899403597910577</v>
      </c>
      <c r="CP88" s="2">
        <f>BL$207*$B88+BL$209</f>
        <v>55.243405608258669</v>
      </c>
      <c r="CQ88" s="2">
        <f>BM$207*$B88+BM$209</f>
        <v>54.849801984775176</v>
      </c>
      <c r="CR88" s="2">
        <f>BN$207*$B88+BN$209</f>
        <v>53.348158195125805</v>
      </c>
      <c r="CS88" s="2">
        <f>BO$207*$B88+BO$209</f>
        <v>54.062079756879143</v>
      </c>
      <c r="CT88" s="2">
        <f>BP$207*$B88+BP$209</f>
        <v>54.469104905142764</v>
      </c>
      <c r="CU88" s="2">
        <f>BQ$207*$B88+BQ$209</f>
        <v>55.666733592928608</v>
      </c>
      <c r="CV88" s="2">
        <f>BR$207*$B88+BR$209</f>
        <v>52.723904138694998</v>
      </c>
      <c r="CW88" s="2">
        <f>BS$207*$B88+BS$209</f>
        <v>53.638841166287463</v>
      </c>
      <c r="CX88" s="2">
        <f>BT$207*$B88+BT$209</f>
        <v>53.096787553423702</v>
      </c>
      <c r="CY88" s="2">
        <f>BU$207*$B88+BU$209</f>
        <v>52.551625844922093</v>
      </c>
      <c r="CZ88" s="2">
        <f>BV$207*$B88+BV$209</f>
        <v>51.643537481390673</v>
      </c>
      <c r="DA88" s="2">
        <f>BW$207*$B88+BW$209</f>
        <v>50.972031070168441</v>
      </c>
      <c r="DD88" s="2">
        <f>BZ$207*$B88+BZ$209</f>
        <v>54.342837797794353</v>
      </c>
      <c r="DE88" s="2">
        <f>CA$207*$B88+CA$209</f>
        <v>56.99429857095415</v>
      </c>
      <c r="DF88" s="2">
        <f>CB$207*$B88+CB$209</f>
        <v>55.252695514670712</v>
      </c>
      <c r="DG88" s="2">
        <f>CC$207*$B88+CC$209</f>
        <v>53.045240316455164</v>
      </c>
      <c r="DH88" s="2">
        <f>CD$207*$B88+CD$209</f>
        <v>54.363745159837691</v>
      </c>
      <c r="DI88" s="2">
        <f>CE$207*$B88+CE$209</f>
        <v>55.149151106671262</v>
      </c>
      <c r="DJ88" s="2">
        <f>CF$207*$B88+CF$209</f>
        <v>57.378343675521592</v>
      </c>
      <c r="DK88" s="2">
        <f>CG$207*$B88+CG$209</f>
        <v>52.759660046387317</v>
      </c>
      <c r="DL88" s="2">
        <f>CH$207*$B88+CH$209</f>
        <v>54.106316510105458</v>
      </c>
      <c r="DM88" s="2">
        <f>CI$207*$B88+CI$209</f>
        <v>53.429853360601392</v>
      </c>
      <c r="DN88" s="2">
        <f>CJ$207*$B88+CJ$209</f>
        <v>53.075620288541415</v>
      </c>
      <c r="DO88" s="2">
        <f>CK$207*$B88+CK$209</f>
        <v>51.875414032645097</v>
      </c>
      <c r="DP88" s="2">
        <f>CL$207*$B88+CL$209</f>
        <v>51.492666885388154</v>
      </c>
      <c r="DS88" s="2">
        <f>POWER(10,($B88-C$227)/C$228)/(1+POWER(10,($B88-C$227)/C$228))</f>
        <v>7.8526390495710821E-2</v>
      </c>
      <c r="DT88" s="2">
        <f>POWER(10,($B88-D$227)/D$228)/(1+POWER(10,($B88-D$227)/D$228))</f>
        <v>8.2783757615686987E-2</v>
      </c>
      <c r="DU88" s="2">
        <f>POWER(10,($B88-E$227)/E$228)/(1+POWER(10,($B88-E$227)/E$228))</f>
        <v>0.15308717422244575</v>
      </c>
      <c r="DV88" s="2">
        <f>POWER(10,($B88-F$227)/F$228)/(1+POWER(10,($B88-F$227)/F$228))</f>
        <v>0.1989542669445174</v>
      </c>
      <c r="DW88" s="2">
        <f>POWER(10,($B88-G$227)/G$228)/(1+POWER(10,($B88-G$227)/G$228))</f>
        <v>0.1923987511649313</v>
      </c>
      <c r="DX88" s="2">
        <f>POWER(10,($B88-H$227)/H$228)/(1+POWER(10,($B88-H$227)/H$228))</f>
        <v>0.18705978433688919</v>
      </c>
      <c r="DY88" s="2">
        <f>POWER(10,($B88-I$227)/I$228)/(1+POWER(10,($B88-I$227)/I$228))</f>
        <v>0.18391270045242492</v>
      </c>
      <c r="DZ88" s="2">
        <f>POWER(10,($B88-J$227)/J$228)/(1+POWER(10,($B88-J$227)/J$228))</f>
        <v>0.18366226994547069</v>
      </c>
      <c r="EA88" s="2">
        <f>POWER(10,($B88-K$227)/K$228)/(1+POWER(10,($B88-K$227)/K$228))</f>
        <v>0.18758373657140306</v>
      </c>
      <c r="EB88" s="2">
        <f>POWER(10,($B88-L$227)/L$228)/(1+POWER(10,($B88-L$227)/L$228))</f>
        <v>0.18156153748939058</v>
      </c>
      <c r="EC88" s="2">
        <f>POWER(10,($B88-M$227)/M$228)/(1+POWER(10,($B88-M$227)/M$228))</f>
        <v>0.16931758188439572</v>
      </c>
      <c r="ED88" s="2">
        <f>POWER(10,($B88-N$227)/N$228)/(1+POWER(10,($B88-N$227)/N$228))</f>
        <v>0.16373354588311123</v>
      </c>
      <c r="EE88" s="2">
        <f>POWER(10,($B88-O$227)/O$228)/(1+POWER(10,($B88-O$227)/O$228))</f>
        <v>0.170760113920913</v>
      </c>
    </row>
    <row r="89" spans="2:135" x14ac:dyDescent="0.25">
      <c r="B89" s="2">
        <v>83</v>
      </c>
      <c r="C89">
        <v>76.706000000000003</v>
      </c>
      <c r="D89">
        <v>82.278999999999996</v>
      </c>
      <c r="E89">
        <v>82.293999999999997</v>
      </c>
      <c r="F89">
        <v>62.368000000000002</v>
      </c>
      <c r="G89">
        <v>65.882000000000005</v>
      </c>
      <c r="H89">
        <v>65.221000000000004</v>
      </c>
      <c r="I89">
        <v>71.073999999999998</v>
      </c>
      <c r="J89">
        <v>73.528999999999996</v>
      </c>
      <c r="K89">
        <v>69.087999999999994</v>
      </c>
      <c r="L89">
        <v>72.147000000000006</v>
      </c>
      <c r="M89">
        <v>74.132000000000005</v>
      </c>
      <c r="N89">
        <v>71.264700000000005</v>
      </c>
      <c r="O89">
        <v>62.014099999999999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77.115241053233973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82.177984921970847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81.165529319710231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65.479190243560865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68.923546011821884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70.045374453501154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76.595961157569292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74.847592222853478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72.479357856354142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71.572765577749209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72.249998278686405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69.5498827500506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62.729082919127279</v>
      </c>
      <c r="AE89" s="5"/>
      <c r="AG89" s="5">
        <f t="shared" si="26"/>
        <v>-0.40924105323396986</v>
      </c>
      <c r="AH89" s="5">
        <f t="shared" si="27"/>
        <v>0.10101507802914966</v>
      </c>
      <c r="AI89" s="5">
        <f t="shared" si="28"/>
        <v>1.1284706802897659</v>
      </c>
      <c r="AJ89" s="5">
        <f t="shared" si="29"/>
        <v>-3.1111902435608627</v>
      </c>
      <c r="AK89" s="5">
        <f t="shared" si="30"/>
        <v>-3.0415460118218789</v>
      </c>
      <c r="AL89" s="5">
        <f t="shared" si="31"/>
        <v>-4.8243744535011501</v>
      </c>
      <c r="AM89" s="5">
        <f t="shared" si="32"/>
        <v>-5.5219611575692937</v>
      </c>
      <c r="AN89" s="5">
        <f t="shared" si="33"/>
        <v>-1.3185922228534821</v>
      </c>
      <c r="AO89" s="5">
        <f t="shared" si="34"/>
        <v>-3.3913578563541478</v>
      </c>
      <c r="AP89" s="5">
        <f t="shared" si="35"/>
        <v>0.57423442225079668</v>
      </c>
      <c r="AQ89" s="5">
        <f t="shared" si="36"/>
        <v>1.8820017213135998</v>
      </c>
      <c r="AR89" s="5">
        <f t="shared" si="37"/>
        <v>1.7148172499494052</v>
      </c>
      <c r="AS89" s="5">
        <f t="shared" si="38"/>
        <v>-0.71498291912728007</v>
      </c>
      <c r="AV89" s="2">
        <f t="shared" si="39"/>
        <v>53.035950092988571</v>
      </c>
      <c r="AW89" s="2">
        <f t="shared" si="40"/>
        <v>55.410246230024022</v>
      </c>
      <c r="AX89" s="2">
        <f t="shared" si="41"/>
        <v>54.897691175767221</v>
      </c>
      <c r="AY89" s="2">
        <f t="shared" si="42"/>
        <v>53.24172608922369</v>
      </c>
      <c r="AZ89" s="2">
        <f t="shared" si="43"/>
        <v>54.113007944088281</v>
      </c>
      <c r="BA89" s="2">
        <f t="shared" si="44"/>
        <v>54.59665344195475</v>
      </c>
      <c r="BB89" s="2">
        <f t="shared" si="45"/>
        <v>56.006451081903244</v>
      </c>
      <c r="BC89" s="2">
        <f t="shared" si="46"/>
        <v>52.694363886608393</v>
      </c>
      <c r="BD89" s="2">
        <f t="shared" si="47"/>
        <v>53.71549090949749</v>
      </c>
      <c r="BE89" s="2">
        <f t="shared" si="48"/>
        <v>53.152436240987477</v>
      </c>
      <c r="BF89" s="2">
        <f t="shared" si="49"/>
        <v>52.643257254130567</v>
      </c>
      <c r="BG89" s="2">
        <f t="shared" si="50"/>
        <v>51.675897554550318</v>
      </c>
      <c r="BH89" s="2">
        <f t="shared" si="51"/>
        <v>51.068994367434328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52.918234542973707</v>
      </c>
      <c r="CP89" s="2">
        <f>BL$207*$B89+BL$209</f>
        <v>55.259841923248246</v>
      </c>
      <c r="CQ89" s="2">
        <f>BM$207*$B89+BM$209</f>
        <v>54.837811531130207</v>
      </c>
      <c r="CR89" s="2">
        <f>BN$207*$B89+BN$209</f>
        <v>53.308249338286032</v>
      </c>
      <c r="CS89" s="2">
        <f>BO$207*$B89+BO$209</f>
        <v>54.062453291073282</v>
      </c>
      <c r="CT89" s="2">
        <f>BP$207*$B89+BP$209</f>
        <v>54.474441833020741</v>
      </c>
      <c r="CU89" s="2">
        <f>BQ$207*$B89+BQ$209</f>
        <v>55.690483739892628</v>
      </c>
      <c r="CV89" s="2">
        <f>BR$207*$B89+BR$209</f>
        <v>52.695323710543207</v>
      </c>
      <c r="CW89" s="2">
        <f>BS$207*$B89+BS$209</f>
        <v>53.633716676117764</v>
      </c>
      <c r="CX89" s="2">
        <f>BT$207*$B89+BT$209</f>
        <v>53.09912176936448</v>
      </c>
      <c r="CY89" s="2">
        <f>BU$207*$B89+BU$209</f>
        <v>52.559234918914825</v>
      </c>
      <c r="CZ89" s="2">
        <f>BV$207*$B89+BV$209</f>
        <v>51.641719809090119</v>
      </c>
      <c r="DA89" s="2">
        <f>BW$207*$B89+BW$209</f>
        <v>50.981741592673274</v>
      </c>
      <c r="DD89" s="2">
        <f>BZ$207*$B89+BZ$209</f>
        <v>54.295748638460218</v>
      </c>
      <c r="DE89" s="2">
        <f>CA$207*$B89+CA$209</f>
        <v>56.930047746829629</v>
      </c>
      <c r="DF89" s="2">
        <f>CB$207*$B89+CB$209</f>
        <v>55.199810926422067</v>
      </c>
      <c r="DG89" s="2">
        <f>CC$207*$B89+CC$209</f>
        <v>52.997451941889111</v>
      </c>
      <c r="DH89" s="2">
        <f>CD$207*$B89+CD$209</f>
        <v>54.306541317632018</v>
      </c>
      <c r="DI89" s="2">
        <f>CE$207*$B89+CE$209</f>
        <v>55.081038391669296</v>
      </c>
      <c r="DJ89" s="2">
        <f>CF$207*$B89+CF$209</f>
        <v>57.285146457705011</v>
      </c>
      <c r="DK89" s="2">
        <f>CG$207*$B89+CG$209</f>
        <v>52.690473063402457</v>
      </c>
      <c r="DL89" s="2">
        <f>CH$207*$B89+CH$209</f>
        <v>54.038488964856043</v>
      </c>
      <c r="DM89" s="2">
        <f>CI$207*$B89+CI$209</f>
        <v>53.371619453785939</v>
      </c>
      <c r="DN89" s="2">
        <f>CJ$207*$B89+CJ$209</f>
        <v>53.019205193420049</v>
      </c>
      <c r="DO89" s="2">
        <f>CK$207*$B89+CK$209</f>
        <v>51.835100251199016</v>
      </c>
      <c r="DP89" s="2">
        <f>CL$207*$B89+CL$209</f>
        <v>51.455426288944892</v>
      </c>
      <c r="DS89" s="2">
        <f>POWER(10,($B89-C$227)/C$228)/(1+POWER(10,($B89-C$227)/C$228))</f>
        <v>8.5455060242623296E-2</v>
      </c>
      <c r="DT89" s="2">
        <f>POWER(10,($B89-D$227)/D$228)/(1+POWER(10,($B89-D$227)/D$228))</f>
        <v>9.0051360528293503E-2</v>
      </c>
      <c r="DU89" s="2">
        <f>POWER(10,($B89-E$227)/E$228)/(1+POWER(10,($B89-E$227)/E$228))</f>
        <v>0.16541365929280405</v>
      </c>
      <c r="DV89" s="2">
        <f>POWER(10,($B89-F$227)/F$228)/(1+POWER(10,($B89-F$227)/F$228))</f>
        <v>0.21404056093631443</v>
      </c>
      <c r="DW89" s="2">
        <f>POWER(10,($B89-G$227)/G$228)/(1+POWER(10,($B89-G$227)/G$228))</f>
        <v>0.20711648058999374</v>
      </c>
      <c r="DX89" s="2">
        <f>POWER(10,($B89-H$227)/H$228)/(1+POWER(10,($B89-H$227)/H$228))</f>
        <v>0.20147098955900561</v>
      </c>
      <c r="DY89" s="2">
        <f>POWER(10,($B89-I$227)/I$228)/(1+POWER(10,($B89-I$227)/I$228))</f>
        <v>0.19814054626176367</v>
      </c>
      <c r="DZ89" s="2">
        <f>POWER(10,($B89-J$227)/J$228)/(1+POWER(10,($B89-J$227)/J$228))</f>
        <v>0.19787543949556322</v>
      </c>
      <c r="EA89" s="2">
        <f>POWER(10,($B89-K$227)/K$228)/(1+POWER(10,($B89-K$227)/K$228))</f>
        <v>0.20202527607466755</v>
      </c>
      <c r="EB89" s="2">
        <f>POWER(10,($B89-L$227)/L$228)/(1+POWER(10,($B89-L$227)/L$228))</f>
        <v>0.19565109970086841</v>
      </c>
      <c r="EC89" s="2">
        <f>POWER(10,($B89-M$227)/M$228)/(1+POWER(10,($B89-M$227)/M$228))</f>
        <v>0.18266905466036759</v>
      </c>
      <c r="ED89" s="2">
        <f>POWER(10,($B89-N$227)/N$228)/(1+POWER(10,($B89-N$227)/N$228))</f>
        <v>0.17673837688792129</v>
      </c>
      <c r="EE89" s="2">
        <f>POWER(10,($B89-O$227)/O$228)/(1+POWER(10,($B89-O$227)/O$228))</f>
        <v>0.1842001133830804</v>
      </c>
    </row>
    <row r="90" spans="2:135" x14ac:dyDescent="0.25">
      <c r="B90" s="2">
        <v>84</v>
      </c>
      <c r="C90">
        <v>80.278999999999996</v>
      </c>
      <c r="D90">
        <v>84.706000000000003</v>
      </c>
      <c r="E90">
        <v>77.778999999999996</v>
      </c>
      <c r="F90">
        <v>59.631999999999998</v>
      </c>
      <c r="G90">
        <v>61.941000000000003</v>
      </c>
      <c r="H90">
        <v>60.161999999999999</v>
      </c>
      <c r="I90">
        <v>64.734999999999999</v>
      </c>
      <c r="J90">
        <v>65.132000000000005</v>
      </c>
      <c r="K90">
        <v>60.661999999999999</v>
      </c>
      <c r="L90">
        <v>63.911999999999999</v>
      </c>
      <c r="M90">
        <v>66.028999999999996</v>
      </c>
      <c r="N90">
        <v>63.102899999999998</v>
      </c>
      <c r="O90">
        <v>56.788699999999999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81.680636561404924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86.638487607584295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76.406759831447843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61.679699720248571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64.608718188204151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65.707485920931873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71.189481222710924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69.059218340946686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67.341958694186644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66.686066978334267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67.620488800796551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65.392683559200933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59.646380466333397</v>
      </c>
      <c r="AE90" s="5"/>
      <c r="AG90" s="5">
        <f t="shared" si="26"/>
        <v>-1.4016365614049278</v>
      </c>
      <c r="AH90" s="5">
        <f t="shared" si="27"/>
        <v>-1.9324876075842923</v>
      </c>
      <c r="AI90" s="5">
        <f t="shared" si="28"/>
        <v>1.3722401685521532</v>
      </c>
      <c r="AJ90" s="5">
        <f t="shared" si="29"/>
        <v>-2.0476997202485734</v>
      </c>
      <c r="AK90" s="5">
        <f t="shared" si="30"/>
        <v>-2.6677181882041481</v>
      </c>
      <c r="AL90" s="5">
        <f t="shared" si="31"/>
        <v>-5.5454859209318741</v>
      </c>
      <c r="AM90" s="5">
        <f t="shared" si="32"/>
        <v>-6.4544812227109247</v>
      </c>
      <c r="AN90" s="5">
        <f t="shared" si="33"/>
        <v>-3.9272183409466805</v>
      </c>
      <c r="AO90" s="5">
        <f t="shared" si="34"/>
        <v>-6.6799586941866451</v>
      </c>
      <c r="AP90" s="5">
        <f t="shared" si="35"/>
        <v>-2.7740669783342682</v>
      </c>
      <c r="AQ90" s="5">
        <f t="shared" si="36"/>
        <v>-1.5914888007965544</v>
      </c>
      <c r="AR90" s="5">
        <f t="shared" si="37"/>
        <v>-2.2897835592009343</v>
      </c>
      <c r="AS90" s="5">
        <f t="shared" si="38"/>
        <v>-2.8576804663333988</v>
      </c>
      <c r="AV90" s="2">
        <f t="shared" si="39"/>
        <v>53.058956398170878</v>
      </c>
      <c r="AW90" s="2">
        <f t="shared" si="40"/>
        <v>55.431874466370068</v>
      </c>
      <c r="AX90" s="2">
        <f t="shared" si="41"/>
        <v>54.883145896018611</v>
      </c>
      <c r="AY90" s="2">
        <f t="shared" si="42"/>
        <v>53.195063134264707</v>
      </c>
      <c r="AZ90" s="2">
        <f t="shared" si="43"/>
        <v>54.104353359858237</v>
      </c>
      <c r="BA90" s="2">
        <f t="shared" si="44"/>
        <v>54.595309829699048</v>
      </c>
      <c r="BB90" s="2">
        <f t="shared" si="45"/>
        <v>56.029255548664324</v>
      </c>
      <c r="BC90" s="2">
        <f t="shared" si="46"/>
        <v>52.657065368159792</v>
      </c>
      <c r="BD90" s="2">
        <f t="shared" si="47"/>
        <v>53.702917424679512</v>
      </c>
      <c r="BE90" s="2">
        <f t="shared" si="48"/>
        <v>53.146078338868158</v>
      </c>
      <c r="BF90" s="2">
        <f t="shared" si="49"/>
        <v>52.644775647079413</v>
      </c>
      <c r="BG90" s="2">
        <f t="shared" si="50"/>
        <v>51.66941391987374</v>
      </c>
      <c r="BH90" s="2">
        <f t="shared" si="51"/>
        <v>51.076135169147534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52.937065488036829</v>
      </c>
      <c r="CP90" s="2">
        <f>BL$207*$B90+BL$209</f>
        <v>55.276278238237815</v>
      </c>
      <c r="CQ90" s="2">
        <f>BM$207*$B90+BM$209</f>
        <v>54.825821077485237</v>
      </c>
      <c r="CR90" s="2">
        <f>BN$207*$B90+BN$209</f>
        <v>53.268340481446259</v>
      </c>
      <c r="CS90" s="2">
        <f>BO$207*$B90+BO$209</f>
        <v>54.062826825267422</v>
      </c>
      <c r="CT90" s="2">
        <f>BP$207*$B90+BP$209</f>
        <v>54.479778760898718</v>
      </c>
      <c r="CU90" s="2">
        <f>BQ$207*$B90+BQ$209</f>
        <v>55.714233886856647</v>
      </c>
      <c r="CV90" s="2">
        <f>BR$207*$B90+BR$209</f>
        <v>52.666743282391415</v>
      </c>
      <c r="CW90" s="2">
        <f>BS$207*$B90+BS$209</f>
        <v>53.628592185948072</v>
      </c>
      <c r="CX90" s="2">
        <f>BT$207*$B90+BT$209</f>
        <v>53.101455985305257</v>
      </c>
      <c r="CY90" s="2">
        <f>BU$207*$B90+BU$209</f>
        <v>52.566843992907557</v>
      </c>
      <c r="CZ90" s="2">
        <f>BV$207*$B90+BV$209</f>
        <v>51.639902136789566</v>
      </c>
      <c r="DA90" s="2">
        <f>BW$207*$B90+BW$209</f>
        <v>50.991452115178106</v>
      </c>
      <c r="DD90" s="2">
        <f>BZ$207*$B90+BZ$209</f>
        <v>54.248659479126076</v>
      </c>
      <c r="DE90" s="2">
        <f>CA$207*$B90+CA$209</f>
        <v>56.865796922705115</v>
      </c>
      <c r="DF90" s="2">
        <f>CB$207*$B90+CB$209</f>
        <v>55.146926338173422</v>
      </c>
      <c r="DG90" s="2">
        <f>CC$207*$B90+CC$209</f>
        <v>52.949663567323064</v>
      </c>
      <c r="DH90" s="2">
        <f>CD$207*$B90+CD$209</f>
        <v>54.249337475426344</v>
      </c>
      <c r="DI90" s="2">
        <f>CE$207*$B90+CE$209</f>
        <v>55.012925676667329</v>
      </c>
      <c r="DJ90" s="2">
        <f>CF$207*$B90+CF$209</f>
        <v>57.19194923988843</v>
      </c>
      <c r="DK90" s="2">
        <f>CG$207*$B90+CG$209</f>
        <v>52.62128608041759</v>
      </c>
      <c r="DL90" s="2">
        <f>CH$207*$B90+CH$209</f>
        <v>53.970661419606628</v>
      </c>
      <c r="DM90" s="2">
        <f>CI$207*$B90+CI$209</f>
        <v>53.31338554697048</v>
      </c>
      <c r="DN90" s="2">
        <f>CJ$207*$B90+CJ$209</f>
        <v>52.962790098298683</v>
      </c>
      <c r="DO90" s="2">
        <f>CK$207*$B90+CK$209</f>
        <v>51.794786469752935</v>
      </c>
      <c r="DP90" s="2">
        <f>CL$207*$B90+CL$209</f>
        <v>51.418185692501638</v>
      </c>
      <c r="DS90" s="2">
        <f>POWER(10,($B90-C$227)/C$228)/(1+POWER(10,($B90-C$227)/C$228))</f>
        <v>9.2933416104491781E-2</v>
      </c>
      <c r="DT90" s="2">
        <f>POWER(10,($B90-D$227)/D$228)/(1+POWER(10,($B90-D$227)/D$228))</f>
        <v>9.7888895332107359E-2</v>
      </c>
      <c r="DU90" s="2">
        <f>POWER(10,($B90-E$227)/E$228)/(1+POWER(10,($B90-E$227)/E$228))</f>
        <v>0.17852344869877107</v>
      </c>
      <c r="DV90" s="2">
        <f>POWER(10,($B90-F$227)/F$228)/(1+POWER(10,($B90-F$227)/F$228))</f>
        <v>0.22994243992594426</v>
      </c>
      <c r="DW90" s="2">
        <f>POWER(10,($B90-G$227)/G$228)/(1+POWER(10,($B90-G$227)/G$228))</f>
        <v>0.22264966936436731</v>
      </c>
      <c r="DX90" s="2">
        <f>POWER(10,($B90-H$227)/H$228)/(1+POWER(10,($B90-H$227)/H$228))</f>
        <v>0.21669649656281711</v>
      </c>
      <c r="DY90" s="2">
        <f>POWER(10,($B90-I$227)/I$228)/(1+POWER(10,($B90-I$227)/I$228))</f>
        <v>0.21318155838427269</v>
      </c>
      <c r="DZ90" s="2">
        <f>POWER(10,($B90-J$227)/J$228)/(1+POWER(10,($B90-J$227)/J$228))</f>
        <v>0.21290167039302618</v>
      </c>
      <c r="EA90" s="2">
        <f>POWER(10,($B90-K$227)/K$228)/(1+POWER(10,($B90-K$227)/K$228))</f>
        <v>0.2172812735495144</v>
      </c>
      <c r="EB90" s="2">
        <f>POWER(10,($B90-L$227)/L$228)/(1+POWER(10,($B90-L$227)/L$228))</f>
        <v>0.2105527573042984</v>
      </c>
      <c r="EC90" s="2">
        <f>POWER(10,($B90-M$227)/M$228)/(1+POWER(10,($B90-M$227)/M$228))</f>
        <v>0.19682389373389753</v>
      </c>
      <c r="ED90" s="2">
        <f>POWER(10,($B90-N$227)/N$228)/(1+POWER(10,($B90-N$227)/N$228))</f>
        <v>0.19054078950098796</v>
      </c>
      <c r="EE90" s="2">
        <f>POWER(10,($B90-O$227)/O$228)/(1+POWER(10,($B90-O$227)/O$228))</f>
        <v>0.19844478726177942</v>
      </c>
    </row>
    <row r="91" spans="2:135" x14ac:dyDescent="0.25">
      <c r="B91" s="2">
        <v>85</v>
      </c>
      <c r="C91">
        <v>82.734999999999999</v>
      </c>
      <c r="D91">
        <v>88.293999999999997</v>
      </c>
      <c r="E91">
        <v>71.323999999999998</v>
      </c>
      <c r="F91">
        <v>57.396999999999998</v>
      </c>
      <c r="G91">
        <v>59.073999999999998</v>
      </c>
      <c r="H91">
        <v>58.353000000000002</v>
      </c>
      <c r="I91">
        <v>61.353000000000002</v>
      </c>
      <c r="J91">
        <v>58.543999999999997</v>
      </c>
      <c r="K91">
        <v>59.146999999999998</v>
      </c>
      <c r="L91">
        <v>59.279000000000003</v>
      </c>
      <c r="M91">
        <v>61.015000000000001</v>
      </c>
      <c r="N91">
        <v>58.5441</v>
      </c>
      <c r="O91">
        <v>54.633800000000001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85.447799481613316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90.047474193910659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71.60893382181159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58.726831880842226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61.160206298825223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62.176123340425164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66.632893991742648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64.128681384240238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63.087275163789307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62.581013255383603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63.504344994587854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61.675941780647825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57.075115521277503</v>
      </c>
      <c r="AE91" s="5"/>
      <c r="AG91" s="5">
        <f t="shared" si="26"/>
        <v>-2.7127994816133167</v>
      </c>
      <c r="AH91" s="5">
        <f t="shared" si="27"/>
        <v>-1.7534741939106624</v>
      </c>
      <c r="AI91" s="5">
        <f t="shared" si="28"/>
        <v>-0.28493382181159177</v>
      </c>
      <c r="AJ91" s="5">
        <f t="shared" si="29"/>
        <v>-1.329831880842228</v>
      </c>
      <c r="AK91" s="5">
        <f t="shared" si="30"/>
        <v>-2.0862062988252248</v>
      </c>
      <c r="AL91" s="5">
        <f t="shared" si="31"/>
        <v>-3.8231233404251626</v>
      </c>
      <c r="AM91" s="5">
        <f t="shared" si="32"/>
        <v>-5.2798939917426466</v>
      </c>
      <c r="AN91" s="5">
        <f t="shared" si="33"/>
        <v>-5.5846813842402412</v>
      </c>
      <c r="AO91" s="5">
        <f t="shared" si="34"/>
        <v>-3.940275163789309</v>
      </c>
      <c r="AP91" s="5">
        <f t="shared" si="35"/>
        <v>-3.3020132553835992</v>
      </c>
      <c r="AQ91" s="5">
        <f t="shared" si="36"/>
        <v>-2.489344994587853</v>
      </c>
      <c r="AR91" s="5">
        <f t="shared" si="37"/>
        <v>-3.1318417806478251</v>
      </c>
      <c r="AS91" s="5">
        <f t="shared" si="38"/>
        <v>-2.4413155212775024</v>
      </c>
      <c r="AV91" s="2">
        <f t="shared" si="39"/>
        <v>53.081701956628997</v>
      </c>
      <c r="AW91" s="2">
        <f t="shared" si="40"/>
        <v>55.453146882866399</v>
      </c>
      <c r="AX91" s="2">
        <f t="shared" si="41"/>
        <v>54.867752402235112</v>
      </c>
      <c r="AY91" s="2">
        <f t="shared" si="42"/>
        <v>53.147884857264003</v>
      </c>
      <c r="AZ91" s="2">
        <f t="shared" si="43"/>
        <v>54.094014981150316</v>
      </c>
      <c r="BA91" s="2">
        <f t="shared" si="44"/>
        <v>54.592104374811882</v>
      </c>
      <c r="BB91" s="2">
        <f t="shared" si="45"/>
        <v>56.049651906707354</v>
      </c>
      <c r="BC91" s="2">
        <f t="shared" si="46"/>
        <v>52.618476323922195</v>
      </c>
      <c r="BD91" s="2">
        <f t="shared" si="47"/>
        <v>53.688658473498378</v>
      </c>
      <c r="BE91" s="2">
        <f t="shared" si="48"/>
        <v>53.138038771126588</v>
      </c>
      <c r="BF91" s="2">
        <f t="shared" si="49"/>
        <v>52.644751264042874</v>
      </c>
      <c r="BG91" s="2">
        <f t="shared" si="50"/>
        <v>51.661961799148436</v>
      </c>
      <c r="BH91" s="2">
        <f t="shared" si="51"/>
        <v>51.082247235145971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52.955896433099952</v>
      </c>
      <c r="CP91" s="2">
        <f>BL$207*$B91+BL$209</f>
        <v>55.292714553227391</v>
      </c>
      <c r="CQ91" s="2">
        <f>BM$207*$B91+BM$209</f>
        <v>54.813830623840268</v>
      </c>
      <c r="CR91" s="2">
        <f>BN$207*$B91+BN$209</f>
        <v>53.228431624606493</v>
      </c>
      <c r="CS91" s="2">
        <f>BO$207*$B91+BO$209</f>
        <v>54.063200359461561</v>
      </c>
      <c r="CT91" s="2">
        <f>BP$207*$B91+BP$209</f>
        <v>54.485115688776688</v>
      </c>
      <c r="CU91" s="2">
        <f>BQ$207*$B91+BQ$209</f>
        <v>55.737984033820666</v>
      </c>
      <c r="CV91" s="2">
        <f>BR$207*$B91+BR$209</f>
        <v>52.638162854239631</v>
      </c>
      <c r="CW91" s="2">
        <f>BS$207*$B91+BS$209</f>
        <v>53.623467695778373</v>
      </c>
      <c r="CX91" s="2">
        <f>BT$207*$B91+BT$209</f>
        <v>53.103790201246042</v>
      </c>
      <c r="CY91" s="2">
        <f>BU$207*$B91+BU$209</f>
        <v>52.574453066900283</v>
      </c>
      <c r="CZ91" s="2">
        <f>BV$207*$B91+BV$209</f>
        <v>51.638084464489019</v>
      </c>
      <c r="DA91" s="2">
        <f>BW$207*$B91+BW$209</f>
        <v>51.001162637682938</v>
      </c>
      <c r="DD91" s="2">
        <f>BZ$207*$B91+BZ$209</f>
        <v>54.201570319791941</v>
      </c>
      <c r="DE91" s="2">
        <f>CA$207*$B91+CA$209</f>
        <v>56.801546098580594</v>
      </c>
      <c r="DF91" s="2">
        <f>CB$207*$B91+CB$209</f>
        <v>55.094041749924777</v>
      </c>
      <c r="DG91" s="2">
        <f>CC$207*$B91+CC$209</f>
        <v>52.901875192757018</v>
      </c>
      <c r="DH91" s="2">
        <f>CD$207*$B91+CD$209</f>
        <v>54.192133633220671</v>
      </c>
      <c r="DI91" s="2">
        <f>CE$207*$B91+CE$209</f>
        <v>54.944812961665363</v>
      </c>
      <c r="DJ91" s="2">
        <f>CF$207*$B91+CF$209</f>
        <v>57.098752022071857</v>
      </c>
      <c r="DK91" s="2">
        <f>CG$207*$B91+CG$209</f>
        <v>52.55209909743273</v>
      </c>
      <c r="DL91" s="2">
        <f>CH$207*$B91+CH$209</f>
        <v>53.902833874357206</v>
      </c>
      <c r="DM91" s="2">
        <f>CI$207*$B91+CI$209</f>
        <v>53.25515164015502</v>
      </c>
      <c r="DN91" s="2">
        <f>CJ$207*$B91+CJ$209</f>
        <v>52.906375003177324</v>
      </c>
      <c r="DO91" s="2">
        <f>CK$207*$B91+CK$209</f>
        <v>51.754472688306855</v>
      </c>
      <c r="DP91" s="2">
        <f>CL$207*$B91+CL$209</f>
        <v>51.380945096058383</v>
      </c>
      <c r="DS91" s="2">
        <f>POWER(10,($B91-C$227)/C$228)/(1+POWER(10,($B91-C$227)/C$228))</f>
        <v>0.10099394783263661</v>
      </c>
      <c r="DT91" s="2">
        <f>POWER(10,($B91-D$227)/D$228)/(1+POWER(10,($B91-D$227)/D$228))</f>
        <v>0.10632885435958303</v>
      </c>
      <c r="DU91" s="2">
        <f>POWER(10,($B91-E$227)/E$228)/(1+POWER(10,($B91-E$227)/E$228))</f>
        <v>0.19243268155807614</v>
      </c>
      <c r="DV91" s="2">
        <f>POWER(10,($B91-F$227)/F$228)/(1+POWER(10,($B91-F$227)/F$228))</f>
        <v>0.24665497135154782</v>
      </c>
      <c r="DW91" s="2">
        <f>POWER(10,($B91-G$227)/G$228)/(1+POWER(10,($B91-G$227)/G$228))</f>
        <v>0.23899665920475696</v>
      </c>
      <c r="DX91" s="2">
        <f>POWER(10,($B91-H$227)/H$228)/(1+POWER(10,($B91-H$227)/H$228))</f>
        <v>0.23273726503289552</v>
      </c>
      <c r="DY91" s="2">
        <f>POWER(10,($B91-I$227)/I$228)/(1+POWER(10,($B91-I$227)/I$228))</f>
        <v>0.2290382163437199</v>
      </c>
      <c r="DZ91" s="2">
        <f>POWER(10,($B91-J$227)/J$228)/(1+POWER(10,($B91-J$227)/J$228))</f>
        <v>0.22874356230588413</v>
      </c>
      <c r="EA91" s="2">
        <f>POWER(10,($B91-K$227)/K$228)/(1+POWER(10,($B91-K$227)/K$228))</f>
        <v>0.23335243389747251</v>
      </c>
      <c r="EB91" s="2">
        <f>POWER(10,($B91-L$227)/L$228)/(1+POWER(10,($B91-L$227)/L$228))</f>
        <v>0.22627011296548105</v>
      </c>
      <c r="EC91" s="2">
        <f>POWER(10,($B91-M$227)/M$228)/(1+POWER(10,($B91-M$227)/M$228))</f>
        <v>0.21179135651920661</v>
      </c>
      <c r="ED91" s="2">
        <f>POWER(10,($B91-N$227)/N$228)/(1+POWER(10,($B91-N$227)/N$228))</f>
        <v>0.20515249632805013</v>
      </c>
      <c r="EE91" s="2">
        <f>POWER(10,($B91-O$227)/O$228)/(1+POWER(10,($B91-O$227)/O$228))</f>
        <v>0.21350274525548513</v>
      </c>
    </row>
    <row r="92" spans="2:135" x14ac:dyDescent="0.25">
      <c r="B92" s="2">
        <v>86</v>
      </c>
      <c r="C92">
        <v>85.926000000000002</v>
      </c>
      <c r="D92">
        <v>90.528999999999996</v>
      </c>
      <c r="E92">
        <v>65.647000000000006</v>
      </c>
      <c r="F92">
        <v>56.618000000000002</v>
      </c>
      <c r="G92">
        <v>57.588000000000001</v>
      </c>
      <c r="H92">
        <v>57.308999999999997</v>
      </c>
      <c r="I92">
        <v>59.293999999999997</v>
      </c>
      <c r="J92">
        <v>55.838000000000001</v>
      </c>
      <c r="K92">
        <v>57.118000000000002</v>
      </c>
      <c r="L92">
        <v>56.765000000000001</v>
      </c>
      <c r="M92">
        <v>55.926000000000002</v>
      </c>
      <c r="N92">
        <v>55.088200000000001</v>
      </c>
      <c r="O92">
        <v>53.746499999999997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87.921459282506802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91.937742062304679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67.211943469964126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56.579128094200719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58.590201535038645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59.498120555851386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63.071978375689611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60.234175376948585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59.812478055660492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59.376570631446292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60.119275159652801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58.598392305128222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55.074033665904778</v>
      </c>
      <c r="AE92" s="5"/>
      <c r="AG92" s="5">
        <f t="shared" si="26"/>
        <v>-1.9954592825068005</v>
      </c>
      <c r="AH92" s="5">
        <f t="shared" si="27"/>
        <v>-1.4087420623046825</v>
      </c>
      <c r="AI92" s="5">
        <f t="shared" si="28"/>
        <v>-1.5649434699641205</v>
      </c>
      <c r="AJ92" s="5">
        <f t="shared" si="29"/>
        <v>3.8871905799283013E-2</v>
      </c>
      <c r="AK92" s="5">
        <f t="shared" si="30"/>
        <v>-1.002201535038644</v>
      </c>
      <c r="AL92" s="5">
        <f t="shared" si="31"/>
        <v>-2.1891205558513889</v>
      </c>
      <c r="AM92" s="5">
        <f t="shared" si="32"/>
        <v>-3.7779783756896137</v>
      </c>
      <c r="AN92" s="5">
        <f t="shared" si="33"/>
        <v>-4.3961753769485838</v>
      </c>
      <c r="AO92" s="5">
        <f t="shared" si="34"/>
        <v>-2.6944780556604897</v>
      </c>
      <c r="AP92" s="5">
        <f t="shared" si="35"/>
        <v>-2.6115706314462912</v>
      </c>
      <c r="AQ92" s="5">
        <f t="shared" si="36"/>
        <v>-4.1932751596527993</v>
      </c>
      <c r="AR92" s="5">
        <f t="shared" si="37"/>
        <v>-3.5101923051282213</v>
      </c>
      <c r="AS92" s="5">
        <f t="shared" si="38"/>
        <v>-1.3275336659047809</v>
      </c>
      <c r="AV92" s="2">
        <f t="shared" si="39"/>
        <v>53.104109887290711</v>
      </c>
      <c r="AW92" s="2">
        <f t="shared" si="40"/>
        <v>55.473963608650351</v>
      </c>
      <c r="AX92" s="2">
        <f t="shared" si="41"/>
        <v>54.851415245163594</v>
      </c>
      <c r="AY92" s="2">
        <f t="shared" si="42"/>
        <v>53.100176328767887</v>
      </c>
      <c r="AZ92" s="2">
        <f t="shared" si="43"/>
        <v>54.08185159012065</v>
      </c>
      <c r="BA92" s="2">
        <f t="shared" si="44"/>
        <v>54.586855038713225</v>
      </c>
      <c r="BB92" s="2">
        <f t="shared" si="45"/>
        <v>56.067348367445284</v>
      </c>
      <c r="BC92" s="2">
        <f t="shared" si="46"/>
        <v>52.578497946381198</v>
      </c>
      <c r="BD92" s="2">
        <f t="shared" si="47"/>
        <v>53.672559311064688</v>
      </c>
      <c r="BE92" s="2">
        <f t="shared" si="48"/>
        <v>53.128169024501361</v>
      </c>
      <c r="BF92" s="2">
        <f t="shared" si="49"/>
        <v>52.643028846123677</v>
      </c>
      <c r="BG92" s="2">
        <f t="shared" si="50"/>
        <v>51.653448185646738</v>
      </c>
      <c r="BH92" s="2">
        <f t="shared" si="51"/>
        <v>51.087216790952908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52.974727378163074</v>
      </c>
      <c r="CP92" s="2">
        <f>BL$207*$B92+BL$209</f>
        <v>55.309150868216967</v>
      </c>
      <c r="CQ92" s="2">
        <f>BM$207*$B92+BM$209</f>
        <v>54.801840170195298</v>
      </c>
      <c r="CR92" s="2">
        <f>BN$207*$B92+BN$209</f>
        <v>53.18852276776672</v>
      </c>
      <c r="CS92" s="2">
        <f>BO$207*$B92+BO$209</f>
        <v>54.0635738936557</v>
      </c>
      <c r="CT92" s="2">
        <f>BP$207*$B92+BP$209</f>
        <v>54.490452616654665</v>
      </c>
      <c r="CU92" s="2">
        <f>BQ$207*$B92+BQ$209</f>
        <v>55.761734180784686</v>
      </c>
      <c r="CV92" s="2">
        <f>BR$207*$B92+BR$209</f>
        <v>52.60958242608784</v>
      </c>
      <c r="CW92" s="2">
        <f>BS$207*$B92+BS$209</f>
        <v>53.618343205608674</v>
      </c>
      <c r="CX92" s="2">
        <f>BT$207*$B92+BT$209</f>
        <v>53.10612441718682</v>
      </c>
      <c r="CY92" s="2">
        <f>BU$207*$B92+BU$209</f>
        <v>52.582062140893015</v>
      </c>
      <c r="CZ92" s="2">
        <f>BV$207*$B92+BV$209</f>
        <v>51.636266792188465</v>
      </c>
      <c r="DA92" s="2">
        <f>BW$207*$B92+BW$209</f>
        <v>51.010873160187771</v>
      </c>
      <c r="DD92" s="2">
        <f>BZ$207*$B92+BZ$209</f>
        <v>54.154481160457806</v>
      </c>
      <c r="DE92" s="2">
        <f>CA$207*$B92+CA$209</f>
        <v>56.737295274456081</v>
      </c>
      <c r="DF92" s="2">
        <f>CB$207*$B92+CB$209</f>
        <v>55.041157161676139</v>
      </c>
      <c r="DG92" s="2">
        <f>CC$207*$B92+CC$209</f>
        <v>52.854086818190964</v>
      </c>
      <c r="DH92" s="2">
        <f>CD$207*$B92+CD$209</f>
        <v>54.134929791014997</v>
      </c>
      <c r="DI92" s="2">
        <f>CE$207*$B92+CE$209</f>
        <v>54.876700246663404</v>
      </c>
      <c r="DJ92" s="2">
        <f>CF$207*$B92+CF$209</f>
        <v>57.005554804255276</v>
      </c>
      <c r="DK92" s="2">
        <f>CG$207*$B92+CG$209</f>
        <v>52.482912114447863</v>
      </c>
      <c r="DL92" s="2">
        <f>CH$207*$B92+CH$209</f>
        <v>53.835006329107792</v>
      </c>
      <c r="DM92" s="2">
        <f>CI$207*$B92+CI$209</f>
        <v>53.196917733339561</v>
      </c>
      <c r="DN92" s="2">
        <f>CJ$207*$B92+CJ$209</f>
        <v>52.849959908055958</v>
      </c>
      <c r="DO92" s="2">
        <f>CK$207*$B92+CK$209</f>
        <v>51.714158906860774</v>
      </c>
      <c r="DP92" s="2">
        <f>CL$207*$B92+CL$209</f>
        <v>51.343704499615129</v>
      </c>
      <c r="DS92" s="2">
        <f>POWER(10,($B92-C$227)/C$228)/(1+POWER(10,($B92-C$227)/C$228))</f>
        <v>0.10966907762395649</v>
      </c>
      <c r="DT92" s="2">
        <f>POWER(10,($B92-D$227)/D$228)/(1+POWER(10,($B92-D$227)/D$228))</f>
        <v>0.11540341418792302</v>
      </c>
      <c r="DU92" s="2">
        <f>POWER(10,($B92-E$227)/E$228)/(1+POWER(10,($B92-E$227)/E$228))</f>
        <v>0.20715234075751265</v>
      </c>
      <c r="DV92" s="2">
        <f>POWER(10,($B92-F$227)/F$228)/(1+POWER(10,($B92-F$227)/F$228))</f>
        <v>0.26416549749184354</v>
      </c>
      <c r="DW92" s="2">
        <f>POWER(10,($B92-G$227)/G$228)/(1+POWER(10,($B92-G$227)/G$228))</f>
        <v>0.25614836532588925</v>
      </c>
      <c r="DX92" s="2">
        <f>POWER(10,($B92-H$227)/H$228)/(1+POWER(10,($B92-H$227)/H$228))</f>
        <v>0.24958709016901984</v>
      </c>
      <c r="DY92" s="2">
        <f>POWER(10,($B92-I$227)/I$228)/(1+POWER(10,($B92-I$227)/I$228))</f>
        <v>0.24570599722639702</v>
      </c>
      <c r="DZ92" s="2">
        <f>POWER(10,($B92-J$227)/J$228)/(1+POWER(10,($B92-J$227)/J$228))</f>
        <v>0.24539672559576922</v>
      </c>
      <c r="EA92" s="2">
        <f>POWER(10,($B92-K$227)/K$228)/(1+POWER(10,($B92-K$227)/K$228))</f>
        <v>0.25023227109632595</v>
      </c>
      <c r="EB92" s="2">
        <f>POWER(10,($B92-L$227)/L$228)/(1+POWER(10,($B92-L$227)/L$228))</f>
        <v>0.24279989154102133</v>
      </c>
      <c r="EC92" s="2">
        <f>POWER(10,($B92-M$227)/M$228)/(1+POWER(10,($B92-M$227)/M$228))</f>
        <v>0.22757451798236145</v>
      </c>
      <c r="ED92" s="2">
        <f>POWER(10,($B92-N$227)/N$228)/(1+POWER(10,($B92-N$227)/N$228))</f>
        <v>0.22057936840660472</v>
      </c>
      <c r="EE92" s="2">
        <f>POWER(10,($B92-O$227)/O$228)/(1+POWER(10,($B92-O$227)/O$228))</f>
        <v>0.22937632885320028</v>
      </c>
    </row>
    <row r="93" spans="2:135" x14ac:dyDescent="0.25">
      <c r="B93" s="2">
        <v>87</v>
      </c>
      <c r="C93">
        <v>86.323999999999998</v>
      </c>
      <c r="D93">
        <v>90.323999999999998</v>
      </c>
      <c r="E93">
        <v>62.323999999999998</v>
      </c>
      <c r="F93">
        <v>55.808999999999997</v>
      </c>
      <c r="G93">
        <v>56.720999999999997</v>
      </c>
      <c r="H93">
        <v>56.279000000000003</v>
      </c>
      <c r="I93">
        <v>58.911999999999999</v>
      </c>
      <c r="J93">
        <v>55.088000000000001</v>
      </c>
      <c r="K93">
        <v>55.103000000000002</v>
      </c>
      <c r="L93">
        <v>56.456000000000003</v>
      </c>
      <c r="M93">
        <v>54.970999999999997</v>
      </c>
      <c r="N93">
        <v>53.235300000000002</v>
      </c>
      <c r="O93">
        <v>52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88.754782819337322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92.037579795388652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63.497029066824005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55.109340165769652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56.795862851771133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57.597114327705967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60.47751410054493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57.363202716288129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57.457059093313546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57.039143637255293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57.525947296448493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56.221440722717006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53.614221978125279</v>
      </c>
      <c r="AE93" s="5"/>
      <c r="AG93" s="5">
        <f t="shared" si="26"/>
        <v>-2.430782819337324</v>
      </c>
      <c r="AH93" s="5">
        <f t="shared" si="27"/>
        <v>-1.7135797953886538</v>
      </c>
      <c r="AI93" s="5">
        <f t="shared" si="28"/>
        <v>-1.1730290668240073</v>
      </c>
      <c r="AJ93" s="5">
        <f t="shared" si="29"/>
        <v>0.69965983423034572</v>
      </c>
      <c r="AK93" s="5">
        <f t="shared" si="30"/>
        <v>-7.4862851771136718E-2</v>
      </c>
      <c r="AL93" s="5">
        <f t="shared" si="31"/>
        <v>-1.3181143277059633</v>
      </c>
      <c r="AM93" s="5">
        <f t="shared" si="32"/>
        <v>-1.5655141005449309</v>
      </c>
      <c r="AN93" s="5">
        <f t="shared" si="33"/>
        <v>-2.2752027162881276</v>
      </c>
      <c r="AO93" s="5">
        <f t="shared" si="34"/>
        <v>-2.3540590933135448</v>
      </c>
      <c r="AP93" s="5">
        <f t="shared" si="35"/>
        <v>-0.58314363725529006</v>
      </c>
      <c r="AQ93" s="5">
        <f t="shared" si="36"/>
        <v>-2.5549472964484963</v>
      </c>
      <c r="AR93" s="5">
        <f t="shared" si="37"/>
        <v>-2.9861407227170034</v>
      </c>
      <c r="AS93" s="5">
        <f t="shared" si="38"/>
        <v>-1.6142219781252791</v>
      </c>
      <c r="AV93" s="2">
        <f t="shared" si="39"/>
        <v>53.126094227910237</v>
      </c>
      <c r="AW93" s="2">
        <f t="shared" si="40"/>
        <v>55.494213355428123</v>
      </c>
      <c r="AX93" s="2">
        <f t="shared" si="41"/>
        <v>54.834035999269744</v>
      </c>
      <c r="AY93" s="2">
        <f t="shared" si="42"/>
        <v>53.051925863047451</v>
      </c>
      <c r="AZ93" s="2">
        <f t="shared" si="43"/>
        <v>54.067723950184032</v>
      </c>
      <c r="BA93" s="2">
        <f t="shared" si="44"/>
        <v>54.579379155687327</v>
      </c>
      <c r="BB93" s="2">
        <f t="shared" si="45"/>
        <v>56.082046592964581</v>
      </c>
      <c r="BC93" s="2">
        <f t="shared" si="46"/>
        <v>52.53703342533337</v>
      </c>
      <c r="BD93" s="2">
        <f t="shared" si="47"/>
        <v>53.654465609748023</v>
      </c>
      <c r="BE93" s="2">
        <f t="shared" si="48"/>
        <v>53.116321150164239</v>
      </c>
      <c r="BF93" s="2">
        <f t="shared" si="49"/>
        <v>52.639450932687176</v>
      </c>
      <c r="BG93" s="2">
        <f t="shared" si="50"/>
        <v>51.64377890806977</v>
      </c>
      <c r="BH93" s="2">
        <f t="shared" si="51"/>
        <v>51.090927616194996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52.993558323226196</v>
      </c>
      <c r="CP93" s="2">
        <f>BL$207*$B93+BL$209</f>
        <v>55.325587183206537</v>
      </c>
      <c r="CQ93" s="2">
        <f>BM$207*$B93+BM$209</f>
        <v>54.789849716550329</v>
      </c>
      <c r="CR93" s="2">
        <f>BN$207*$B93+BN$209</f>
        <v>53.148613910926947</v>
      </c>
      <c r="CS93" s="2">
        <f>BO$207*$B93+BO$209</f>
        <v>54.06394742784984</v>
      </c>
      <c r="CT93" s="2">
        <f>BP$207*$B93+BP$209</f>
        <v>54.495789544532641</v>
      </c>
      <c r="CU93" s="2">
        <f>BQ$207*$B93+BQ$209</f>
        <v>55.785484327748705</v>
      </c>
      <c r="CV93" s="2">
        <f>BR$207*$B93+BR$209</f>
        <v>52.581001997936049</v>
      </c>
      <c r="CW93" s="2">
        <f>BS$207*$B93+BS$209</f>
        <v>53.613218715438975</v>
      </c>
      <c r="CX93" s="2">
        <f>BT$207*$B93+BT$209</f>
        <v>53.108458633127597</v>
      </c>
      <c r="CY93" s="2">
        <f>BU$207*$B93+BU$209</f>
        <v>52.589671214885747</v>
      </c>
      <c r="CZ93" s="2">
        <f>BV$207*$B93+BV$209</f>
        <v>51.634449119887911</v>
      </c>
      <c r="DA93" s="2">
        <f>BW$207*$B93+BW$209</f>
        <v>51.020583682692603</v>
      </c>
      <c r="DD93" s="2">
        <f>BZ$207*$B93+BZ$209</f>
        <v>54.107392001123671</v>
      </c>
      <c r="DE93" s="2">
        <f>CA$207*$B93+CA$209</f>
        <v>56.67304445033156</v>
      </c>
      <c r="DF93" s="2">
        <f>CB$207*$B93+CB$209</f>
        <v>54.988272573427494</v>
      </c>
      <c r="DG93" s="2">
        <f>CC$207*$B93+CC$209</f>
        <v>52.806298443624918</v>
      </c>
      <c r="DH93" s="2">
        <f>CD$207*$B93+CD$209</f>
        <v>54.077725948809331</v>
      </c>
      <c r="DI93" s="2">
        <f>CE$207*$B93+CE$209</f>
        <v>54.808587531661438</v>
      </c>
      <c r="DJ93" s="2">
        <f>CF$207*$B93+CF$209</f>
        <v>56.912357586438695</v>
      </c>
      <c r="DK93" s="2">
        <f>CG$207*$B93+CG$209</f>
        <v>52.413725131463003</v>
      </c>
      <c r="DL93" s="2">
        <f>CH$207*$B93+CH$209</f>
        <v>53.767178783858377</v>
      </c>
      <c r="DM93" s="2">
        <f>CI$207*$B93+CI$209</f>
        <v>53.138683826524101</v>
      </c>
      <c r="DN93" s="2">
        <f>CJ$207*$B93+CJ$209</f>
        <v>52.793544812934599</v>
      </c>
      <c r="DO93" s="2">
        <f>CK$207*$B93+CK$209</f>
        <v>51.673845125414694</v>
      </c>
      <c r="DP93" s="2">
        <f>CL$207*$B93+CL$209</f>
        <v>51.306463903171874</v>
      </c>
      <c r="DS93" s="2">
        <f>POWER(10,($B93-C$227)/C$228)/(1+POWER(10,($B93-C$227)/C$228))</f>
        <v>0.11899074997823506</v>
      </c>
      <c r="DT93" s="2">
        <f>POWER(10,($B93-D$227)/D$228)/(1+POWER(10,($B93-D$227)/D$228))</f>
        <v>0.12514398514571795</v>
      </c>
      <c r="DU93" s="2">
        <f>POWER(10,($B93-E$227)/E$228)/(1+POWER(10,($B93-E$227)/E$228))</f>
        <v>0.22268746360592095</v>
      </c>
      <c r="DV93" s="2">
        <f>POWER(10,($B93-F$227)/F$228)/(1+POWER(10,($B93-F$227)/F$228))</f>
        <v>0.28245305022745648</v>
      </c>
      <c r="DW93" s="2">
        <f>POWER(10,($B93-G$227)/G$228)/(1+POWER(10,($B93-G$227)/G$228))</f>
        <v>0.2740876430274114</v>
      </c>
      <c r="DX93" s="2">
        <f>POWER(10,($B93-H$227)/H$228)/(1+POWER(10,($B93-H$227)/H$228))</f>
        <v>0.26723193432913356</v>
      </c>
      <c r="DY93" s="2">
        <f>POWER(10,($B93-I$227)/I$228)/(1+POWER(10,($B93-I$227)/I$228))</f>
        <v>0.26317268861330434</v>
      </c>
      <c r="DZ93" s="2">
        <f>POWER(10,($B93-J$227)/J$228)/(1+POWER(10,($B93-J$227)/J$228))</f>
        <v>0.26284909282276619</v>
      </c>
      <c r="EA93" s="2">
        <f>POWER(10,($B93-K$227)/K$228)/(1+POWER(10,($B93-K$227)/K$228))</f>
        <v>0.26790644309594674</v>
      </c>
      <c r="EB93" s="2">
        <f>POWER(10,($B93-L$227)/L$228)/(1+POWER(10,($B93-L$227)/L$228))</f>
        <v>0.26013123997250476</v>
      </c>
      <c r="EC93" s="2">
        <f>POWER(10,($B93-M$227)/M$228)/(1+POWER(10,($B93-M$227)/M$228))</f>
        <v>0.24416951619946697</v>
      </c>
      <c r="ED93" s="2">
        <f>POWER(10,($B93-N$227)/N$228)/(1+POWER(10,($B93-N$227)/N$228))</f>
        <v>0.23682066384920397</v>
      </c>
      <c r="EE93" s="2">
        <f>POWER(10,($B93-O$227)/O$228)/(1+POWER(10,($B93-O$227)/O$228))</f>
        <v>0.24606086207875058</v>
      </c>
    </row>
    <row r="94" spans="2:135" x14ac:dyDescent="0.25">
      <c r="B94" s="2">
        <v>88</v>
      </c>
      <c r="C94">
        <v>87.676000000000002</v>
      </c>
      <c r="D94">
        <v>89.956000000000003</v>
      </c>
      <c r="E94">
        <v>59.543999999999997</v>
      </c>
      <c r="F94">
        <v>54.279000000000003</v>
      </c>
      <c r="G94">
        <v>56</v>
      </c>
      <c r="H94">
        <v>55.793999999999997</v>
      </c>
      <c r="I94">
        <v>58.029000000000003</v>
      </c>
      <c r="J94">
        <v>53.970999999999997</v>
      </c>
      <c r="K94">
        <v>55.073999999999998</v>
      </c>
      <c r="L94">
        <v>54.823999999999998</v>
      </c>
      <c r="M94">
        <v>54.470999999999997</v>
      </c>
      <c r="N94">
        <v>53.058799999999998</v>
      </c>
      <c r="O94">
        <v>51.9437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87.829136588505705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90.334886095651541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60.578916287263134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54.157036412736687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55.61728157426694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56.328887887008605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58.708485681506751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55.377621633377956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55.866850775484657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55.439023279163912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55.666043715399653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54.500545705479439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52.612618792961982</v>
      </c>
      <c r="AE94" s="5"/>
      <c r="AG94" s="5">
        <f t="shared" si="26"/>
        <v>-0.15313658850570278</v>
      </c>
      <c r="AH94" s="5">
        <f t="shared" si="27"/>
        <v>-0.37888609565153786</v>
      </c>
      <c r="AI94" s="5">
        <f t="shared" si="28"/>
        <v>-1.0349162872631368</v>
      </c>
      <c r="AJ94" s="5">
        <f t="shared" si="29"/>
        <v>0.12196358726331624</v>
      </c>
      <c r="AK94" s="5">
        <f t="shared" si="30"/>
        <v>0.38271842573306003</v>
      </c>
      <c r="AL94" s="5">
        <f t="shared" si="31"/>
        <v>-0.53488788700860823</v>
      </c>
      <c r="AM94" s="5">
        <f t="shared" si="32"/>
        <v>-0.6794856815067476</v>
      </c>
      <c r="AN94" s="5">
        <f t="shared" si="33"/>
        <v>-1.4066216333779593</v>
      </c>
      <c r="AO94" s="5">
        <f t="shared" si="34"/>
        <v>-0.79285077548465921</v>
      </c>
      <c r="AP94" s="5">
        <f t="shared" si="35"/>
        <v>-0.61502327916391408</v>
      </c>
      <c r="AQ94" s="5">
        <f t="shared" si="36"/>
        <v>-1.195043715399656</v>
      </c>
      <c r="AR94" s="5">
        <f t="shared" si="37"/>
        <v>-1.4417457054794411</v>
      </c>
      <c r="AS94" s="5">
        <f t="shared" si="38"/>
        <v>-0.66891879296198198</v>
      </c>
      <c r="AV94" s="2">
        <f t="shared" si="39"/>
        <v>53.147559594579107</v>
      </c>
      <c r="AW94" s="2">
        <f t="shared" si="40"/>
        <v>55.513773072645591</v>
      </c>
      <c r="AX94" s="2">
        <f t="shared" si="41"/>
        <v>54.815514357641362</v>
      </c>
      <c r="AY94" s="2">
        <f t="shared" si="42"/>
        <v>53.003125504597442</v>
      </c>
      <c r="AZ94" s="2">
        <f t="shared" si="43"/>
        <v>54.051497149031221</v>
      </c>
      <c r="BA94" s="2">
        <f t="shared" si="44"/>
        <v>54.56949617418276</v>
      </c>
      <c r="BB94" s="2">
        <f t="shared" si="45"/>
        <v>56.093445594967704</v>
      </c>
      <c r="BC94" s="2">
        <f t="shared" si="46"/>
        <v>52.493989630121227</v>
      </c>
      <c r="BD94" s="2">
        <f t="shared" si="47"/>
        <v>53.634225870987656</v>
      </c>
      <c r="BE94" s="2">
        <f t="shared" si="48"/>
        <v>53.102350077136506</v>
      </c>
      <c r="BF94" s="2">
        <f t="shared" si="49"/>
        <v>52.633859984939882</v>
      </c>
      <c r="BG94" s="2">
        <f t="shared" si="50"/>
        <v>51.632859902755058</v>
      </c>
      <c r="BH94" s="2">
        <f t="shared" si="51"/>
        <v>51.093262528225075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53.012389268289326</v>
      </c>
      <c r="CP94" s="2">
        <f>BL$207*$B94+BL$209</f>
        <v>55.342023498196113</v>
      </c>
      <c r="CQ94" s="2">
        <f>BM$207*$B94+BM$209</f>
        <v>54.777859262905359</v>
      </c>
      <c r="CR94" s="2">
        <f>BN$207*$B94+BN$209</f>
        <v>53.108705054087181</v>
      </c>
      <c r="CS94" s="2">
        <f>BO$207*$B94+BO$209</f>
        <v>54.064320962043979</v>
      </c>
      <c r="CT94" s="2">
        <f>BP$207*$B94+BP$209</f>
        <v>54.501126472410618</v>
      </c>
      <c r="CU94" s="2">
        <f>BQ$207*$B94+BQ$209</f>
        <v>55.809234474712724</v>
      </c>
      <c r="CV94" s="2">
        <f>BR$207*$B94+BR$209</f>
        <v>52.552421569784258</v>
      </c>
      <c r="CW94" s="2">
        <f>BS$207*$B94+BS$209</f>
        <v>53.608094225269284</v>
      </c>
      <c r="CX94" s="2">
        <f>BT$207*$B94+BT$209</f>
        <v>53.110792849068382</v>
      </c>
      <c r="CY94" s="2">
        <f>BU$207*$B94+BU$209</f>
        <v>52.59728028887848</v>
      </c>
      <c r="CZ94" s="2">
        <f>BV$207*$B94+BV$209</f>
        <v>51.632631447587357</v>
      </c>
      <c r="DA94" s="2">
        <f>BW$207*$B94+BW$209</f>
        <v>51.030294205197436</v>
      </c>
      <c r="DD94" s="2">
        <f>BZ$207*$B94+BZ$209</f>
        <v>54.060302841789536</v>
      </c>
      <c r="DE94" s="2">
        <f>CA$207*$B94+CA$209</f>
        <v>56.608793626207039</v>
      </c>
      <c r="DF94" s="2">
        <f>CB$207*$B94+CB$209</f>
        <v>54.935387985178849</v>
      </c>
      <c r="DG94" s="2">
        <f>CC$207*$B94+CC$209</f>
        <v>52.758510069058865</v>
      </c>
      <c r="DH94" s="2">
        <f>CD$207*$B94+CD$209</f>
        <v>54.020522106603657</v>
      </c>
      <c r="DI94" s="2">
        <f>CE$207*$B94+CE$209</f>
        <v>54.740474816659471</v>
      </c>
      <c r="DJ94" s="2">
        <f>CF$207*$B94+CF$209</f>
        <v>56.819160368622114</v>
      </c>
      <c r="DK94" s="2">
        <f>CG$207*$B94+CG$209</f>
        <v>52.344538148478136</v>
      </c>
      <c r="DL94" s="2">
        <f>CH$207*$B94+CH$209</f>
        <v>53.699351238608962</v>
      </c>
      <c r="DM94" s="2">
        <f>CI$207*$B94+CI$209</f>
        <v>53.080449919708649</v>
      </c>
      <c r="DN94" s="2">
        <f>CJ$207*$B94+CJ$209</f>
        <v>52.737129717813232</v>
      </c>
      <c r="DO94" s="2">
        <f>CK$207*$B94+CK$209</f>
        <v>51.633531343968613</v>
      </c>
      <c r="DP94" s="2">
        <f>CL$207*$B94+CL$209</f>
        <v>51.26922330672862</v>
      </c>
      <c r="DS94" s="2">
        <f>POWER(10,($B94-C$227)/C$228)/(1+POWER(10,($B94-C$227)/C$228))</f>
        <v>0.12898995652694467</v>
      </c>
      <c r="DT94" s="2">
        <f>POWER(10,($B94-D$227)/D$228)/(1+POWER(10,($B94-D$227)/D$228))</f>
        <v>0.13558069506987785</v>
      </c>
      <c r="DU94" s="2">
        <f>POWER(10,($B94-E$227)/E$228)/(1+POWER(10,($B94-E$227)/E$228))</f>
        <v>0.23903637503407132</v>
      </c>
      <c r="DV94" s="2">
        <f>POWER(10,($B94-F$227)/F$228)/(1+POWER(10,($B94-F$227)/F$228))</f>
        <v>0.30148789675330434</v>
      </c>
      <c r="DW94" s="2">
        <f>POWER(10,($B94-G$227)/G$228)/(1+POWER(10,($B94-G$227)/G$228))</f>
        <v>0.29278877002218379</v>
      </c>
      <c r="DX94" s="2">
        <f>POWER(10,($B94-H$227)/H$228)/(1+POWER(10,($B94-H$227)/H$228))</f>
        <v>0.28564936175641947</v>
      </c>
      <c r="DY94" s="2">
        <f>POWER(10,($B94-I$227)/I$228)/(1+POWER(10,($B94-I$227)/I$228))</f>
        <v>0.28141779705718178</v>
      </c>
      <c r="DZ94" s="2">
        <f>POWER(10,($B94-J$227)/J$228)/(1+POWER(10,($B94-J$227)/J$228))</f>
        <v>0.28108032519333853</v>
      </c>
      <c r="EA94" s="2">
        <f>POWER(10,($B94-K$227)/K$228)/(1+POWER(10,($B94-K$227)/K$228))</f>
        <v>0.28635219104863346</v>
      </c>
      <c r="EB94" s="2">
        <f>POWER(10,($B94-L$227)/L$228)/(1+POWER(10,($B94-L$227)/L$228))</f>
        <v>0.27824511706779376</v>
      </c>
      <c r="EC94" s="2">
        <f>POWER(10,($B94-M$227)/M$228)/(1+POWER(10,($B94-M$227)/M$228))</f>
        <v>0.26156485829105275</v>
      </c>
      <c r="ED94" s="2">
        <f>POWER(10,($B94-N$227)/N$228)/(1+POWER(10,($B94-N$227)/N$228))</f>
        <v>0.25386830357451634</v>
      </c>
      <c r="EE94" s="2">
        <f>POWER(10,($B94-O$227)/O$228)/(1+POWER(10,($B94-O$227)/O$228))</f>
        <v>0.26354396607236535</v>
      </c>
    </row>
    <row r="95" spans="2:135" x14ac:dyDescent="0.25">
      <c r="B95" s="2">
        <v>89</v>
      </c>
      <c r="C95">
        <v>85.278999999999996</v>
      </c>
      <c r="D95">
        <v>88.721000000000004</v>
      </c>
      <c r="E95">
        <v>58.808999999999997</v>
      </c>
      <c r="F95">
        <v>54.573999999999998</v>
      </c>
      <c r="G95">
        <v>56.868000000000002</v>
      </c>
      <c r="H95">
        <v>55.161999999999999</v>
      </c>
      <c r="I95">
        <v>58.515000000000001</v>
      </c>
      <c r="J95">
        <v>53.058999999999997</v>
      </c>
      <c r="K95">
        <v>55.058999999999997</v>
      </c>
      <c r="L95">
        <v>55.234999999999999</v>
      </c>
      <c r="M95">
        <v>54.25</v>
      </c>
      <c r="N95">
        <v>53.029400000000003</v>
      </c>
      <c r="O95">
        <v>50.676099999999998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85.282175790910841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87.079862804492848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58.435485145584259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53.567533454281786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54.885385500325086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55.530310371351256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57.576290349912838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54.082313858639317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54.854405271794313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54.406702779566423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54.412413132264703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53.327987099608492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51.964470037525359</v>
      </c>
      <c r="AE95" s="5"/>
      <c r="AG95" s="5">
        <f t="shared" si="26"/>
        <v>-3.1757909108449667E-3</v>
      </c>
      <c r="AH95" s="5">
        <f t="shared" si="27"/>
        <v>1.6411371955071559</v>
      </c>
      <c r="AI95" s="5">
        <f t="shared" si="28"/>
        <v>0.37351485441573828</v>
      </c>
      <c r="AJ95" s="5">
        <f t="shared" si="29"/>
        <v>1.0064665457182116</v>
      </c>
      <c r="AK95" s="5">
        <f t="shared" si="30"/>
        <v>1.9826144996749164</v>
      </c>
      <c r="AL95" s="5">
        <f t="shared" si="31"/>
        <v>-0.36831037135125655</v>
      </c>
      <c r="AM95" s="5">
        <f t="shared" si="32"/>
        <v>0.93870965008716212</v>
      </c>
      <c r="AN95" s="5">
        <f t="shared" si="33"/>
        <v>-1.0233138586393196</v>
      </c>
      <c r="AO95" s="5">
        <f t="shared" si="34"/>
        <v>0.20459472820568436</v>
      </c>
      <c r="AP95" s="5">
        <f t="shared" si="35"/>
        <v>0.82829722043357634</v>
      </c>
      <c r="AQ95" s="5">
        <f t="shared" si="36"/>
        <v>-0.16241313226470311</v>
      </c>
      <c r="AR95" s="5">
        <f t="shared" si="37"/>
        <v>-0.29858709960848984</v>
      </c>
      <c r="AS95" s="5">
        <f t="shared" si="38"/>
        <v>-1.2883700375253611</v>
      </c>
      <c r="AV95" s="2">
        <f t="shared" si="39"/>
        <v>53.168400964554536</v>
      </c>
      <c r="AW95" s="2">
        <f t="shared" si="40"/>
        <v>55.532507775264889</v>
      </c>
      <c r="AX95" s="2">
        <f t="shared" si="41"/>
        <v>54.795749420993268</v>
      </c>
      <c r="AY95" s="2">
        <f t="shared" si="42"/>
        <v>52.953771477443468</v>
      </c>
      <c r="AZ95" s="2">
        <f t="shared" si="43"/>
        <v>54.033043105360235</v>
      </c>
      <c r="BA95" s="2">
        <f t="shared" si="44"/>
        <v>54.557030669899611</v>
      </c>
      <c r="BB95" s="2">
        <f t="shared" si="45"/>
        <v>56.101246164050252</v>
      </c>
      <c r="BC95" s="2">
        <f t="shared" si="46"/>
        <v>52.449278904555165</v>
      </c>
      <c r="BD95" s="2">
        <f t="shared" si="47"/>
        <v>53.611694052012808</v>
      </c>
      <c r="BE95" s="2">
        <f t="shared" si="48"/>
        <v>53.086116136250865</v>
      </c>
      <c r="BF95" s="2">
        <f t="shared" si="49"/>
        <v>52.626100783147557</v>
      </c>
      <c r="BG95" s="2">
        <f t="shared" si="50"/>
        <v>51.620598650231607</v>
      </c>
      <c r="BH95" s="2">
        <f t="shared" si="51"/>
        <v>51.094105077306992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53.031220213352448</v>
      </c>
      <c r="CP95" s="2">
        <f>BL$207*$B95+BL$209</f>
        <v>55.358459813185689</v>
      </c>
      <c r="CQ95" s="2">
        <f>BM$207*$B95+BM$209</f>
        <v>54.76586880926039</v>
      </c>
      <c r="CR95" s="2">
        <f>BN$207*$B95+BN$209</f>
        <v>53.068796197247408</v>
      </c>
      <c r="CS95" s="2">
        <f>BO$207*$B95+BO$209</f>
        <v>54.064694496238118</v>
      </c>
      <c r="CT95" s="2">
        <f>BP$207*$B95+BP$209</f>
        <v>54.506463400288595</v>
      </c>
      <c r="CU95" s="2">
        <f>BQ$207*$B95+BQ$209</f>
        <v>55.832984621676744</v>
      </c>
      <c r="CV95" s="2">
        <f>BR$207*$B95+BR$209</f>
        <v>52.523841141632467</v>
      </c>
      <c r="CW95" s="2">
        <f>BS$207*$B95+BS$209</f>
        <v>53.602969735099585</v>
      </c>
      <c r="CX95" s="2">
        <f>BT$207*$B95+BT$209</f>
        <v>53.113127065009159</v>
      </c>
      <c r="CY95" s="2">
        <f>BU$207*$B95+BU$209</f>
        <v>52.604889362871205</v>
      </c>
      <c r="CZ95" s="2">
        <f>BV$207*$B95+BV$209</f>
        <v>51.630813775286811</v>
      </c>
      <c r="DA95" s="2">
        <f>BW$207*$B95+BW$209</f>
        <v>51.040004727702268</v>
      </c>
      <c r="DD95" s="2">
        <f>BZ$207*$B95+BZ$209</f>
        <v>54.013213682455394</v>
      </c>
      <c r="DE95" s="2">
        <f>CA$207*$B95+CA$209</f>
        <v>56.544542802082525</v>
      </c>
      <c r="DF95" s="2">
        <f>CB$207*$B95+CB$209</f>
        <v>54.882503396930204</v>
      </c>
      <c r="DG95" s="2">
        <f>CC$207*$B95+CC$209</f>
        <v>52.710721694492818</v>
      </c>
      <c r="DH95" s="2">
        <f>CD$207*$B95+CD$209</f>
        <v>53.963318264397984</v>
      </c>
      <c r="DI95" s="2">
        <f>CE$207*$B95+CE$209</f>
        <v>54.672362101657505</v>
      </c>
      <c r="DJ95" s="2">
        <f>CF$207*$B95+CF$209</f>
        <v>56.725963150805541</v>
      </c>
      <c r="DK95" s="2">
        <f>CG$207*$B95+CG$209</f>
        <v>52.275351165493277</v>
      </c>
      <c r="DL95" s="2">
        <f>CH$207*$B95+CH$209</f>
        <v>53.63152369335954</v>
      </c>
      <c r="DM95" s="2">
        <f>CI$207*$B95+CI$209</f>
        <v>53.022216012893189</v>
      </c>
      <c r="DN95" s="2">
        <f>CJ$207*$B95+CJ$209</f>
        <v>52.680714622691866</v>
      </c>
      <c r="DO95" s="2">
        <f>CK$207*$B95+CK$209</f>
        <v>51.593217562522533</v>
      </c>
      <c r="DP95" s="2">
        <f>CL$207*$B95+CL$209</f>
        <v>51.231982710285365</v>
      </c>
      <c r="DS95" s="2">
        <f>POWER(10,($B95-C$227)/C$228)/(1+POWER(10,($B95-C$227)/C$228))</f>
        <v>0.13969619505454148</v>
      </c>
      <c r="DT95" s="2">
        <f>POWER(10,($B95-D$227)/D$228)/(1+POWER(10,($B95-D$227)/D$228))</f>
        <v>0.14674180787389948</v>
      </c>
      <c r="DU95" s="2">
        <f>POWER(10,($B95-E$227)/E$228)/(1+POWER(10,($B95-E$227)/E$228))</f>
        <v>0.25618997185865339</v>
      </c>
      <c r="DV95" s="2">
        <f>POWER(10,($B95-F$227)/F$228)/(1+POWER(10,($B95-F$227)/F$228))</f>
        <v>0.32123124913694689</v>
      </c>
      <c r="DW95" s="2">
        <f>POWER(10,($B95-G$227)/G$228)/(1+POWER(10,($B95-G$227)/G$228))</f>
        <v>0.31221707794188802</v>
      </c>
      <c r="DX95" s="2">
        <f>POWER(10,($B95-H$227)/H$228)/(1+POWER(10,($B95-H$227)/H$228))</f>
        <v>0.30480810997170493</v>
      </c>
      <c r="DY95" s="2">
        <f>POWER(10,($B95-I$227)/I$228)/(1+POWER(10,($B95-I$227)/I$228))</f>
        <v>0.30041208564692923</v>
      </c>
      <c r="DZ95" s="2">
        <f>POWER(10,($B95-J$227)/J$228)/(1+POWER(10,($B95-J$227)/J$228))</f>
        <v>0.30006134748685498</v>
      </c>
      <c r="EA95" s="2">
        <f>POWER(10,($B95-K$227)/K$228)/(1+POWER(10,($B95-K$227)/K$228))</f>
        <v>0.30553791645266326</v>
      </c>
      <c r="EB95" s="2">
        <f>POWER(10,($B95-L$227)/L$228)/(1+POWER(10,($B95-L$227)/L$228))</f>
        <v>0.29711380662318493</v>
      </c>
      <c r="EC95" s="2">
        <f>POWER(10,($B95-M$227)/M$228)/(1+POWER(10,($B95-M$227)/M$228))</f>
        <v>0.27974081891077696</v>
      </c>
      <c r="ED95" s="2">
        <f>POWER(10,($B95-N$227)/N$228)/(1+POWER(10,($B95-N$227)/N$228))</f>
        <v>0.27170622528530863</v>
      </c>
      <c r="EE95" s="2">
        <f>POWER(10,($B95-O$227)/O$228)/(1+POWER(10,($B95-O$227)/O$228))</f>
        <v>0.28180496990744142</v>
      </c>
    </row>
    <row r="96" spans="2:135" x14ac:dyDescent="0.25">
      <c r="B96" s="2">
        <v>90</v>
      </c>
      <c r="C96">
        <v>82.484999999999999</v>
      </c>
      <c r="D96">
        <v>83.543999999999997</v>
      </c>
      <c r="E96">
        <v>58.073999999999998</v>
      </c>
      <c r="F96">
        <v>54.411999999999999</v>
      </c>
      <c r="G96">
        <v>55.131999999999998</v>
      </c>
      <c r="H96">
        <v>55.823999999999998</v>
      </c>
      <c r="I96">
        <v>56.765000000000001</v>
      </c>
      <c r="J96">
        <v>52.191000000000003</v>
      </c>
      <c r="K96">
        <v>54.631999999999998</v>
      </c>
      <c r="L96">
        <v>53.779000000000003</v>
      </c>
      <c r="M96">
        <v>53.5</v>
      </c>
      <c r="N96">
        <v>52.985300000000002</v>
      </c>
      <c r="O96">
        <v>51.239400000000003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81.474854860540617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82.725243152139896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56.956571088658464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53.213467361662076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54.452304135665287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55.05268097116042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56.893988824730307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53.279356374874496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54.242489840619577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53.775605394164401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53.615109904807269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52.573059011990068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51.567685250416837</v>
      </c>
      <c r="AE96" s="5"/>
      <c r="AG96" s="5">
        <f t="shared" si="26"/>
        <v>1.0101451394593823</v>
      </c>
      <c r="AH96" s="5">
        <f t="shared" si="27"/>
        <v>0.81875684786010083</v>
      </c>
      <c r="AI96" s="5">
        <f t="shared" si="28"/>
        <v>1.1174289113415341</v>
      </c>
      <c r="AJ96" s="5">
        <f t="shared" si="29"/>
        <v>1.1985326383379231</v>
      </c>
      <c r="AK96" s="5">
        <f t="shared" si="30"/>
        <v>0.67969586433471108</v>
      </c>
      <c r="AL96" s="5">
        <f t="shared" si="31"/>
        <v>0.77131902883957792</v>
      </c>
      <c r="AM96" s="5">
        <f t="shared" si="32"/>
        <v>-0.12898882473030682</v>
      </c>
      <c r="AN96" s="5">
        <f t="shared" si="33"/>
        <v>-1.0883563748744933</v>
      </c>
      <c r="AO96" s="5">
        <f t="shared" si="34"/>
        <v>0.38951015938042133</v>
      </c>
      <c r="AP96" s="5">
        <f t="shared" si="35"/>
        <v>3.394605835602249E-3</v>
      </c>
      <c r="AQ96" s="5">
        <f t="shared" si="36"/>
        <v>-0.11510990480726946</v>
      </c>
      <c r="AR96" s="5">
        <f t="shared" si="37"/>
        <v>0.41224098800993403</v>
      </c>
      <c r="AS96" s="5">
        <f t="shared" si="38"/>
        <v>-0.32828525041683321</v>
      </c>
      <c r="AV96" s="2">
        <f t="shared" si="39"/>
        <v>53.188503614118545</v>
      </c>
      <c r="AW96" s="2">
        <f t="shared" si="40"/>
        <v>55.550270584442806</v>
      </c>
      <c r="AX96" s="2">
        <f t="shared" si="41"/>
        <v>54.774641168541521</v>
      </c>
      <c r="AY96" s="2">
        <f t="shared" si="42"/>
        <v>52.903864577181835</v>
      </c>
      <c r="AZ96" s="2">
        <f t="shared" si="43"/>
        <v>54.012243174162911</v>
      </c>
      <c r="BA96" s="2">
        <f t="shared" si="44"/>
        <v>54.541815563409912</v>
      </c>
      <c r="BB96" s="2">
        <f t="shared" si="45"/>
        <v>56.105155749234001</v>
      </c>
      <c r="BC96" s="2">
        <f t="shared" si="46"/>
        <v>52.402820928459462</v>
      </c>
      <c r="BD96" s="2">
        <f t="shared" si="47"/>
        <v>53.586732345829859</v>
      </c>
      <c r="BE96" s="2">
        <f t="shared" si="48"/>
        <v>53.06748773733392</v>
      </c>
      <c r="BF96" s="2">
        <f t="shared" si="49"/>
        <v>52.616023056408665</v>
      </c>
      <c r="BG96" s="2">
        <f t="shared" si="50"/>
        <v>51.606905752517328</v>
      </c>
      <c r="BH96" s="2">
        <f t="shared" si="51"/>
        <v>51.093341426599622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>
        <f>IF(OR($B96&lt;F$229, AND($B96&gt;F$230, $B96&lt;F$231)), F96, "")</f>
        <v>54.411999999999999</v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>
        <f>IF(OR(AND($B96&gt;F$230, $B96&lt;F$231), $B96&gt;F$232), F96, "")</f>
        <v>54.411999999999999</v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53.05005115841557</v>
      </c>
      <c r="CP96" s="2">
        <f>BL$207*$B96+BL$209</f>
        <v>55.374896128175259</v>
      </c>
      <c r="CQ96" s="2">
        <f>BM$207*$B96+BM$209</f>
        <v>54.75387835561542</v>
      </c>
      <c r="CR96" s="2">
        <f>BN$207*$B96+BN$209</f>
        <v>53.028887340407636</v>
      </c>
      <c r="CS96" s="2">
        <f>BO$207*$B96+BO$209</f>
        <v>54.065068030432258</v>
      </c>
      <c r="CT96" s="2">
        <f>BP$207*$B96+BP$209</f>
        <v>54.511800328166572</v>
      </c>
      <c r="CU96" s="2">
        <f>BQ$207*$B96+BQ$209</f>
        <v>55.856734768640763</v>
      </c>
      <c r="CV96" s="2">
        <f>BR$207*$B96+BR$209</f>
        <v>52.495260713480675</v>
      </c>
      <c r="CW96" s="2">
        <f>BS$207*$B96+BS$209</f>
        <v>53.597845244929886</v>
      </c>
      <c r="CX96" s="2">
        <f>BT$207*$B96+BT$209</f>
        <v>53.115461280949937</v>
      </c>
      <c r="CY96" s="2">
        <f>BU$207*$B96+BU$209</f>
        <v>52.612498436863937</v>
      </c>
      <c r="CZ96" s="2">
        <f>BV$207*$B96+BV$209</f>
        <v>51.628996102986257</v>
      </c>
      <c r="DA96" s="2">
        <f>BW$207*$B96+BW$209</f>
        <v>51.0497152502071</v>
      </c>
      <c r="DD96" s="2">
        <f>BZ$207*$B96+BZ$209</f>
        <v>53.966124523121259</v>
      </c>
      <c r="DE96" s="2">
        <f>CA$207*$B96+CA$209</f>
        <v>56.480291977958004</v>
      </c>
      <c r="DF96" s="2">
        <f>CB$207*$B96+CB$209</f>
        <v>54.829618808681559</v>
      </c>
      <c r="DG96" s="2">
        <f>CC$207*$B96+CC$209</f>
        <v>52.662933319926765</v>
      </c>
      <c r="DH96" s="2">
        <f>CD$207*$B96+CD$209</f>
        <v>53.90611442219231</v>
      </c>
      <c r="DI96" s="2">
        <f>CE$207*$B96+CE$209</f>
        <v>54.604249386655539</v>
      </c>
      <c r="DJ96" s="2">
        <f>CF$207*$B96+CF$209</f>
        <v>56.63276593298896</v>
      </c>
      <c r="DK96" s="2">
        <f>CG$207*$B96+CG$209</f>
        <v>52.20616418250841</v>
      </c>
      <c r="DL96" s="2">
        <f>CH$207*$B96+CH$209</f>
        <v>53.563696148110125</v>
      </c>
      <c r="DM96" s="2">
        <f>CI$207*$B96+CI$209</f>
        <v>52.963982106077729</v>
      </c>
      <c r="DN96" s="2">
        <f>CJ$207*$B96+CJ$209</f>
        <v>52.624299527570507</v>
      </c>
      <c r="DO96" s="2">
        <f>CK$207*$B96+CK$209</f>
        <v>51.552903781076452</v>
      </c>
      <c r="DP96" s="2">
        <f>CL$207*$B96+CL$209</f>
        <v>51.194742113842103</v>
      </c>
      <c r="DS96" s="2">
        <f>POWER(10,($B96-C$227)/C$228)/(1+POWER(10,($B96-C$227)/C$228))</f>
        <v>0.15113686418276309</v>
      </c>
      <c r="DT96" s="2">
        <f>POWER(10,($B96-D$227)/D$228)/(1+POWER(10,($B96-D$227)/D$228))</f>
        <v>0.15865308007264034</v>
      </c>
      <c r="DU96" s="2">
        <f>POWER(10,($B96-E$227)/E$228)/(1+POWER(10,($B96-E$227)/E$228))</f>
        <v>0.27413108960382065</v>
      </c>
      <c r="DV96" s="2">
        <f>POWER(10,($B96-F$227)/F$228)/(1+POWER(10,($B96-F$227)/F$228))</f>
        <v>0.34163516788671983</v>
      </c>
      <c r="DW96" s="2">
        <f>POWER(10,($B96-G$227)/G$228)/(1+POWER(10,($B96-G$227)/G$228))</f>
        <v>0.33232876468965278</v>
      </c>
      <c r="DX96" s="2">
        <f>POWER(10,($B96-H$227)/H$228)/(1+POWER(10,($B96-H$227)/H$228))</f>
        <v>0.32466783041298664</v>
      </c>
      <c r="DY96" s="2">
        <f>POWER(10,($B96-I$227)/I$228)/(1+POWER(10,($B96-I$227)/I$228))</f>
        <v>0.32011727364310844</v>
      </c>
      <c r="DZ96" s="2">
        <f>POWER(10,($B96-J$227)/J$228)/(1+POWER(10,($B96-J$227)/J$228))</f>
        <v>0.31975404447201333</v>
      </c>
      <c r="EA96" s="2">
        <f>POWER(10,($B96-K$227)/K$228)/(1+POWER(10,($B96-K$227)/K$228))</f>
        <v>0.32542292871408907</v>
      </c>
      <c r="EB96" s="2">
        <f>POWER(10,($B96-L$227)/L$228)/(1+POWER(10,($B96-L$227)/L$228))</f>
        <v>0.3167005871037471</v>
      </c>
      <c r="EC96" s="2">
        <f>POWER(10,($B96-M$227)/M$228)/(1+POWER(10,($B96-M$227)/M$228))</f>
        <v>0.29866896479038813</v>
      </c>
      <c r="ED96" s="2">
        <f>POWER(10,($B96-N$227)/N$228)/(1+POWER(10,($B96-N$227)/N$228))</f>
        <v>0.29030984880589983</v>
      </c>
      <c r="EE96" s="2">
        <f>POWER(10,($B96-O$227)/O$228)/(1+POWER(10,($B96-O$227)/O$228))</f>
        <v>0.30081445119238426</v>
      </c>
    </row>
    <row r="97" spans="2:135" x14ac:dyDescent="0.25">
      <c r="B97" s="2">
        <v>91</v>
      </c>
      <c r="C97">
        <v>77.956000000000003</v>
      </c>
      <c r="D97">
        <v>78.102999999999994</v>
      </c>
      <c r="E97">
        <v>57.206000000000003</v>
      </c>
      <c r="F97">
        <v>53.941000000000003</v>
      </c>
      <c r="G97">
        <v>53.558999999999997</v>
      </c>
      <c r="H97">
        <v>53.573999999999998</v>
      </c>
      <c r="I97">
        <v>56.338000000000001</v>
      </c>
      <c r="J97">
        <v>51.838000000000001</v>
      </c>
      <c r="K97">
        <v>54.573999999999998</v>
      </c>
      <c r="L97">
        <v>52.838000000000001</v>
      </c>
      <c r="M97">
        <v>52.308999999999997</v>
      </c>
      <c r="N97">
        <v>52.897100000000002</v>
      </c>
      <c r="O97">
        <v>51.535200000000003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76.908127490636019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77.823615081324789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55.993720798699762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53.001521348754679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54.20448132052131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54.77812587484182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56.504855551143095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52.800469614333203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53.887260149361168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53.406602055137007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53.133993630789135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52.111300776991818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51.336805779405395</v>
      </c>
      <c r="AE97" s="5"/>
      <c r="AG97" s="5">
        <f t="shared" si="26"/>
        <v>1.0478725093639838</v>
      </c>
      <c r="AH97" s="5">
        <f t="shared" si="27"/>
        <v>0.27938491867520554</v>
      </c>
      <c r="AI97" s="5">
        <f t="shared" si="28"/>
        <v>1.212279201300241</v>
      </c>
      <c r="AJ97" s="5">
        <f t="shared" si="29"/>
        <v>0.9394786512453237</v>
      </c>
      <c r="AK97" s="5">
        <f t="shared" si="30"/>
        <v>-0.6454813205213128</v>
      </c>
      <c r="AL97" s="5">
        <f t="shared" si="31"/>
        <v>-1.2041258748418215</v>
      </c>
      <c r="AM97" s="5">
        <f t="shared" si="32"/>
        <v>-0.16685555114309381</v>
      </c>
      <c r="AN97" s="5">
        <f t="shared" si="33"/>
        <v>-0.96246961433320166</v>
      </c>
      <c r="AO97" s="5">
        <f t="shared" si="34"/>
        <v>0.68673985063882981</v>
      </c>
      <c r="AP97" s="5">
        <f t="shared" si="35"/>
        <v>-0.56860205513700635</v>
      </c>
      <c r="AQ97" s="5">
        <f t="shared" si="36"/>
        <v>-0.82499363078913746</v>
      </c>
      <c r="AR97" s="5">
        <f t="shared" si="37"/>
        <v>0.78579922300818339</v>
      </c>
      <c r="AS97" s="5">
        <f t="shared" si="38"/>
        <v>0.19839422059460787</v>
      </c>
      <c r="AV97" s="2">
        <f t="shared" si="39"/>
        <v>53.207743244775394</v>
      </c>
      <c r="AW97" s="2">
        <f t="shared" si="40"/>
        <v>55.566903022572824</v>
      </c>
      <c r="AX97" s="2">
        <f t="shared" si="41"/>
        <v>54.752092088273407</v>
      </c>
      <c r="AY97" s="2">
        <f t="shared" si="42"/>
        <v>52.85341048563447</v>
      </c>
      <c r="AZ97" s="2">
        <f t="shared" si="43"/>
        <v>53.98899077167551</v>
      </c>
      <c r="BA97" s="2">
        <f t="shared" si="44"/>
        <v>54.523695455853215</v>
      </c>
      <c r="BB97" s="2">
        <f t="shared" si="45"/>
        <v>56.104893675097991</v>
      </c>
      <c r="BC97" s="2">
        <f t="shared" si="46"/>
        <v>52.354544589903249</v>
      </c>
      <c r="BD97" s="2">
        <f t="shared" si="47"/>
        <v>53.559214036836494</v>
      </c>
      <c r="BE97" s="2">
        <f t="shared" si="48"/>
        <v>53.046344126663669</v>
      </c>
      <c r="BF97" s="2">
        <f t="shared" si="49"/>
        <v>52.60348428675897</v>
      </c>
      <c r="BG97" s="2">
        <f t="shared" si="50"/>
        <v>51.591696617310021</v>
      </c>
      <c r="BH97" s="2">
        <f t="shared" si="51"/>
        <v>51.090862377516878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53.941000000000003</v>
      </c>
      <c r="BO97" s="2">
        <f>IF(OR($B97&lt;G$229, AND($B97&gt;G$230, $B97&lt;G$231)), G97, "")</f>
        <v>53.558999999999997</v>
      </c>
      <c r="BP97" s="2">
        <f>IF(OR($B97&lt;H$229, AND($B97&gt;H$230, $B97&lt;H$231)), H97, "")</f>
        <v>53.573999999999998</v>
      </c>
      <c r="BQ97" s="2">
        <f>IF(OR($B97&lt;I$229, AND($B97&gt;I$230, $B97&lt;I$231)), I97, "")</f>
        <v>56.338000000000001</v>
      </c>
      <c r="BR97" s="2">
        <f>IF(OR($B97&lt;J$229, AND($B97&gt;J$230, $B97&lt;J$231)), J97, "")</f>
        <v>51.838000000000001</v>
      </c>
      <c r="BS97" s="2">
        <f>IF(OR($B97&lt;K$229, AND($B97&gt;K$230, $B97&lt;K$231)), K97, "")</f>
        <v>54.573999999999998</v>
      </c>
      <c r="BT97" s="2">
        <f>IF(OR($B97&lt;L$229, AND($B97&gt;L$230, $B97&lt;L$231)), L97, "")</f>
        <v>52.838000000000001</v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>
        <f>IF(OR($B97&lt;O$229, AND($B97&gt;O$230, $B97&lt;O$231)), O97, "")</f>
        <v>51.535200000000003</v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53.941000000000003</v>
      </c>
      <c r="CD97" s="2">
        <f>IF(OR(AND($B97&gt;G$230, $B97&lt;G$231), $B97&gt;G$232), G97, "")</f>
        <v>53.558999999999997</v>
      </c>
      <c r="CE97" s="2">
        <f>IF(OR(AND($B97&gt;H$230, $B97&lt;H$231), $B97&gt;H$232), H97, "")</f>
        <v>53.573999999999998</v>
      </c>
      <c r="CF97" s="2">
        <f>IF(OR(AND($B97&gt;I$230, $B97&lt;I$231), $B97&gt;I$232), I97, "")</f>
        <v>56.338000000000001</v>
      </c>
      <c r="CG97" s="2">
        <f>IF(OR(AND($B97&gt;J$230, $B97&lt;J$231), $B97&gt;J$232), J97, "")</f>
        <v>51.838000000000001</v>
      </c>
      <c r="CH97" s="2">
        <f>IF(OR(AND($B97&gt;K$230, $B97&lt;K$231), $B97&gt;K$232), K97, "")</f>
        <v>54.573999999999998</v>
      </c>
      <c r="CI97" s="2">
        <f>IF(OR(AND($B97&gt;L$230, $B97&lt;L$231), $B97&gt;L$232), L97, "")</f>
        <v>52.838000000000001</v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>
        <f>IF(OR(AND($B97&gt;O$230, $B97&lt;O$231), $B97&gt;O$232), O97, "")</f>
        <v>51.535200000000003</v>
      </c>
      <c r="CO97" s="2">
        <f>BK$207*$B97+BK$209</f>
        <v>53.068882103478693</v>
      </c>
      <c r="CP97" s="2">
        <f>BL$207*$B97+BL$209</f>
        <v>55.391332443164835</v>
      </c>
      <c r="CQ97" s="2">
        <f>BM$207*$B97+BM$209</f>
        <v>54.741887901970451</v>
      </c>
      <c r="CR97" s="2">
        <f>BN$207*$B97+BN$209</f>
        <v>52.98897848356787</v>
      </c>
      <c r="CS97" s="2">
        <f>BO$207*$B97+BO$209</f>
        <v>54.065441564626397</v>
      </c>
      <c r="CT97" s="2">
        <f>BP$207*$B97+BP$209</f>
        <v>54.517137256044549</v>
      </c>
      <c r="CU97" s="2">
        <f>BQ$207*$B97+BQ$209</f>
        <v>55.880484915604782</v>
      </c>
      <c r="CV97" s="2">
        <f>BR$207*$B97+BR$209</f>
        <v>52.466680285328884</v>
      </c>
      <c r="CW97" s="2">
        <f>BS$207*$B97+BS$209</f>
        <v>53.592720754760194</v>
      </c>
      <c r="CX97" s="2">
        <f>BT$207*$B97+BT$209</f>
        <v>53.117795496890714</v>
      </c>
      <c r="CY97" s="2">
        <f>BU$207*$B97+BU$209</f>
        <v>52.62010751085667</v>
      </c>
      <c r="CZ97" s="2">
        <f>BV$207*$B97+BV$209</f>
        <v>51.627178430685703</v>
      </c>
      <c r="DA97" s="2">
        <f>BW$207*$B97+BW$209</f>
        <v>51.059425772711933</v>
      </c>
      <c r="DD97" s="2">
        <f>BZ$207*$B97+BZ$209</f>
        <v>53.919035363787124</v>
      </c>
      <c r="DE97" s="2">
        <f>CA$207*$B97+CA$209</f>
        <v>56.41604115383349</v>
      </c>
      <c r="DF97" s="2">
        <f>CB$207*$B97+CB$209</f>
        <v>54.776734220432914</v>
      </c>
      <c r="DG97" s="2">
        <f>CC$207*$B97+CC$209</f>
        <v>52.615144945360719</v>
      </c>
      <c r="DH97" s="2">
        <f>CD$207*$B97+CD$209</f>
        <v>53.848910579986637</v>
      </c>
      <c r="DI97" s="2">
        <f>CE$207*$B97+CE$209</f>
        <v>54.53613667165358</v>
      </c>
      <c r="DJ97" s="2">
        <f>CF$207*$B97+CF$209</f>
        <v>56.539568715172379</v>
      </c>
      <c r="DK97" s="2">
        <f>CG$207*$B97+CG$209</f>
        <v>52.136977199523542</v>
      </c>
      <c r="DL97" s="2">
        <f>CH$207*$B97+CH$209</f>
        <v>53.49586860286071</v>
      </c>
      <c r="DM97" s="2">
        <f>CI$207*$B97+CI$209</f>
        <v>52.905748199262277</v>
      </c>
      <c r="DN97" s="2">
        <f>CJ$207*$B97+CJ$209</f>
        <v>52.567884432449141</v>
      </c>
      <c r="DO97" s="2">
        <f>CK$207*$B97+CK$209</f>
        <v>51.512589999630372</v>
      </c>
      <c r="DP97" s="2">
        <f>CL$207*$B97+CL$209</f>
        <v>51.157501517398849</v>
      </c>
      <c r="DS97" s="2">
        <f>POWER(10,($B97-C$227)/C$228)/(1+POWER(10,($B97-C$227)/C$228))</f>
        <v>0.16333659797566716</v>
      </c>
      <c r="DT97" s="2">
        <f>POWER(10,($B97-D$227)/D$228)/(1+POWER(10,($B97-D$227)/D$228))</f>
        <v>0.17133706152787248</v>
      </c>
      <c r="DU97" s="2">
        <f>POWER(10,($B97-E$227)/E$228)/(1+POWER(10,($B97-E$227)/E$228))</f>
        <v>0.29283398514389525</v>
      </c>
      <c r="DV97" s="2">
        <f>POWER(10,($B97-F$227)/F$228)/(1+POWER(10,($B97-F$227)/F$228))</f>
        <v>0.36264268471889666</v>
      </c>
      <c r="DW97" s="2">
        <f>POWER(10,($B97-G$227)/G$228)/(1+POWER(10,($B97-G$227)/G$228))</f>
        <v>0.3530709153615173</v>
      </c>
      <c r="DX97" s="2">
        <f>POWER(10,($B97-H$227)/H$228)/(1+POWER(10,($B97-H$227)/H$228))</f>
        <v>0.34517902779832194</v>
      </c>
      <c r="DY97" s="2">
        <f>POWER(10,($B97-I$227)/I$228)/(1+POWER(10,($B97-I$227)/I$228))</f>
        <v>0.34048592855785226</v>
      </c>
      <c r="DZ97" s="2">
        <f>POWER(10,($B97-J$227)/J$228)/(1+POWER(10,($B97-J$227)/J$228))</f>
        <v>0.34011114925337982</v>
      </c>
      <c r="EA97" s="2">
        <f>POWER(10,($B97-K$227)/K$228)/(1+POWER(10,($B97-K$227)/K$228))</f>
        <v>0.34595739244364337</v>
      </c>
      <c r="EB97" s="2">
        <f>POWER(10,($B97-L$227)/L$228)/(1+POWER(10,($B97-L$227)/L$228))</f>
        <v>0.3369595888566766</v>
      </c>
      <c r="EC97" s="2">
        <f>POWER(10,($B97-M$227)/M$228)/(1+POWER(10,($B97-M$227)/M$228))</f>
        <v>0.31831183845534428</v>
      </c>
      <c r="ED97" s="2">
        <f>POWER(10,($B97-N$227)/N$228)/(1+POWER(10,($B97-N$227)/N$228))</f>
        <v>0.30964568629570022</v>
      </c>
      <c r="EE97" s="2">
        <f>POWER(10,($B97-O$227)/O$228)/(1+POWER(10,($B97-O$227)/O$228))</f>
        <v>0.32053393940873587</v>
      </c>
    </row>
    <row r="98" spans="2:135" x14ac:dyDescent="0.25">
      <c r="B98" s="2">
        <v>92</v>
      </c>
      <c r="C98">
        <v>71.234999999999999</v>
      </c>
      <c r="D98">
        <v>72.337999999999994</v>
      </c>
      <c r="E98">
        <v>56.441000000000003</v>
      </c>
      <c r="F98">
        <v>52.926000000000002</v>
      </c>
      <c r="G98">
        <v>54.25</v>
      </c>
      <c r="H98">
        <v>53.661999999999999</v>
      </c>
      <c r="I98">
        <v>56.5</v>
      </c>
      <c r="J98">
        <v>52.588000000000001</v>
      </c>
      <c r="K98">
        <v>54.073999999999998</v>
      </c>
      <c r="L98">
        <v>53.779000000000003</v>
      </c>
      <c r="M98">
        <v>52.353000000000002</v>
      </c>
      <c r="N98">
        <v>50.558799999999998</v>
      </c>
      <c r="O98">
        <v>49.9437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72.115756344187616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72.913832811862932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55.398700270841054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52.86961641050668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54.063276913322575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54.622763420193486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56.292463877809226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52.519406688655643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53.684603241911326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53.196474810478946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52.8557928735868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51.840483454290954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51.207884028636343</v>
      </c>
      <c r="AE98" s="5"/>
      <c r="AG98" s="5">
        <f t="shared" si="26"/>
        <v>-0.88075634418761695</v>
      </c>
      <c r="AH98" s="5">
        <f t="shared" si="27"/>
        <v>-0.57583281186293789</v>
      </c>
      <c r="AI98" s="5">
        <f t="shared" si="28"/>
        <v>1.0422997291589482</v>
      </c>
      <c r="AJ98" s="5">
        <f t="shared" si="29"/>
        <v>5.6383589493322006E-2</v>
      </c>
      <c r="AK98" s="5">
        <f t="shared" si="30"/>
        <v>0.18672308667742499</v>
      </c>
      <c r="AL98" s="5">
        <f t="shared" si="31"/>
        <v>-0.96076342019348715</v>
      </c>
      <c r="AM98" s="5">
        <f t="shared" si="32"/>
        <v>0.20753612219077411</v>
      </c>
      <c r="AN98" s="5">
        <f t="shared" si="33"/>
        <v>6.8593311344358199E-2</v>
      </c>
      <c r="AO98" s="5">
        <f t="shared" si="34"/>
        <v>0.38939675808867236</v>
      </c>
      <c r="AP98" s="5">
        <f t="shared" si="35"/>
        <v>0.58252518952105703</v>
      </c>
      <c r="AQ98" s="5">
        <f t="shared" si="36"/>
        <v>-0.50279287358679881</v>
      </c>
      <c r="AR98" s="5">
        <f t="shared" si="37"/>
        <v>-1.2816834542909561</v>
      </c>
      <c r="AS98" s="5">
        <f t="shared" si="38"/>
        <v>-1.2641840286363433</v>
      </c>
      <c r="AV98" s="2">
        <f t="shared" si="39"/>
        <v>53.225986331447629</v>
      </c>
      <c r="AW98" s="2">
        <f t="shared" si="40"/>
        <v>55.582235603522037</v>
      </c>
      <c r="AX98" s="2">
        <f t="shared" si="41"/>
        <v>54.728008933255857</v>
      </c>
      <c r="AY98" s="2">
        <f t="shared" si="42"/>
        <v>52.802419989170758</v>
      </c>
      <c r="AZ98" s="2">
        <f t="shared" si="43"/>
        <v>53.963193930036766</v>
      </c>
      <c r="BA98" s="2">
        <f t="shared" si="44"/>
        <v>54.502529979221407</v>
      </c>
      <c r="BB98" s="2">
        <f t="shared" si="45"/>
        <v>56.100196552804753</v>
      </c>
      <c r="BC98" s="2">
        <f t="shared" si="46"/>
        <v>52.304389804068677</v>
      </c>
      <c r="BD98" s="2">
        <f t="shared" si="47"/>
        <v>53.529026340586668</v>
      </c>
      <c r="BE98" s="2">
        <f t="shared" si="48"/>
        <v>53.02257813796404</v>
      </c>
      <c r="BF98" s="2">
        <f t="shared" si="49"/>
        <v>52.588352612703517</v>
      </c>
      <c r="BG98" s="2">
        <f t="shared" si="50"/>
        <v>51.574893205129811</v>
      </c>
      <c r="BH98" s="2">
        <f t="shared" si="51"/>
        <v>51.086565488528095</v>
      </c>
      <c r="BK98" s="2" t="str">
        <f>IF(OR($B98&lt;C$229, AND($B98&gt;C$230, $B98&lt;C$231)), C98, "")</f>
        <v/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>
        <f>IF(OR($B98&lt;F$229, AND($B98&gt;F$230, $B98&lt;F$231)), F98, "")</f>
        <v>52.926000000000002</v>
      </c>
      <c r="BO98" s="2">
        <f>IF(OR($B98&lt;G$229, AND($B98&gt;G$230, $B98&lt;G$231)), G98, "")</f>
        <v>54.25</v>
      </c>
      <c r="BP98" s="2">
        <f>IF(OR($B98&lt;H$229, AND($B98&gt;H$230, $B98&lt;H$231)), H98, "")</f>
        <v>53.661999999999999</v>
      </c>
      <c r="BQ98" s="2">
        <f>IF(OR($B98&lt;I$229, AND($B98&gt;I$230, $B98&lt;I$231)), I98, "")</f>
        <v>56.5</v>
      </c>
      <c r="BR98" s="2">
        <f>IF(OR($B98&lt;J$229, AND($B98&gt;J$230, $B98&lt;J$231)), J98, "")</f>
        <v>52.588000000000001</v>
      </c>
      <c r="BS98" s="2">
        <f>IF(OR($B98&lt;K$229, AND($B98&gt;K$230, $B98&lt;K$231)), K98, "")</f>
        <v>54.073999999999998</v>
      </c>
      <c r="BT98" s="2">
        <f>IF(OR($B98&lt;L$229, AND($B98&gt;L$230, $B98&lt;L$231)), L98, "")</f>
        <v>53.779000000000003</v>
      </c>
      <c r="BU98" s="2">
        <f>IF(OR($B98&lt;M$229, AND($B98&gt;M$230, $B98&lt;M$231)), M98, "")</f>
        <v>52.353000000000002</v>
      </c>
      <c r="BV98" s="2">
        <f>IF(OR($B98&lt;N$229, AND($B98&gt;N$230, $B98&lt;N$231)), N98, "")</f>
        <v>50.558799999999998</v>
      </c>
      <c r="BW98" s="2">
        <f>IF(OR($B98&lt;O$229, AND($B98&gt;O$230, $B98&lt;O$231)), O98, "")</f>
        <v>49.9437</v>
      </c>
      <c r="BZ98" s="2" t="str">
        <f>IF(OR(AND($B98&gt;C$230, $B98&lt;C$231), $B98&gt;C$232), C98, "")</f>
        <v/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>
        <f>IF(OR(AND($B98&gt;F$230, $B98&lt;F$231), $B98&gt;F$232), F98, "")</f>
        <v>52.926000000000002</v>
      </c>
      <c r="CD98" s="2">
        <f>IF(OR(AND($B98&gt;G$230, $B98&lt;G$231), $B98&gt;G$232), G98, "")</f>
        <v>54.25</v>
      </c>
      <c r="CE98" s="2">
        <f>IF(OR(AND($B98&gt;H$230, $B98&lt;H$231), $B98&gt;H$232), H98, "")</f>
        <v>53.661999999999999</v>
      </c>
      <c r="CF98" s="2">
        <f>IF(OR(AND($B98&gt;I$230, $B98&lt;I$231), $B98&gt;I$232), I98, "")</f>
        <v>56.5</v>
      </c>
      <c r="CG98" s="2">
        <f>IF(OR(AND($B98&gt;J$230, $B98&lt;J$231), $B98&gt;J$232), J98, "")</f>
        <v>52.588000000000001</v>
      </c>
      <c r="CH98" s="2">
        <f>IF(OR(AND($B98&gt;K$230, $B98&lt;K$231), $B98&gt;K$232), K98, "")</f>
        <v>54.073999999999998</v>
      </c>
      <c r="CI98" s="2">
        <f>IF(OR(AND($B98&gt;L$230, $B98&lt;L$231), $B98&gt;L$232), L98, "")</f>
        <v>53.779000000000003</v>
      </c>
      <c r="CJ98" s="2">
        <f>IF(OR(AND($B98&gt;M$230, $B98&lt;M$231), $B98&gt;M$232), M98, "")</f>
        <v>52.353000000000002</v>
      </c>
      <c r="CK98" s="2">
        <f>IF(OR(AND($B98&gt;N$230, $B98&lt;N$231), $B98&gt;N$232), N98, "")</f>
        <v>50.558799999999998</v>
      </c>
      <c r="CL98" s="2">
        <f>IF(OR(AND($B98&gt;O$230, $B98&lt;O$231), $B98&gt;O$232), O98, "")</f>
        <v>49.9437</v>
      </c>
      <c r="CO98" s="2">
        <f>BK$207*$B98+BK$209</f>
        <v>53.087713048541815</v>
      </c>
      <c r="CP98" s="2">
        <f>BL$207*$B98+BL$209</f>
        <v>55.407768758154411</v>
      </c>
      <c r="CQ98" s="2">
        <f>BM$207*$B98+BM$209</f>
        <v>54.729897448325481</v>
      </c>
      <c r="CR98" s="2">
        <f>BN$207*$B98+BN$209</f>
        <v>52.949069626728097</v>
      </c>
      <c r="CS98" s="2">
        <f>BO$207*$B98+BO$209</f>
        <v>54.065815098820536</v>
      </c>
      <c r="CT98" s="2">
        <f>BP$207*$B98+BP$209</f>
        <v>54.522474183922526</v>
      </c>
      <c r="CU98" s="2">
        <f>BQ$207*$B98+BQ$209</f>
        <v>55.904235062568802</v>
      </c>
      <c r="CV98" s="2">
        <f>BR$207*$B98+BR$209</f>
        <v>52.438099857177093</v>
      </c>
      <c r="CW98" s="2">
        <f>BS$207*$B98+BS$209</f>
        <v>53.587596264590495</v>
      </c>
      <c r="CX98" s="2">
        <f>BT$207*$B98+BT$209</f>
        <v>53.120129712831499</v>
      </c>
      <c r="CY98" s="2">
        <f>BU$207*$B98+BU$209</f>
        <v>52.627716584849402</v>
      </c>
      <c r="CZ98" s="2">
        <f>BV$207*$B98+BV$209</f>
        <v>51.625360758385156</v>
      </c>
      <c r="DA98" s="2">
        <f>BW$207*$B98+BW$209</f>
        <v>51.069136295216765</v>
      </c>
      <c r="DD98" s="2">
        <f>BZ$207*$B98+BZ$209</f>
        <v>53.871946204452982</v>
      </c>
      <c r="DE98" s="2">
        <f>CA$207*$B98+CA$209</f>
        <v>56.351790329708969</v>
      </c>
      <c r="DF98" s="2">
        <f>CB$207*$B98+CB$209</f>
        <v>54.723849632184269</v>
      </c>
      <c r="DG98" s="2">
        <f>CC$207*$B98+CC$209</f>
        <v>52.567356570794672</v>
      </c>
      <c r="DH98" s="2">
        <f>CD$207*$B98+CD$209</f>
        <v>53.791706737780963</v>
      </c>
      <c r="DI98" s="2">
        <f>CE$207*$B98+CE$209</f>
        <v>54.468023956651614</v>
      </c>
      <c r="DJ98" s="2">
        <f>CF$207*$B98+CF$209</f>
        <v>56.446371497355798</v>
      </c>
      <c r="DK98" s="2">
        <f>CG$207*$B98+CG$209</f>
        <v>52.067790216538683</v>
      </c>
      <c r="DL98" s="2">
        <f>CH$207*$B98+CH$209</f>
        <v>53.428041057611296</v>
      </c>
      <c r="DM98" s="2">
        <f>CI$207*$B98+CI$209</f>
        <v>52.847514292446817</v>
      </c>
      <c r="DN98" s="2">
        <f>CJ$207*$B98+CJ$209</f>
        <v>52.511469337327775</v>
      </c>
      <c r="DO98" s="2">
        <f>CK$207*$B98+CK$209</f>
        <v>51.472276218184291</v>
      </c>
      <c r="DP98" s="2">
        <f>CL$207*$B98+CL$209</f>
        <v>51.120260920955594</v>
      </c>
      <c r="DS98" s="2">
        <f>POWER(10,($B98-C$227)/C$228)/(1+POWER(10,($B98-C$227)/C$228))</f>
        <v>0.17631654803622571</v>
      </c>
      <c r="DT98" s="2">
        <f>POWER(10,($B98-D$227)/D$228)/(1+POWER(10,($B98-D$227)/D$228))</f>
        <v>0.18481235029441881</v>
      </c>
      <c r="DU98" s="2">
        <f>POWER(10,($B98-E$227)/E$228)/(1+POWER(10,($B98-E$227)/E$228))</f>
        <v>0.31226396860138178</v>
      </c>
      <c r="DV98" s="2">
        <f>POWER(10,($B98-F$227)/F$228)/(1+POWER(10,($B98-F$227)/F$228))</f>
        <v>0.38418816248956733</v>
      </c>
      <c r="DW98" s="2">
        <f>POWER(10,($B98-G$227)/G$228)/(1+POWER(10,($B98-G$227)/G$228))</f>
        <v>0.37438175324012246</v>
      </c>
      <c r="DX98" s="2">
        <f>POWER(10,($B98-H$227)/H$228)/(1+POWER(10,($B98-H$227)/H$228))</f>
        <v>0.36628322232497584</v>
      </c>
      <c r="DY98" s="2">
        <f>POWER(10,($B98-I$227)/I$228)/(1+POWER(10,($B98-I$227)/I$228))</f>
        <v>0.36146157620441949</v>
      </c>
      <c r="DZ98" s="2">
        <f>POWER(10,($B98-J$227)/J$228)/(1+POWER(10,($B98-J$227)/J$228))</f>
        <v>0.36107634918145659</v>
      </c>
      <c r="EA98" s="2">
        <f>POWER(10,($B98-K$227)/K$228)/(1+POWER(10,($B98-K$227)/K$228))</f>
        <v>0.36708249835717494</v>
      </c>
      <c r="EB98" s="2">
        <f>POWER(10,($B98-L$227)/L$228)/(1+POWER(10,($B98-L$227)/L$228))</f>
        <v>0.35783586537331052</v>
      </c>
      <c r="EC98" s="2">
        <f>POWER(10,($B98-M$227)/M$228)/(1+POWER(10,($B98-M$227)/M$228))</f>
        <v>0.33862283180999558</v>
      </c>
      <c r="ED98" s="2">
        <f>POWER(10,($B98-N$227)/N$228)/(1+POWER(10,($B98-N$227)/N$228))</f>
        <v>0.32967112935848469</v>
      </c>
      <c r="EE98" s="2">
        <f>POWER(10,($B98-O$227)/O$228)/(1+POWER(10,($B98-O$227)/O$228))</f>
        <v>0.34091581228132306</v>
      </c>
    </row>
    <row r="99" spans="2:135" x14ac:dyDescent="0.25">
      <c r="B99" s="2">
        <v>93</v>
      </c>
      <c r="C99">
        <v>66.721000000000004</v>
      </c>
      <c r="D99">
        <v>66.984999999999999</v>
      </c>
      <c r="E99">
        <v>56</v>
      </c>
      <c r="F99">
        <v>53.146999999999998</v>
      </c>
      <c r="G99">
        <v>53.191000000000003</v>
      </c>
      <c r="H99">
        <v>53.765000000000001</v>
      </c>
      <c r="I99">
        <v>56.838000000000001</v>
      </c>
      <c r="J99">
        <v>52.015000000000001</v>
      </c>
      <c r="K99">
        <v>53.029000000000003</v>
      </c>
      <c r="L99">
        <v>53.103000000000002</v>
      </c>
      <c r="M99">
        <v>52.118000000000002</v>
      </c>
      <c r="N99">
        <v>51.382399999999997</v>
      </c>
      <c r="O99">
        <v>50.154899999999998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67.564664951122438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68.428309990489893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55.046205727324043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52.77982137836743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53.978864516209008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54.532107776238185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56.178452294375667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52.35057483956237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53.566020904794769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53.07574018664674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52.69850812760825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51.685448016643868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51.137290903171184</v>
      </c>
      <c r="AE99" s="5"/>
      <c r="AG99" s="5">
        <f t="shared" si="26"/>
        <v>-0.84366495112243456</v>
      </c>
      <c r="AH99" s="5">
        <f t="shared" si="27"/>
        <v>-1.4433099904898938</v>
      </c>
      <c r="AI99" s="5">
        <f t="shared" si="28"/>
        <v>0.95379427267595673</v>
      </c>
      <c r="AJ99" s="5">
        <f t="shared" si="29"/>
        <v>0.36717862163256854</v>
      </c>
      <c r="AK99" s="5">
        <f t="shared" si="30"/>
        <v>-0.78786451620900522</v>
      </c>
      <c r="AL99" s="5">
        <f t="shared" si="31"/>
        <v>-0.76710777623818416</v>
      </c>
      <c r="AM99" s="5">
        <f t="shared" si="32"/>
        <v>0.65954770562433396</v>
      </c>
      <c r="AN99" s="5">
        <f t="shared" si="33"/>
        <v>-0.33557483956236922</v>
      </c>
      <c r="AO99" s="5">
        <f t="shared" si="34"/>
        <v>-0.53702090479476539</v>
      </c>
      <c r="AP99" s="5">
        <f t="shared" si="35"/>
        <v>2.7259813353261109E-2</v>
      </c>
      <c r="AQ99" s="5">
        <f t="shared" si="36"/>
        <v>-0.58050812760824755</v>
      </c>
      <c r="AR99" s="5">
        <f t="shared" si="37"/>
        <v>-0.30304801664387071</v>
      </c>
      <c r="AS99" s="5">
        <f t="shared" si="38"/>
        <v>-0.98239090317118638</v>
      </c>
      <c r="AV99" s="2">
        <f t="shared" si="39"/>
        <v>53.243090725055112</v>
      </c>
      <c r="AW99" s="2">
        <f t="shared" si="40"/>
        <v>55.596088755989285</v>
      </c>
      <c r="AX99" s="2">
        <f t="shared" si="41"/>
        <v>54.702304559770653</v>
      </c>
      <c r="AY99" s="2">
        <f t="shared" si="42"/>
        <v>52.750909084227445</v>
      </c>
      <c r="AZ99" s="2">
        <f t="shared" si="43"/>
        <v>53.934777684573419</v>
      </c>
      <c r="BA99" s="2">
        <f t="shared" si="44"/>
        <v>54.478197044549105</v>
      </c>
      <c r="BB99" s="2">
        <f t="shared" si="45"/>
        <v>56.090823714418065</v>
      </c>
      <c r="BC99" s="2">
        <f t="shared" si="46"/>
        <v>52.25230920928378</v>
      </c>
      <c r="BD99" s="2">
        <f t="shared" si="47"/>
        <v>53.496073125962511</v>
      </c>
      <c r="BE99" s="2">
        <f t="shared" si="48"/>
        <v>52.996098839590459</v>
      </c>
      <c r="BF99" s="2">
        <f t="shared" si="49"/>
        <v>52.570509742384871</v>
      </c>
      <c r="BG99" s="2">
        <f t="shared" si="50"/>
        <v>51.556425786310449</v>
      </c>
      <c r="BH99" s="2">
        <f t="shared" si="51"/>
        <v>51.080357224063249</v>
      </c>
      <c r="BK99" s="2" t="str">
        <f>IF(OR($B99&lt;C$229, AND($B99&gt;C$230, $B99&lt;C$231)), C99, "")</f>
        <v/>
      </c>
      <c r="BL99" s="2" t="str">
        <f>IF(OR($B99&lt;D$229, AND($B99&gt;D$230, $B99&lt;D$231)), D99, "")</f>
        <v/>
      </c>
      <c r="BM99" s="2">
        <f>IF(OR($B99&lt;E$229, AND($B99&gt;E$230, $B99&lt;E$231)), E99, "")</f>
        <v>56</v>
      </c>
      <c r="BN99" s="2">
        <f>IF(OR($B99&lt;F$229, AND($B99&gt;F$230, $B99&lt;F$231)), F99, "")</f>
        <v>53.146999999999998</v>
      </c>
      <c r="BO99" s="2">
        <f>IF(OR($B99&lt;G$229, AND($B99&gt;G$230, $B99&lt;G$231)), G99, "")</f>
        <v>53.191000000000003</v>
      </c>
      <c r="BP99" s="2">
        <f>IF(OR($B99&lt;H$229, AND($B99&gt;H$230, $B99&lt;H$231)), H99, "")</f>
        <v>53.765000000000001</v>
      </c>
      <c r="BQ99" s="2">
        <f>IF(OR($B99&lt;I$229, AND($B99&gt;I$230, $B99&lt;I$231)), I99, "")</f>
        <v>56.838000000000001</v>
      </c>
      <c r="BR99" s="2">
        <f>IF(OR($B99&lt;J$229, AND($B99&gt;J$230, $B99&lt;J$231)), J99, "")</f>
        <v>52.015000000000001</v>
      </c>
      <c r="BS99" s="2">
        <f>IF(OR($B99&lt;K$229, AND($B99&gt;K$230, $B99&lt;K$231)), K99, "")</f>
        <v>53.029000000000003</v>
      </c>
      <c r="BT99" s="2">
        <f>IF(OR($B99&lt;L$229, AND($B99&gt;L$230, $B99&lt;L$231)), L99, "")</f>
        <v>53.103000000000002</v>
      </c>
      <c r="BU99" s="2">
        <f>IF(OR($B99&lt;M$229, AND($B99&gt;M$230, $B99&lt;M$231)), M99, "")</f>
        <v>52.118000000000002</v>
      </c>
      <c r="BV99" s="2">
        <f>IF(OR($B99&lt;N$229, AND($B99&gt;N$230, $B99&lt;N$231)), N99, "")</f>
        <v>51.382399999999997</v>
      </c>
      <c r="BW99" s="2">
        <f>IF(OR($B99&lt;O$229, AND($B99&gt;O$230, $B99&lt;O$231)), O99, "")</f>
        <v>50.154899999999998</v>
      </c>
      <c r="BZ99" s="2" t="str">
        <f>IF(OR(AND($B99&gt;C$230, $B99&lt;C$231), $B99&gt;C$232), C99, "")</f>
        <v/>
      </c>
      <c r="CA99" s="2" t="str">
        <f>IF(OR(AND($B99&gt;D$230, $B99&lt;D$231), $B99&gt;D$232), D99, "")</f>
        <v/>
      </c>
      <c r="CB99" s="2">
        <f>IF(OR(AND($B99&gt;E$230, $B99&lt;E$231), $B99&gt;E$232), E99, "")</f>
        <v>56</v>
      </c>
      <c r="CC99" s="2">
        <f>IF(OR(AND($B99&gt;F$230, $B99&lt;F$231), $B99&gt;F$232), F99, "")</f>
        <v>53.146999999999998</v>
      </c>
      <c r="CD99" s="2">
        <f>IF(OR(AND($B99&gt;G$230, $B99&lt;G$231), $B99&gt;G$232), G99, "")</f>
        <v>53.191000000000003</v>
      </c>
      <c r="CE99" s="2">
        <f>IF(OR(AND($B99&gt;H$230, $B99&lt;H$231), $B99&gt;H$232), H99, "")</f>
        <v>53.765000000000001</v>
      </c>
      <c r="CF99" s="2">
        <f>IF(OR(AND($B99&gt;I$230, $B99&lt;I$231), $B99&gt;I$232), I99, "")</f>
        <v>56.838000000000001</v>
      </c>
      <c r="CG99" s="2">
        <f>IF(OR(AND($B99&gt;J$230, $B99&lt;J$231), $B99&gt;J$232), J99, "")</f>
        <v>52.015000000000001</v>
      </c>
      <c r="CH99" s="2">
        <f>IF(OR(AND($B99&gt;K$230, $B99&lt;K$231), $B99&gt;K$232), K99, "")</f>
        <v>53.029000000000003</v>
      </c>
      <c r="CI99" s="2">
        <f>IF(OR(AND($B99&gt;L$230, $B99&lt;L$231), $B99&gt;L$232), L99, "")</f>
        <v>53.103000000000002</v>
      </c>
      <c r="CJ99" s="2">
        <f>IF(OR(AND($B99&gt;M$230, $B99&lt;M$231), $B99&gt;M$232), M99, "")</f>
        <v>52.118000000000002</v>
      </c>
      <c r="CK99" s="2">
        <f>IF(OR(AND($B99&gt;N$230, $B99&lt;N$231), $B99&gt;N$232), N99, "")</f>
        <v>51.382399999999997</v>
      </c>
      <c r="CL99" s="2">
        <f>IF(OR(AND($B99&gt;O$230, $B99&lt;O$231), $B99&gt;O$232), O99, "")</f>
        <v>50.154899999999998</v>
      </c>
      <c r="CO99" s="2">
        <f>BK$207*$B99+BK$209</f>
        <v>53.106543993604937</v>
      </c>
      <c r="CP99" s="2">
        <f>BL$207*$B99+BL$209</f>
        <v>55.424205073143987</v>
      </c>
      <c r="CQ99" s="2">
        <f>BM$207*$B99+BM$209</f>
        <v>54.717906994680511</v>
      </c>
      <c r="CR99" s="2">
        <f>BN$207*$B99+BN$209</f>
        <v>52.909160769888324</v>
      </c>
      <c r="CS99" s="2">
        <f>BO$207*$B99+BO$209</f>
        <v>54.066188633014676</v>
      </c>
      <c r="CT99" s="2">
        <f>BP$207*$B99+BP$209</f>
        <v>54.527811111800503</v>
      </c>
      <c r="CU99" s="2">
        <f>BQ$207*$B99+BQ$209</f>
        <v>55.927985209532821</v>
      </c>
      <c r="CV99" s="2">
        <f>BR$207*$B99+BR$209</f>
        <v>52.409519429025309</v>
      </c>
      <c r="CW99" s="2">
        <f>BS$207*$B99+BS$209</f>
        <v>53.582471774420796</v>
      </c>
      <c r="CX99" s="2">
        <f>BT$207*$B99+BT$209</f>
        <v>53.122463928772277</v>
      </c>
      <c r="CY99" s="2">
        <f>BU$207*$B99+BU$209</f>
        <v>52.635325658842127</v>
      </c>
      <c r="CZ99" s="2">
        <f>BV$207*$B99+BV$209</f>
        <v>51.623543086084602</v>
      </c>
      <c r="DA99" s="2">
        <f>BW$207*$B99+BW$209</f>
        <v>51.078846817721598</v>
      </c>
      <c r="DD99" s="2">
        <f>BZ$207*$B99+BZ$209</f>
        <v>53.824857045118847</v>
      </c>
      <c r="DE99" s="2">
        <f>CA$207*$B99+CA$209</f>
        <v>56.287539505584448</v>
      </c>
      <c r="DF99" s="2">
        <f>CB$207*$B99+CB$209</f>
        <v>54.670965043935624</v>
      </c>
      <c r="DG99" s="2">
        <f>CC$207*$B99+CC$209</f>
        <v>52.519568196228619</v>
      </c>
      <c r="DH99" s="2">
        <f>CD$207*$B99+CD$209</f>
        <v>53.734502895575289</v>
      </c>
      <c r="DI99" s="2">
        <f>CE$207*$B99+CE$209</f>
        <v>54.399911241649647</v>
      </c>
      <c r="DJ99" s="2">
        <f>CF$207*$B99+CF$209</f>
        <v>56.353174279539218</v>
      </c>
      <c r="DK99" s="2">
        <f>CG$207*$B99+CG$209</f>
        <v>51.998603233553823</v>
      </c>
      <c r="DL99" s="2">
        <f>CH$207*$B99+CH$209</f>
        <v>53.360213512361881</v>
      </c>
      <c r="DM99" s="2">
        <f>CI$207*$B99+CI$209</f>
        <v>52.789280385631358</v>
      </c>
      <c r="DN99" s="2">
        <f>CJ$207*$B99+CJ$209</f>
        <v>52.455054242206415</v>
      </c>
      <c r="DO99" s="2">
        <f>CK$207*$B99+CK$209</f>
        <v>51.43196243673821</v>
      </c>
      <c r="DP99" s="2">
        <f>CL$207*$B99+CL$209</f>
        <v>51.08302032451234</v>
      </c>
      <c r="DS99" s="2">
        <f>POWER(10,($B99-C$227)/C$228)/(1+POWER(10,($B99-C$227)/C$228))</f>
        <v>0.19009362444743316</v>
      </c>
      <c r="DT99" s="2">
        <f>POWER(10,($B99-D$227)/D$228)/(1+POWER(10,($B99-D$227)/D$228))</f>
        <v>0.19909281546829488</v>
      </c>
      <c r="DU99" s="2">
        <f>POWER(10,($B99-E$227)/E$228)/(1+POWER(10,($B99-E$227)/E$228))</f>
        <v>0.33237721616328392</v>
      </c>
      <c r="DV99" s="2">
        <f>POWER(10,($B99-F$227)/F$228)/(1+POWER(10,($B99-F$227)/F$228))</f>
        <v>0.40619790098748176</v>
      </c>
      <c r="DW99" s="2">
        <f>POWER(10,($B99-G$227)/G$228)/(1+POWER(10,($B99-G$227)/G$228))</f>
        <v>0.3961911339804382</v>
      </c>
      <c r="DX99" s="2">
        <f>POWER(10,($B99-H$227)/H$228)/(1+POWER(10,($B99-H$227)/H$228))</f>
        <v>0.38791335122452519</v>
      </c>
      <c r="DY99" s="2">
        <f>POWER(10,($B99-I$227)/I$228)/(1+POWER(10,($B99-I$227)/I$228))</f>
        <v>0.38297904713965703</v>
      </c>
      <c r="DZ99" s="2">
        <f>POWER(10,($B99-J$227)/J$228)/(1+POWER(10,($B99-J$227)/J$228))</f>
        <v>0.38258462789753345</v>
      </c>
      <c r="EA99" s="2">
        <f>POWER(10,($B99-K$227)/K$228)/(1+POWER(10,($B99-K$227)/K$228))</f>
        <v>0.38873087397481199</v>
      </c>
      <c r="EB99" s="2">
        <f>POWER(10,($B99-L$227)/L$228)/(1+POWER(10,($B99-L$227)/L$228))</f>
        <v>0.3792656983912831</v>
      </c>
      <c r="EC99" s="2">
        <f>POWER(10,($B99-M$227)/M$228)/(1+POWER(10,($B99-M$227)/M$228))</f>
        <v>0.35954627564850211</v>
      </c>
      <c r="ED99" s="2">
        <f>POWER(10,($B99-N$227)/N$228)/(1+POWER(10,($B99-N$227)/N$228))</f>
        <v>0.35033444141219616</v>
      </c>
      <c r="EE99" s="2">
        <f>POWER(10,($B99-O$227)/O$228)/(1+POWER(10,($B99-O$227)/O$228))</f>
        <v>0.36190341058073533</v>
      </c>
    </row>
    <row r="100" spans="2:135" x14ac:dyDescent="0.25">
      <c r="B100" s="2">
        <v>94</v>
      </c>
      <c r="C100">
        <v>63.323999999999998</v>
      </c>
      <c r="D100">
        <v>63.103000000000002</v>
      </c>
      <c r="E100">
        <v>55.234999999999999</v>
      </c>
      <c r="F100">
        <v>51.765000000000001</v>
      </c>
      <c r="G100">
        <v>54.118000000000002</v>
      </c>
      <c r="H100">
        <v>52.5</v>
      </c>
      <c r="I100">
        <v>56.868000000000002</v>
      </c>
      <c r="J100">
        <v>52.603000000000002</v>
      </c>
      <c r="K100">
        <v>52.381999999999998</v>
      </c>
      <c r="L100">
        <v>53.631999999999998</v>
      </c>
      <c r="M100">
        <v>53.146999999999998</v>
      </c>
      <c r="N100">
        <v>51.088200000000001</v>
      </c>
      <c r="O100">
        <v>49.985900000000001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63.587653619560051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64.641663992722229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54.842287902986804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52.71069662467518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53.922105538979949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54.473531927132449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56.114427611104723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52.240834320474264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53.490091487057548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53.001440302762674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52.608014009375971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51.595804959419077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51.097574232787075</v>
      </c>
      <c r="AE100" s="5"/>
      <c r="AG100" s="5">
        <f t="shared" si="26"/>
        <v>-0.26365361956005273</v>
      </c>
      <c r="AH100" s="5">
        <f t="shared" si="27"/>
        <v>-1.5386639927222276</v>
      </c>
      <c r="AI100" s="5">
        <f t="shared" si="28"/>
        <v>0.3927120970131952</v>
      </c>
      <c r="AJ100" s="5">
        <f t="shared" si="29"/>
        <v>-0.94569662467517901</v>
      </c>
      <c r="AK100" s="5">
        <f t="shared" si="30"/>
        <v>0.19589446102005326</v>
      </c>
      <c r="AL100" s="5">
        <f t="shared" si="31"/>
        <v>-1.9735319271324485</v>
      </c>
      <c r="AM100" s="5">
        <f t="shared" si="32"/>
        <v>0.75357238889527878</v>
      </c>
      <c r="AN100" s="5">
        <f t="shared" si="33"/>
        <v>0.36216567952573797</v>
      </c>
      <c r="AO100" s="5">
        <f t="shared" si="34"/>
        <v>-1.1080914870575498</v>
      </c>
      <c r="AP100" s="5">
        <f t="shared" si="35"/>
        <v>0.63055969723732375</v>
      </c>
      <c r="AQ100" s="5">
        <f t="shared" si="36"/>
        <v>0.53898599062402752</v>
      </c>
      <c r="AR100" s="5">
        <f t="shared" si="37"/>
        <v>-0.50760495941907635</v>
      </c>
      <c r="AS100" s="5">
        <f t="shared" si="38"/>
        <v>-1.1116742327870739</v>
      </c>
      <c r="AV100" s="2">
        <f t="shared" si="39"/>
        <v>53.25890653857472</v>
      </c>
      <c r="AW100" s="2">
        <f t="shared" si="40"/>
        <v>55.608274112283361</v>
      </c>
      <c r="AX100" s="2">
        <f t="shared" si="41"/>
        <v>54.674899793052759</v>
      </c>
      <c r="AY100" s="2">
        <f t="shared" si="42"/>
        <v>52.69889895733634</v>
      </c>
      <c r="AZ100" s="2">
        <f t="shared" si="43"/>
        <v>53.903686194568877</v>
      </c>
      <c r="BA100" s="2">
        <f t="shared" si="44"/>
        <v>54.450595863548394</v>
      </c>
      <c r="BB100" s="2">
        <f t="shared" si="45"/>
        <v>56.076562479847581</v>
      </c>
      <c r="BC100" s="2">
        <f t="shared" si="46"/>
        <v>52.19826966883668</v>
      </c>
      <c r="BD100" s="2">
        <f t="shared" si="47"/>
        <v>53.460277412634667</v>
      </c>
      <c r="BE100" s="2">
        <f t="shared" si="48"/>
        <v>52.966833974449784</v>
      </c>
      <c r="BF100" s="2">
        <f t="shared" si="49"/>
        <v>52.549853774937688</v>
      </c>
      <c r="BG100" s="2">
        <f t="shared" si="50"/>
        <v>51.53623464736431</v>
      </c>
      <c r="BH100" s="2">
        <f t="shared" si="51"/>
        <v>51.072155060952696</v>
      </c>
      <c r="BK100" s="2" t="str">
        <f>IF(OR($B100&lt;C$229, AND($B100&gt;C$230, $B100&lt;C$231)), C100, "")</f>
        <v/>
      </c>
      <c r="BL100" s="2" t="str">
        <f>IF(OR($B100&lt;D$229, AND($B100&gt;D$230, $B100&lt;D$231)), D100, "")</f>
        <v/>
      </c>
      <c r="BM100" s="2">
        <f>IF(OR($B100&lt;E$229, AND($B100&gt;E$230, $B100&lt;E$231)), E100, "")</f>
        <v>55.234999999999999</v>
      </c>
      <c r="BN100" s="2">
        <f>IF(OR($B100&lt;F$229, AND($B100&gt;F$230, $B100&lt;F$231)), F100, "")</f>
        <v>51.765000000000001</v>
      </c>
      <c r="BO100" s="2">
        <f>IF(OR($B100&lt;G$229, AND($B100&gt;G$230, $B100&lt;G$231)), G100, "")</f>
        <v>54.118000000000002</v>
      </c>
      <c r="BP100" s="2">
        <f>IF(OR($B100&lt;H$229, AND($B100&gt;H$230, $B100&lt;H$231)), H100, "")</f>
        <v>52.5</v>
      </c>
      <c r="BQ100" s="2">
        <f>IF(OR($B100&lt;I$229, AND($B100&gt;I$230, $B100&lt;I$231)), I100, "")</f>
        <v>56.868000000000002</v>
      </c>
      <c r="BR100" s="2">
        <f>IF(OR($B100&lt;J$229, AND($B100&gt;J$230, $B100&lt;J$231)), J100, "")</f>
        <v>52.603000000000002</v>
      </c>
      <c r="BS100" s="2">
        <f>IF(OR($B100&lt;K$229, AND($B100&gt;K$230, $B100&lt;K$231)), K100, "")</f>
        <v>52.381999999999998</v>
      </c>
      <c r="BT100" s="2">
        <f>IF(OR($B100&lt;L$229, AND($B100&gt;L$230, $B100&lt;L$231)), L100, "")</f>
        <v>53.631999999999998</v>
      </c>
      <c r="BU100" s="2">
        <f>IF(OR($B100&lt;M$229, AND($B100&gt;M$230, $B100&lt;M$231)), M100, "")</f>
        <v>53.146999999999998</v>
      </c>
      <c r="BV100" s="2">
        <f>IF(OR($B100&lt;N$229, AND($B100&gt;N$230, $B100&lt;N$231)), N100, "")</f>
        <v>51.088200000000001</v>
      </c>
      <c r="BW100" s="2">
        <f>IF(OR($B100&lt;O$229, AND($B100&gt;O$230, $B100&lt;O$231)), O100, "")</f>
        <v>49.985900000000001</v>
      </c>
      <c r="BZ100" s="2" t="str">
        <f>IF(OR(AND($B100&gt;C$230, $B100&lt;C$231), $B100&gt;C$232), C100, "")</f>
        <v/>
      </c>
      <c r="CA100" s="2" t="str">
        <f>IF(OR(AND($B100&gt;D$230, $B100&lt;D$231), $B100&gt;D$232), D100, "")</f>
        <v/>
      </c>
      <c r="CB100" s="2">
        <f>IF(OR(AND($B100&gt;E$230, $B100&lt;E$231), $B100&gt;E$232), E100, "")</f>
        <v>55.234999999999999</v>
      </c>
      <c r="CC100" s="2">
        <f>IF(OR(AND($B100&gt;F$230, $B100&lt;F$231), $B100&gt;F$232), F100, "")</f>
        <v>51.765000000000001</v>
      </c>
      <c r="CD100" s="2">
        <f>IF(OR(AND($B100&gt;G$230, $B100&lt;G$231), $B100&gt;G$232), G100, "")</f>
        <v>54.118000000000002</v>
      </c>
      <c r="CE100" s="2">
        <f>IF(OR(AND($B100&gt;H$230, $B100&lt;H$231), $B100&gt;H$232), H100, "")</f>
        <v>52.5</v>
      </c>
      <c r="CF100" s="2">
        <f>IF(OR(AND($B100&gt;I$230, $B100&lt;I$231), $B100&gt;I$232), I100, "")</f>
        <v>56.868000000000002</v>
      </c>
      <c r="CG100" s="2">
        <f>IF(OR(AND($B100&gt;J$230, $B100&lt;J$231), $B100&gt;J$232), J100, "")</f>
        <v>52.603000000000002</v>
      </c>
      <c r="CH100" s="2">
        <f>IF(OR(AND($B100&gt;K$230, $B100&lt;K$231), $B100&gt;K$232), K100, "")</f>
        <v>52.381999999999998</v>
      </c>
      <c r="CI100" s="2">
        <f>IF(OR(AND($B100&gt;L$230, $B100&lt;L$231), $B100&gt;L$232), L100, "")</f>
        <v>53.631999999999998</v>
      </c>
      <c r="CJ100" s="2">
        <f>IF(OR(AND($B100&gt;M$230, $B100&lt;M$231), $B100&gt;M$232), M100, "")</f>
        <v>53.146999999999998</v>
      </c>
      <c r="CK100" s="2">
        <f>IF(OR(AND($B100&gt;N$230, $B100&lt;N$231), $B100&gt;N$232), N100, "")</f>
        <v>51.088200000000001</v>
      </c>
      <c r="CL100" s="2">
        <f>IF(OR(AND($B100&gt;O$230, $B100&lt;O$231), $B100&gt;O$232), O100, "")</f>
        <v>49.985900000000001</v>
      </c>
      <c r="CO100" s="2">
        <f>BK$207*$B100+BK$209</f>
        <v>53.125374938668067</v>
      </c>
      <c r="CP100" s="2">
        <f>BL$207*$B100+BL$209</f>
        <v>55.440641388133557</v>
      </c>
      <c r="CQ100" s="2">
        <f>BM$207*$B100+BM$209</f>
        <v>54.705916541035542</v>
      </c>
      <c r="CR100" s="2">
        <f>BN$207*$B100+BN$209</f>
        <v>52.869251913048558</v>
      </c>
      <c r="CS100" s="2">
        <f>BO$207*$B100+BO$209</f>
        <v>54.066562167208815</v>
      </c>
      <c r="CT100" s="2">
        <f>BP$207*$B100+BP$209</f>
        <v>54.53314803967848</v>
      </c>
      <c r="CU100" s="2">
        <f>BQ$207*$B100+BQ$209</f>
        <v>55.95173535649684</v>
      </c>
      <c r="CV100" s="2">
        <f>BR$207*$B100+BR$209</f>
        <v>52.380939000873518</v>
      </c>
      <c r="CW100" s="2">
        <f>BS$207*$B100+BS$209</f>
        <v>53.577347284251097</v>
      </c>
      <c r="CX100" s="2">
        <f>BT$207*$B100+BT$209</f>
        <v>53.124798144713054</v>
      </c>
      <c r="CY100" s="2">
        <f>BU$207*$B100+BU$209</f>
        <v>52.64293473283486</v>
      </c>
      <c r="CZ100" s="2">
        <f>BV$207*$B100+BV$209</f>
        <v>51.621725413784048</v>
      </c>
      <c r="DA100" s="2">
        <f>BW$207*$B100+BW$209</f>
        <v>51.08855734022643</v>
      </c>
      <c r="DD100" s="2">
        <f>BZ$207*$B100+BZ$209</f>
        <v>53.777767885784712</v>
      </c>
      <c r="DE100" s="2">
        <f>CA$207*$B100+CA$209</f>
        <v>56.223288681459934</v>
      </c>
      <c r="DF100" s="2">
        <f>CB$207*$B100+CB$209</f>
        <v>54.618080455686979</v>
      </c>
      <c r="DG100" s="2">
        <f>CC$207*$B100+CC$209</f>
        <v>52.471779821662572</v>
      </c>
      <c r="DH100" s="2">
        <f>CD$207*$B100+CD$209</f>
        <v>53.677299053369616</v>
      </c>
      <c r="DI100" s="2">
        <f>CE$207*$B100+CE$209</f>
        <v>54.331798526647681</v>
      </c>
      <c r="DJ100" s="2">
        <f>CF$207*$B100+CF$209</f>
        <v>56.259977061722644</v>
      </c>
      <c r="DK100" s="2">
        <f>CG$207*$B100+CG$209</f>
        <v>51.929416250568956</v>
      </c>
      <c r="DL100" s="2">
        <f>CH$207*$B100+CH$209</f>
        <v>53.292385967112459</v>
      </c>
      <c r="DM100" s="2">
        <f>CI$207*$B100+CI$209</f>
        <v>52.731046478815898</v>
      </c>
      <c r="DN100" s="2">
        <f>CJ$207*$B100+CJ$209</f>
        <v>52.398639147085049</v>
      </c>
      <c r="DO100" s="2">
        <f>CK$207*$B100+CK$209</f>
        <v>51.39164865529213</v>
      </c>
      <c r="DP100" s="2">
        <f>CL$207*$B100+CL$209</f>
        <v>51.045779728069085</v>
      </c>
      <c r="DS100" s="2">
        <f>POWER(10,($B100-C$227)/C$228)/(1+POWER(10,($B100-C$227)/C$228))</f>
        <v>0.20467971104962804</v>
      </c>
      <c r="DT100" s="2">
        <f>POWER(10,($B100-D$227)/D$228)/(1+POWER(10,($B100-D$227)/D$228))</f>
        <v>0.21418680621425662</v>
      </c>
      <c r="DU100" s="2">
        <f>POWER(10,($B100-E$227)/E$228)/(1+POWER(10,($B100-E$227)/E$228))</f>
        <v>0.3531207915254827</v>
      </c>
      <c r="DV100" s="2">
        <f>POWER(10,($B100-F$227)/F$228)/(1+POWER(10,($B100-F$227)/F$228))</f>
        <v>0.42859098639654741</v>
      </c>
      <c r="DW100" s="2">
        <f>POWER(10,($B100-G$227)/G$228)/(1+POWER(10,($B100-G$227)/G$228))</f>
        <v>0.41842128588434707</v>
      </c>
      <c r="DX100" s="2">
        <f>POWER(10,($B100-H$227)/H$228)/(1+POWER(10,($B100-H$227)/H$228))</f>
        <v>0.40999441661158376</v>
      </c>
      <c r="DY100" s="2">
        <f>POWER(10,($B100-I$227)/I$228)/(1+POWER(10,($B100-I$227)/I$228))</f>
        <v>0.40496506875764754</v>
      </c>
      <c r="DZ100" s="2">
        <f>POWER(10,($B100-J$227)/J$228)/(1+POWER(10,($B100-J$227)/J$228))</f>
        <v>0.40456285295397654</v>
      </c>
      <c r="EA100" s="2">
        <f>POWER(10,($B100-K$227)/K$228)/(1+POWER(10,($B100-K$227)/K$228))</f>
        <v>0.41082724066532672</v>
      </c>
      <c r="EB100" s="2">
        <f>POWER(10,($B100-L$227)/L$228)/(1+POWER(10,($B100-L$227)/L$228))</f>
        <v>0.40117714779277486</v>
      </c>
      <c r="EC100" s="2">
        <f>POWER(10,($B100-M$227)/M$228)/(1+POWER(10,($B100-M$227)/M$228))</f>
        <v>0.38101776424443734</v>
      </c>
      <c r="ED100" s="2">
        <f>POWER(10,($B100-N$227)/N$228)/(1+POWER(10,($B100-N$227)/N$228))</f>
        <v>0.37157497776004145</v>
      </c>
      <c r="EE100" s="2">
        <f>POWER(10,($B100-O$227)/O$228)/(1+POWER(10,($B100-O$227)/O$228))</f>
        <v>0.3834313896108989</v>
      </c>
    </row>
    <row r="101" spans="2:135" x14ac:dyDescent="0.25">
      <c r="B101" s="2">
        <v>95</v>
      </c>
      <c r="C101">
        <v>60.073999999999998</v>
      </c>
      <c r="D101">
        <v>61.176000000000002</v>
      </c>
      <c r="E101">
        <v>54.470999999999997</v>
      </c>
      <c r="F101">
        <v>51.456000000000003</v>
      </c>
      <c r="G101">
        <v>53.368000000000002</v>
      </c>
      <c r="H101">
        <v>53.573999999999998</v>
      </c>
      <c r="I101">
        <v>55.838000000000001</v>
      </c>
      <c r="J101">
        <v>53.25</v>
      </c>
      <c r="K101">
        <v>53.308999999999997</v>
      </c>
      <c r="L101">
        <v>52.308999999999997</v>
      </c>
      <c r="M101">
        <v>53.293999999999997</v>
      </c>
      <c r="N101">
        <v>51.191200000000002</v>
      </c>
      <c r="O101">
        <v>50.901400000000002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60.359214913977127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61.664835516200561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54.723063725815727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52.650981318025586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53.877183380406379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54.428908451652369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56.072745725484182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52.159728417747431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53.433630772094673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52.948999397578852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52.551391307402945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51.540411834015401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51.072686486697904</v>
      </c>
      <c r="AE101" s="5"/>
      <c r="AG101" s="5">
        <f t="shared" si="26"/>
        <v>-0.2852149139771285</v>
      </c>
      <c r="AH101" s="5">
        <f t="shared" si="27"/>
        <v>-0.48883551620055954</v>
      </c>
      <c r="AI101" s="5">
        <f t="shared" si="28"/>
        <v>-0.25206372581573078</v>
      </c>
      <c r="AJ101" s="5">
        <f t="shared" si="29"/>
        <v>-1.1949813180255831</v>
      </c>
      <c r="AK101" s="5">
        <f t="shared" si="30"/>
        <v>-0.50918338040637678</v>
      </c>
      <c r="AL101" s="5">
        <f t="shared" si="31"/>
        <v>-0.85490845165237062</v>
      </c>
      <c r="AM101" s="5">
        <f t="shared" si="32"/>
        <v>-0.23474572548418138</v>
      </c>
      <c r="AN101" s="5">
        <f t="shared" si="33"/>
        <v>1.0902715822525693</v>
      </c>
      <c r="AO101" s="5">
        <f t="shared" si="34"/>
        <v>-0.12463077209467599</v>
      </c>
      <c r="AP101" s="5">
        <f t="shared" si="35"/>
        <v>-0.63999939757885471</v>
      </c>
      <c r="AQ101" s="5">
        <f t="shared" si="36"/>
        <v>0.74260869259705231</v>
      </c>
      <c r="AR101" s="5">
        <f t="shared" si="37"/>
        <v>-0.34921183401539935</v>
      </c>
      <c r="AS101" s="5">
        <f t="shared" si="38"/>
        <v>-0.17128648669790181</v>
      </c>
      <c r="AV101" s="2">
        <f t="shared" si="39"/>
        <v>53.273277340041076</v>
      </c>
      <c r="AW101" s="2">
        <f t="shared" si="40"/>
        <v>55.618596186113855</v>
      </c>
      <c r="AX101" s="2">
        <f t="shared" si="41"/>
        <v>54.645725258144324</v>
      </c>
      <c r="AY101" s="2">
        <f t="shared" si="42"/>
        <v>52.646415831917487</v>
      </c>
      <c r="AZ101" s="2">
        <f t="shared" si="43"/>
        <v>53.869884502181513</v>
      </c>
      <c r="BA101" s="2">
        <f t="shared" si="44"/>
        <v>54.419649618202044</v>
      </c>
      <c r="BB101" s="2">
        <f t="shared" si="45"/>
        <v>56.057233055024952</v>
      </c>
      <c r="BC101" s="2">
        <f t="shared" si="46"/>
        <v>52.14225350943066</v>
      </c>
      <c r="BD101" s="2">
        <f t="shared" si="47"/>
        <v>53.421583537285777</v>
      </c>
      <c r="BE101" s="2">
        <f t="shared" si="48"/>
        <v>52.934732088691398</v>
      </c>
      <c r="BF101" s="2">
        <f t="shared" si="49"/>
        <v>52.526301821541459</v>
      </c>
      <c r="BG101" s="2">
        <f t="shared" si="50"/>
        <v>51.51427168151416</v>
      </c>
      <c r="BH101" s="2">
        <f t="shared" si="51"/>
        <v>51.061889473801223</v>
      </c>
      <c r="BK101" s="2" t="str">
        <f>IF(OR($B101&lt;C$229, AND($B101&gt;C$230, $B101&lt;C$231)), C101, "")</f>
        <v/>
      </c>
      <c r="BL101" s="2" t="str">
        <f>IF(OR($B101&lt;D$229, AND($B101&gt;D$230, $B101&lt;D$231)), D101, "")</f>
        <v/>
      </c>
      <c r="BM101" s="2">
        <f>IF(OR($B101&lt;E$229, AND($B101&gt;E$230, $B101&lt;E$231)), E101, "")</f>
        <v>54.470999999999997</v>
      </c>
      <c r="BN101" s="2">
        <f>IF(OR($B101&lt;F$229, AND($B101&gt;F$230, $B101&lt;F$231)), F101, "")</f>
        <v>51.456000000000003</v>
      </c>
      <c r="BO101" s="2">
        <f>IF(OR($B101&lt;G$229, AND($B101&gt;G$230, $B101&lt;G$231)), G101, "")</f>
        <v>53.368000000000002</v>
      </c>
      <c r="BP101" s="2">
        <f>IF(OR($B101&lt;H$229, AND($B101&gt;H$230, $B101&lt;H$231)), H101, "")</f>
        <v>53.573999999999998</v>
      </c>
      <c r="BQ101" s="2">
        <f>IF(OR($B101&lt;I$229, AND($B101&gt;I$230, $B101&lt;I$231)), I101, "")</f>
        <v>55.838000000000001</v>
      </c>
      <c r="BR101" s="2">
        <f>IF(OR($B101&lt;J$229, AND($B101&gt;J$230, $B101&lt;J$231)), J101, "")</f>
        <v>53.25</v>
      </c>
      <c r="BS101" s="2">
        <f>IF(OR($B101&lt;K$229, AND($B101&gt;K$230, $B101&lt;K$231)), K101, "")</f>
        <v>53.308999999999997</v>
      </c>
      <c r="BT101" s="2">
        <f>IF(OR($B101&lt;L$229, AND($B101&gt;L$230, $B101&lt;L$231)), L101, "")</f>
        <v>52.308999999999997</v>
      </c>
      <c r="BU101" s="2">
        <f>IF(OR($B101&lt;M$229, AND($B101&gt;M$230, $B101&lt;M$231)), M101, "")</f>
        <v>53.293999999999997</v>
      </c>
      <c r="BV101" s="2">
        <f>IF(OR($B101&lt;N$229, AND($B101&gt;N$230, $B101&lt;N$231)), N101, "")</f>
        <v>51.191200000000002</v>
      </c>
      <c r="BW101" s="2">
        <f>IF(OR($B101&lt;O$229, AND($B101&gt;O$230, $B101&lt;O$231)), O101, "")</f>
        <v>50.901400000000002</v>
      </c>
      <c r="BZ101" s="2" t="str">
        <f>IF(OR(AND($B101&gt;C$230, $B101&lt;C$231), $B101&gt;C$232), C101, "")</f>
        <v/>
      </c>
      <c r="CA101" s="2" t="str">
        <f>IF(OR(AND($B101&gt;D$230, $B101&lt;D$231), $B101&gt;D$232), D101, "")</f>
        <v/>
      </c>
      <c r="CB101" s="2">
        <f>IF(OR(AND($B101&gt;E$230, $B101&lt;E$231), $B101&gt;E$232), E101, "")</f>
        <v>54.470999999999997</v>
      </c>
      <c r="CC101" s="2">
        <f>IF(OR(AND($B101&gt;F$230, $B101&lt;F$231), $B101&gt;F$232), F101, "")</f>
        <v>51.456000000000003</v>
      </c>
      <c r="CD101" s="2">
        <f>IF(OR(AND($B101&gt;G$230, $B101&lt;G$231), $B101&gt;G$232), G101, "")</f>
        <v>53.368000000000002</v>
      </c>
      <c r="CE101" s="2">
        <f>IF(OR(AND($B101&gt;H$230, $B101&lt;H$231), $B101&gt;H$232), H101, "")</f>
        <v>53.573999999999998</v>
      </c>
      <c r="CF101" s="2">
        <f>IF(OR(AND($B101&gt;I$230, $B101&lt;I$231), $B101&gt;I$232), I101, "")</f>
        <v>55.838000000000001</v>
      </c>
      <c r="CG101" s="2">
        <f>IF(OR(AND($B101&gt;J$230, $B101&lt;J$231), $B101&gt;J$232), J101, "")</f>
        <v>53.25</v>
      </c>
      <c r="CH101" s="2">
        <f>IF(OR(AND($B101&gt;K$230, $B101&lt;K$231), $B101&gt;K$232), K101, "")</f>
        <v>53.308999999999997</v>
      </c>
      <c r="CI101" s="2">
        <f>IF(OR(AND($B101&gt;L$230, $B101&lt;L$231), $B101&gt;L$232), L101, "")</f>
        <v>52.308999999999997</v>
      </c>
      <c r="CJ101" s="2">
        <f>IF(OR(AND($B101&gt;M$230, $B101&lt;M$231), $B101&gt;M$232), M101, "")</f>
        <v>53.293999999999997</v>
      </c>
      <c r="CK101" s="2">
        <f>IF(OR(AND($B101&gt;N$230, $B101&lt;N$231), $B101&gt;N$232), N101, "")</f>
        <v>51.191200000000002</v>
      </c>
      <c r="CL101" s="2">
        <f>IF(OR(AND($B101&gt;O$230, $B101&lt;O$231), $B101&gt;O$232), O101, "")</f>
        <v>50.901400000000002</v>
      </c>
      <c r="CO101" s="2">
        <f>BK$207*$B101+BK$209</f>
        <v>53.144205883731189</v>
      </c>
      <c r="CP101" s="2">
        <f>BL$207*$B101+BL$209</f>
        <v>55.457077703123133</v>
      </c>
      <c r="CQ101" s="2">
        <f>BM$207*$B101+BM$209</f>
        <v>54.693926087390572</v>
      </c>
      <c r="CR101" s="2">
        <f>BN$207*$B101+BN$209</f>
        <v>52.829343056208785</v>
      </c>
      <c r="CS101" s="2">
        <f>BO$207*$B101+BO$209</f>
        <v>54.066935701402954</v>
      </c>
      <c r="CT101" s="2">
        <f>BP$207*$B101+BP$209</f>
        <v>54.538484967556457</v>
      </c>
      <c r="CU101" s="2">
        <f>BQ$207*$B101+BQ$209</f>
        <v>55.97548550346086</v>
      </c>
      <c r="CV101" s="2">
        <f>BR$207*$B101+BR$209</f>
        <v>52.352358572721727</v>
      </c>
      <c r="CW101" s="2">
        <f>BS$207*$B101+BS$209</f>
        <v>53.572222794081405</v>
      </c>
      <c r="CX101" s="2">
        <f>BT$207*$B101+BT$209</f>
        <v>53.127132360653839</v>
      </c>
      <c r="CY101" s="2">
        <f>BU$207*$B101+BU$209</f>
        <v>52.650543806827592</v>
      </c>
      <c r="CZ101" s="2">
        <f>BV$207*$B101+BV$209</f>
        <v>51.619907741483502</v>
      </c>
      <c r="DA101" s="2">
        <f>BW$207*$B101+BW$209</f>
        <v>51.098267862731262</v>
      </c>
      <c r="DD101" s="2">
        <f>BZ$207*$B101+BZ$209</f>
        <v>53.730678726450577</v>
      </c>
      <c r="DE101" s="2">
        <f>CA$207*$B101+CA$209</f>
        <v>56.159037857335413</v>
      </c>
      <c r="DF101" s="2">
        <f>CB$207*$B101+CB$209</f>
        <v>54.565195867438334</v>
      </c>
      <c r="DG101" s="2">
        <f>CC$207*$B101+CC$209</f>
        <v>52.423991447096519</v>
      </c>
      <c r="DH101" s="2">
        <f>CD$207*$B101+CD$209</f>
        <v>53.620095211163942</v>
      </c>
      <c r="DI101" s="2">
        <f>CE$207*$B101+CE$209</f>
        <v>54.263685811645715</v>
      </c>
      <c r="DJ101" s="2">
        <f>CF$207*$B101+CF$209</f>
        <v>56.166779843906063</v>
      </c>
      <c r="DK101" s="2">
        <f>CG$207*$B101+CG$209</f>
        <v>51.860229267584089</v>
      </c>
      <c r="DL101" s="2">
        <f>CH$207*$B101+CH$209</f>
        <v>53.224558421863044</v>
      </c>
      <c r="DM101" s="2">
        <f>CI$207*$B101+CI$209</f>
        <v>52.672812572000439</v>
      </c>
      <c r="DN101" s="2">
        <f>CJ$207*$B101+CJ$209</f>
        <v>52.342224051963683</v>
      </c>
      <c r="DO101" s="2">
        <f>CK$207*$B101+CK$209</f>
        <v>51.351334873846049</v>
      </c>
      <c r="DP101" s="2">
        <f>CL$207*$B101+CL$209</f>
        <v>51.008539131625831</v>
      </c>
      <c r="DS101" s="2">
        <f>POWER(10,($B101-C$227)/C$228)/(1+POWER(10,($B101-C$227)/C$228))</f>
        <v>0.22008087486438088</v>
      </c>
      <c r="DT101" s="2">
        <f>POWER(10,($B101-D$227)/D$228)/(1+POWER(10,($B101-D$227)/D$228))</f>
        <v>0.23009636946127424</v>
      </c>
      <c r="DU101" s="2">
        <f>POWER(10,($B101-E$227)/E$228)/(1+POWER(10,($B101-E$227)/E$228))</f>
        <v>0.37443289745116992</v>
      </c>
      <c r="DV101" s="2">
        <f>POWER(10,($B101-F$227)/F$228)/(1+POWER(10,($B101-F$227)/F$228))</f>
        <v>0.45128037037255958</v>
      </c>
      <c r="DW101" s="2">
        <f>POWER(10,($B101-G$227)/G$228)/(1+POWER(10,($B101-G$227)/G$228))</f>
        <v>0.44098778764663976</v>
      </c>
      <c r="DX101" s="2">
        <f>POWER(10,($B101-H$227)/H$228)/(1+POWER(10,($B101-H$227)/H$228))</f>
        <v>0.43244437545874997</v>
      </c>
      <c r="DY101" s="2">
        <f>POWER(10,($B101-I$227)/I$228)/(1+POWER(10,($B101-I$227)/I$228))</f>
        <v>0.42733910148011967</v>
      </c>
      <c r="DZ101" s="2">
        <f>POWER(10,($B101-J$227)/J$228)/(1+POWER(10,($B101-J$227)/J$228))</f>
        <v>0.42693060766276686</v>
      </c>
      <c r="EA101" s="2">
        <f>POWER(10,($B101-K$227)/K$228)/(1+POWER(10,($B101-K$227)/K$228))</f>
        <v>0.43328931243208901</v>
      </c>
      <c r="EB101" s="2">
        <f>POWER(10,($B101-L$227)/L$228)/(1+POWER(10,($B101-L$227)/L$228))</f>
        <v>0.42349084668470344</v>
      </c>
      <c r="EC101" s="2">
        <f>POWER(10,($B101-M$227)/M$228)/(1+POWER(10,($B101-M$227)/M$228))</f>
        <v>0.40296472517945481</v>
      </c>
      <c r="ED101" s="2">
        <f>POWER(10,($B101-N$227)/N$228)/(1+POWER(10,($B101-N$227)/N$228))</f>
        <v>0.3933236476885742</v>
      </c>
      <c r="EE101" s="2">
        <f>POWER(10,($B101-O$227)/O$228)/(1+POWER(10,($B101-O$227)/O$228))</f>
        <v>0.4054263164302806</v>
      </c>
    </row>
    <row r="102" spans="2:135" x14ac:dyDescent="0.25">
      <c r="B102" s="2">
        <v>96</v>
      </c>
      <c r="C102">
        <v>57.838000000000001</v>
      </c>
      <c r="D102">
        <v>60.779000000000003</v>
      </c>
      <c r="E102">
        <v>54.911999999999999</v>
      </c>
      <c r="F102">
        <v>52.234999999999999</v>
      </c>
      <c r="G102">
        <v>53.073999999999998</v>
      </c>
      <c r="H102">
        <v>54.779000000000003</v>
      </c>
      <c r="I102">
        <v>57</v>
      </c>
      <c r="J102">
        <v>51.823999999999998</v>
      </c>
      <c r="K102">
        <v>52.618000000000002</v>
      </c>
      <c r="L102">
        <v>51.515000000000001</v>
      </c>
      <c r="M102">
        <v>51.779000000000003</v>
      </c>
      <c r="N102">
        <v>51.2941</v>
      </c>
      <c r="O102">
        <v>49.661999999999999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57.910275575399226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59.474593185968317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54.648642379782345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52.595166227810111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53.836103030629836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54.388854059755744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56.038718278046723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52.09105928633344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53.384573901476244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52.905345076228556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52.510067778446306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51.501403623560449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51.053868826553646</v>
      </c>
      <c r="AE102" s="5"/>
      <c r="AG102" s="5">
        <f t="shared" si="26"/>
        <v>-7.2275575399224579E-2</v>
      </c>
      <c r="AH102" s="5">
        <f t="shared" si="27"/>
        <v>1.3044068140316867</v>
      </c>
      <c r="AI102" s="5">
        <f t="shared" si="28"/>
        <v>0.26335762021765419</v>
      </c>
      <c r="AJ102" s="5">
        <f t="shared" si="29"/>
        <v>-0.36016622781011165</v>
      </c>
      <c r="AK102" s="5">
        <f t="shared" si="30"/>
        <v>-0.76210303062983797</v>
      </c>
      <c r="AL102" s="5">
        <f t="shared" si="31"/>
        <v>0.39014594024425975</v>
      </c>
      <c r="AM102" s="5">
        <f t="shared" si="32"/>
        <v>0.96128172195327721</v>
      </c>
      <c r="AN102" s="5">
        <f t="shared" si="33"/>
        <v>-0.267059286333442</v>
      </c>
      <c r="AO102" s="5">
        <f t="shared" si="34"/>
        <v>-0.76657390147624227</v>
      </c>
      <c r="AP102" s="5">
        <f t="shared" si="35"/>
        <v>-1.3903450762285559</v>
      </c>
      <c r="AQ102" s="5">
        <f t="shared" si="36"/>
        <v>-0.73106777844630244</v>
      </c>
      <c r="AR102" s="5">
        <f t="shared" si="37"/>
        <v>-0.20730362356044907</v>
      </c>
      <c r="AS102" s="5">
        <f t="shared" si="38"/>
        <v>-1.3918688265536474</v>
      </c>
      <c r="AV102" s="2">
        <f t="shared" si="39"/>
        <v>53.28604166771602</v>
      </c>
      <c r="AW102" s="2">
        <f t="shared" si="40"/>
        <v>55.626854450991779</v>
      </c>
      <c r="AX102" s="2">
        <f t="shared" si="41"/>
        <v>54.614723107770544</v>
      </c>
      <c r="AY102" s="2">
        <f t="shared" si="42"/>
        <v>52.593490679950847</v>
      </c>
      <c r="AZ102" s="2">
        <f t="shared" si="43"/>
        <v>53.833359844233357</v>
      </c>
      <c r="BA102" s="2">
        <f t="shared" si="44"/>
        <v>54.385307659440471</v>
      </c>
      <c r="BB102" s="2">
        <f t="shared" si="45"/>
        <v>56.032692860491153</v>
      </c>
      <c r="BC102" s="2">
        <f t="shared" si="46"/>
        <v>52.084259433872653</v>
      </c>
      <c r="BD102" s="2">
        <f t="shared" si="47"/>
        <v>53.379958889292183</v>
      </c>
      <c r="BE102" s="2">
        <f t="shared" si="48"/>
        <v>52.89976425104814</v>
      </c>
      <c r="BF102" s="2">
        <f t="shared" si="49"/>
        <v>52.499792316459548</v>
      </c>
      <c r="BG102" s="2">
        <f t="shared" si="50"/>
        <v>51.49050179684675</v>
      </c>
      <c r="BH102" s="2">
        <f t="shared" si="51"/>
        <v>51.049505718778896</v>
      </c>
      <c r="BK102" s="2" t="str">
        <f>IF(OR($B102&lt;C$229, AND($B102&gt;C$230, $B102&lt;C$231)), C102, "")</f>
        <v/>
      </c>
      <c r="BL102" s="2" t="str">
        <f>IF(OR($B102&lt;D$229, AND($B102&gt;D$230, $B102&lt;D$231)), D102, "")</f>
        <v/>
      </c>
      <c r="BM102" s="2">
        <f>IF(OR($B102&lt;E$229, AND($B102&gt;E$230, $B102&lt;E$231)), E102, "")</f>
        <v>54.911999999999999</v>
      </c>
      <c r="BN102" s="2">
        <f>IF(OR($B102&lt;F$229, AND($B102&gt;F$230, $B102&lt;F$231)), F102, "")</f>
        <v>52.234999999999999</v>
      </c>
      <c r="BO102" s="2">
        <f>IF(OR($B102&lt;G$229, AND($B102&gt;G$230, $B102&lt;G$231)), G102, "")</f>
        <v>53.073999999999998</v>
      </c>
      <c r="BP102" s="2">
        <f>IF(OR($B102&lt;H$229, AND($B102&gt;H$230, $B102&lt;H$231)), H102, "")</f>
        <v>54.779000000000003</v>
      </c>
      <c r="BQ102" s="2">
        <f>IF(OR($B102&lt;I$229, AND($B102&gt;I$230, $B102&lt;I$231)), I102, "")</f>
        <v>57</v>
      </c>
      <c r="BR102" s="2">
        <f>IF(OR($B102&lt;J$229, AND($B102&gt;J$230, $B102&lt;J$231)), J102, "")</f>
        <v>51.823999999999998</v>
      </c>
      <c r="BS102" s="2">
        <f>IF(OR($B102&lt;K$229, AND($B102&gt;K$230, $B102&lt;K$231)), K102, "")</f>
        <v>52.618000000000002</v>
      </c>
      <c r="BT102" s="2">
        <f>IF(OR($B102&lt;L$229, AND($B102&gt;L$230, $B102&lt;L$231)), L102, "")</f>
        <v>51.515000000000001</v>
      </c>
      <c r="BU102" s="2">
        <f>IF(OR($B102&lt;M$229, AND($B102&gt;M$230, $B102&lt;M$231)), M102, "")</f>
        <v>51.779000000000003</v>
      </c>
      <c r="BV102" s="2">
        <f>IF(OR($B102&lt;N$229, AND($B102&gt;N$230, $B102&lt;N$231)), N102, "")</f>
        <v>51.2941</v>
      </c>
      <c r="BW102" s="2">
        <f>IF(OR($B102&lt;O$229, AND($B102&gt;O$230, $B102&lt;O$231)), O102, "")</f>
        <v>49.661999999999999</v>
      </c>
      <c r="BZ102" s="2" t="str">
        <f>IF(OR(AND($B102&gt;C$230, $B102&lt;C$231), $B102&gt;C$232), C102, "")</f>
        <v/>
      </c>
      <c r="CA102" s="2" t="str">
        <f>IF(OR(AND($B102&gt;D$230, $B102&lt;D$231), $B102&gt;D$232), D102, "")</f>
        <v/>
      </c>
      <c r="CB102" s="2">
        <f>IF(OR(AND($B102&gt;E$230, $B102&lt;E$231), $B102&gt;E$232), E102, "")</f>
        <v>54.911999999999999</v>
      </c>
      <c r="CC102" s="2">
        <f>IF(OR(AND($B102&gt;F$230, $B102&lt;F$231), $B102&gt;F$232), F102, "")</f>
        <v>52.234999999999999</v>
      </c>
      <c r="CD102" s="2">
        <f>IF(OR(AND($B102&gt;G$230, $B102&lt;G$231), $B102&gt;G$232), G102, "")</f>
        <v>53.073999999999998</v>
      </c>
      <c r="CE102" s="2">
        <f>IF(OR(AND($B102&gt;H$230, $B102&lt;H$231), $B102&gt;H$232), H102, "")</f>
        <v>54.779000000000003</v>
      </c>
      <c r="CF102" s="2">
        <f>IF(OR(AND($B102&gt;I$230, $B102&lt;I$231), $B102&gt;I$232), I102, "")</f>
        <v>57</v>
      </c>
      <c r="CG102" s="2">
        <f>IF(OR(AND($B102&gt;J$230, $B102&lt;J$231), $B102&gt;J$232), J102, "")</f>
        <v>51.823999999999998</v>
      </c>
      <c r="CH102" s="2">
        <f>IF(OR(AND($B102&gt;K$230, $B102&lt;K$231), $B102&gt;K$232), K102, "")</f>
        <v>52.618000000000002</v>
      </c>
      <c r="CI102" s="2">
        <f>IF(OR(AND($B102&gt;L$230, $B102&lt;L$231), $B102&gt;L$232), L102, "")</f>
        <v>51.515000000000001</v>
      </c>
      <c r="CJ102" s="2">
        <f>IF(OR(AND($B102&gt;M$230, $B102&lt;M$231), $B102&gt;M$232), M102, "")</f>
        <v>51.779000000000003</v>
      </c>
      <c r="CK102" s="2">
        <f>IF(OR(AND($B102&gt;N$230, $B102&lt;N$231), $B102&gt;N$232), N102, "")</f>
        <v>51.2941</v>
      </c>
      <c r="CL102" s="2">
        <f>IF(OR(AND($B102&gt;O$230, $B102&lt;O$231), $B102&gt;O$232), O102, "")</f>
        <v>49.661999999999999</v>
      </c>
      <c r="CO102" s="2">
        <f>BK$207*$B102+BK$209</f>
        <v>53.163036828794311</v>
      </c>
      <c r="CP102" s="2">
        <f>BL$207*$B102+BL$209</f>
        <v>55.473514018112709</v>
      </c>
      <c r="CQ102" s="2">
        <f>BM$207*$B102+BM$209</f>
        <v>54.681935633745603</v>
      </c>
      <c r="CR102" s="2">
        <f>BN$207*$B102+BN$209</f>
        <v>52.789434199369012</v>
      </c>
      <c r="CS102" s="2">
        <f>BO$207*$B102+BO$209</f>
        <v>54.067309235597101</v>
      </c>
      <c r="CT102" s="2">
        <f>BP$207*$B102+BP$209</f>
        <v>54.543821895434434</v>
      </c>
      <c r="CU102" s="2">
        <f>BQ$207*$B102+BQ$209</f>
        <v>55.999235650424886</v>
      </c>
      <c r="CV102" s="2">
        <f>BR$207*$B102+BR$209</f>
        <v>52.323778144569935</v>
      </c>
      <c r="CW102" s="2">
        <f>BS$207*$B102+BS$209</f>
        <v>53.567098303911706</v>
      </c>
      <c r="CX102" s="2">
        <f>BT$207*$B102+BT$209</f>
        <v>53.129466576594616</v>
      </c>
      <c r="CY102" s="2">
        <f>BU$207*$B102+BU$209</f>
        <v>52.658152880820325</v>
      </c>
      <c r="CZ102" s="2">
        <f>BV$207*$B102+BV$209</f>
        <v>51.618090069182948</v>
      </c>
      <c r="DA102" s="2">
        <f>BW$207*$B102+BW$209</f>
        <v>51.107978385236095</v>
      </c>
      <c r="DD102" s="2">
        <f>BZ$207*$B102+BZ$209</f>
        <v>53.683589567116435</v>
      </c>
      <c r="DE102" s="2">
        <f>CA$207*$B102+CA$209</f>
        <v>56.094787033210892</v>
      </c>
      <c r="DF102" s="2">
        <f>CB$207*$B102+CB$209</f>
        <v>54.512311279189689</v>
      </c>
      <c r="DG102" s="2">
        <f>CC$207*$B102+CC$209</f>
        <v>52.376203072530473</v>
      </c>
      <c r="DH102" s="2">
        <f>CD$207*$B102+CD$209</f>
        <v>53.562891368958269</v>
      </c>
      <c r="DI102" s="2">
        <f>CE$207*$B102+CE$209</f>
        <v>54.195573096643756</v>
      </c>
      <c r="DJ102" s="2">
        <f>CF$207*$B102+CF$209</f>
        <v>56.073582626089483</v>
      </c>
      <c r="DK102" s="2">
        <f>CG$207*$B102+CG$209</f>
        <v>51.791042284599229</v>
      </c>
      <c r="DL102" s="2">
        <f>CH$207*$B102+CH$209</f>
        <v>53.156730876613629</v>
      </c>
      <c r="DM102" s="2">
        <f>CI$207*$B102+CI$209</f>
        <v>52.614578665184986</v>
      </c>
      <c r="DN102" s="2">
        <f>CJ$207*$B102+CJ$209</f>
        <v>52.285808956842324</v>
      </c>
      <c r="DO102" s="2">
        <f>CK$207*$B102+CK$209</f>
        <v>51.311021092399969</v>
      </c>
      <c r="DP102" s="2">
        <f>CL$207*$B102+CL$209</f>
        <v>50.971298535182576</v>
      </c>
      <c r="DS102" s="2">
        <f>POWER(10,($B102-C$227)/C$228)/(1+POWER(10,($B102-C$227)/C$228))</f>
        <v>0.23629659372878617</v>
      </c>
      <c r="DT102" s="2">
        <f>POWER(10,($B102-D$227)/D$228)/(1+POWER(10,($B102-D$227)/D$228))</f>
        <v>0.24681650281371462</v>
      </c>
      <c r="DU102" s="2">
        <f>POWER(10,($B102-E$227)/E$228)/(1+POWER(10,($B102-E$227)/E$228))</f>
        <v>0.39624337054091091</v>
      </c>
      <c r="DV102" s="2">
        <f>POWER(10,($B102-F$227)/F$228)/(1+POWER(10,($B102-F$227)/F$228))</f>
        <v>0.47417415265216512</v>
      </c>
      <c r="DW102" s="2">
        <f>POWER(10,($B102-G$227)/G$228)/(1+POWER(10,($B102-G$227)/G$228))</f>
        <v>0.46380076289259076</v>
      </c>
      <c r="DX102" s="2">
        <f>POWER(10,($B102-H$227)/H$228)/(1+POWER(10,($B102-H$227)/H$228))</f>
        <v>0.45517525557708599</v>
      </c>
      <c r="DY102" s="2">
        <f>POWER(10,($B102-I$227)/I$228)/(1+POWER(10,($B102-I$227)/I$228))</f>
        <v>0.4500144056592903</v>
      </c>
      <c r="DZ102" s="2">
        <f>POWER(10,($B102-J$227)/J$228)/(1+POWER(10,($B102-J$227)/J$228))</f>
        <v>0.44960125400690759</v>
      </c>
      <c r="EA102" s="2">
        <f>POWER(10,($B102-K$227)/K$228)/(1+POWER(10,($B102-K$227)/K$228))</f>
        <v>0.45602891986743488</v>
      </c>
      <c r="EB102" s="2">
        <f>POWER(10,($B102-L$227)/L$228)/(1+POWER(10,($B102-L$227)/L$228))</f>
        <v>0.44612103033768291</v>
      </c>
      <c r="EC102" s="2">
        <f>POWER(10,($B102-M$227)/M$228)/(1+POWER(10,($B102-M$227)/M$228))</f>
        <v>0.4253072338844715</v>
      </c>
      <c r="ED102" s="2">
        <f>POWER(10,($B102-N$227)/N$228)/(1+POWER(10,($B102-N$227)/N$228))</f>
        <v>0.41550362290870646</v>
      </c>
      <c r="EE102" s="2">
        <f>POWER(10,($B102-O$227)/O$228)/(1+POWER(10,($B102-O$227)/O$228))</f>
        <v>0.42780751101430919</v>
      </c>
    </row>
    <row r="103" spans="2:135" x14ac:dyDescent="0.25">
      <c r="B103" s="2">
        <v>97</v>
      </c>
      <c r="C103">
        <v>57.381999999999998</v>
      </c>
      <c r="D103">
        <v>59.029000000000003</v>
      </c>
      <c r="E103">
        <v>54.176000000000002</v>
      </c>
      <c r="F103">
        <v>52.661999999999999</v>
      </c>
      <c r="G103">
        <v>54.146999999999998</v>
      </c>
      <c r="H103">
        <v>54.25</v>
      </c>
      <c r="I103">
        <v>56.058999999999997</v>
      </c>
      <c r="J103">
        <v>51.103000000000002</v>
      </c>
      <c r="K103">
        <v>53.058999999999997</v>
      </c>
      <c r="L103">
        <v>51.5</v>
      </c>
      <c r="M103">
        <v>50.881999999999998</v>
      </c>
      <c r="N103">
        <v>50.558799999999998</v>
      </c>
      <c r="O103">
        <v>51.338000000000001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56.167650589597741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57.960998606490612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54.595969968219457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52.540742021222663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53.795100317182168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54.348836030300241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56.005059026445231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52.026810948980945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53.337071193370996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52.863996504627757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52.474282268666791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51.469225268691041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51.036642746196861</v>
      </c>
      <c r="AE103" s="5"/>
      <c r="AG103" s="5">
        <f t="shared" si="26"/>
        <v>1.2143494104022565</v>
      </c>
      <c r="AH103" s="5">
        <f t="shared" si="27"/>
        <v>1.0680013935093911</v>
      </c>
      <c r="AI103" s="5">
        <f t="shared" si="28"/>
        <v>-0.41996996821945487</v>
      </c>
      <c r="AJ103" s="5">
        <f t="shared" si="29"/>
        <v>0.12125797877733646</v>
      </c>
      <c r="AK103" s="5">
        <f t="shared" si="30"/>
        <v>0.35189968281783024</v>
      </c>
      <c r="AL103" s="5">
        <f t="shared" si="31"/>
        <v>-9.8836030300240907E-2</v>
      </c>
      <c r="AM103" s="5">
        <f t="shared" si="32"/>
        <v>5.3940973554766458E-2</v>
      </c>
      <c r="AN103" s="5">
        <f t="shared" si="33"/>
        <v>-0.92381094898094318</v>
      </c>
      <c r="AO103" s="5">
        <f t="shared" si="34"/>
        <v>-0.27807119337099806</v>
      </c>
      <c r="AP103" s="5">
        <f t="shared" si="35"/>
        <v>-1.3639965046277567</v>
      </c>
      <c r="AQ103" s="5">
        <f t="shared" si="36"/>
        <v>-1.5922822686667928</v>
      </c>
      <c r="AR103" s="5">
        <f t="shared" si="37"/>
        <v>-0.91042526869104279</v>
      </c>
      <c r="AS103" s="5">
        <f t="shared" si="38"/>
        <v>0.30135725380313971</v>
      </c>
      <c r="AV103" s="2">
        <f t="shared" si="39"/>
        <v>53.297034871726595</v>
      </c>
      <c r="AW103" s="2">
        <f t="shared" si="40"/>
        <v>55.632845815572274</v>
      </c>
      <c r="AX103" s="2">
        <f t="shared" si="41"/>
        <v>54.581848577011343</v>
      </c>
      <c r="AY103" s="2">
        <f t="shared" si="42"/>
        <v>52.54015880303092</v>
      </c>
      <c r="AZ103" s="2">
        <f t="shared" si="43"/>
        <v>53.794122447706989</v>
      </c>
      <c r="BA103" s="2">
        <f t="shared" si="44"/>
        <v>54.347547130545706</v>
      </c>
      <c r="BB103" s="2">
        <f t="shared" si="45"/>
        <v>56.00284010260971</v>
      </c>
      <c r="BC103" s="2">
        <f t="shared" si="46"/>
        <v>52.024303056770833</v>
      </c>
      <c r="BD103" s="2">
        <f t="shared" si="47"/>
        <v>53.335395130525193</v>
      </c>
      <c r="BE103" s="2">
        <f t="shared" si="48"/>
        <v>52.861925277136834</v>
      </c>
      <c r="BF103" s="2">
        <f t="shared" si="49"/>
        <v>52.470286913756667</v>
      </c>
      <c r="BG103" s="2">
        <f t="shared" si="50"/>
        <v>51.46490407814828</v>
      </c>
      <c r="BH103" s="2">
        <f t="shared" si="51"/>
        <v>51.034965338159637</v>
      </c>
      <c r="BK103" s="2" t="str">
        <f>IF(OR($B103&lt;C$229, AND($B103&gt;C$230, $B103&lt;C$231)), C103, "")</f>
        <v/>
      </c>
      <c r="BL103" s="2" t="str">
        <f>IF(OR($B103&lt;D$229, AND($B103&gt;D$230, $B103&lt;D$231)), D103, "")</f>
        <v/>
      </c>
      <c r="BM103" s="2">
        <f>IF(OR($B103&lt;E$229, AND($B103&gt;E$230, $B103&lt;E$231)), E103, "")</f>
        <v>54.176000000000002</v>
      </c>
      <c r="BN103" s="2">
        <f>IF(OR($B103&lt;F$229, AND($B103&gt;F$230, $B103&lt;F$231)), F103, "")</f>
        <v>52.661999999999999</v>
      </c>
      <c r="BO103" s="2">
        <f>IF(OR($B103&lt;G$229, AND($B103&gt;G$230, $B103&lt;G$231)), G103, "")</f>
        <v>54.146999999999998</v>
      </c>
      <c r="BP103" s="2">
        <f>IF(OR($B103&lt;H$229, AND($B103&gt;H$230, $B103&lt;H$231)), H103, "")</f>
        <v>54.25</v>
      </c>
      <c r="BQ103" s="2">
        <f>IF(OR($B103&lt;I$229, AND($B103&gt;I$230, $B103&lt;I$231)), I103, "")</f>
        <v>56.058999999999997</v>
      </c>
      <c r="BR103" s="2">
        <f>IF(OR($B103&lt;J$229, AND($B103&gt;J$230, $B103&lt;J$231)), J103, "")</f>
        <v>51.103000000000002</v>
      </c>
      <c r="BS103" s="2">
        <f>IF(OR($B103&lt;K$229, AND($B103&gt;K$230, $B103&lt;K$231)), K103, "")</f>
        <v>53.058999999999997</v>
      </c>
      <c r="BT103" s="2">
        <f>IF(OR($B103&lt;L$229, AND($B103&gt;L$230, $B103&lt;L$231)), L103, "")</f>
        <v>51.5</v>
      </c>
      <c r="BU103" s="2">
        <f>IF(OR($B103&lt;M$229, AND($B103&gt;M$230, $B103&lt;M$231)), M103, "")</f>
        <v>50.881999999999998</v>
      </c>
      <c r="BV103" s="2">
        <f>IF(OR($B103&lt;N$229, AND($B103&gt;N$230, $B103&lt;N$231)), N103, "")</f>
        <v>50.558799999999998</v>
      </c>
      <c r="BW103" s="2">
        <f>IF(OR($B103&lt;O$229, AND($B103&gt;O$230, $B103&lt;O$231)), O103, "")</f>
        <v>51.338000000000001</v>
      </c>
      <c r="BZ103" s="2" t="str">
        <f>IF(OR(AND($B103&gt;C$230, $B103&lt;C$231), $B103&gt;C$232), C103, "")</f>
        <v/>
      </c>
      <c r="CA103" s="2" t="str">
        <f>IF(OR(AND($B103&gt;D$230, $B103&lt;D$231), $B103&gt;D$232), D103, "")</f>
        <v/>
      </c>
      <c r="CB103" s="2">
        <f>IF(OR(AND($B103&gt;E$230, $B103&lt;E$231), $B103&gt;E$232), E103, "")</f>
        <v>54.176000000000002</v>
      </c>
      <c r="CC103" s="2">
        <f>IF(OR(AND($B103&gt;F$230, $B103&lt;F$231), $B103&gt;F$232), F103, "")</f>
        <v>52.661999999999999</v>
      </c>
      <c r="CD103" s="2">
        <f>IF(OR(AND($B103&gt;G$230, $B103&lt;G$231), $B103&gt;G$232), G103, "")</f>
        <v>54.146999999999998</v>
      </c>
      <c r="CE103" s="2">
        <f>IF(OR(AND($B103&gt;H$230, $B103&lt;H$231), $B103&gt;H$232), H103, "")</f>
        <v>54.25</v>
      </c>
      <c r="CF103" s="2">
        <f>IF(OR(AND($B103&gt;I$230, $B103&lt;I$231), $B103&gt;I$232), I103, "")</f>
        <v>56.058999999999997</v>
      </c>
      <c r="CG103" s="2">
        <f>IF(OR(AND($B103&gt;J$230, $B103&lt;J$231), $B103&gt;J$232), J103, "")</f>
        <v>51.103000000000002</v>
      </c>
      <c r="CH103" s="2">
        <f>IF(OR(AND($B103&gt;K$230, $B103&lt;K$231), $B103&gt;K$232), K103, "")</f>
        <v>53.058999999999997</v>
      </c>
      <c r="CI103" s="2">
        <f>IF(OR(AND($B103&gt;L$230, $B103&lt;L$231), $B103&gt;L$232), L103, "")</f>
        <v>51.5</v>
      </c>
      <c r="CJ103" s="2">
        <f>IF(OR(AND($B103&gt;M$230, $B103&lt;M$231), $B103&gt;M$232), M103, "")</f>
        <v>50.881999999999998</v>
      </c>
      <c r="CK103" s="2">
        <f>IF(OR(AND($B103&gt;N$230, $B103&lt;N$231), $B103&gt;N$232), N103, "")</f>
        <v>50.558799999999998</v>
      </c>
      <c r="CL103" s="2">
        <f>IF(OR(AND($B103&gt;O$230, $B103&lt;O$231), $B103&gt;O$232), O103, "")</f>
        <v>51.338000000000001</v>
      </c>
      <c r="CO103" s="2">
        <f>BK$207*$B103+BK$209</f>
        <v>53.181867773857434</v>
      </c>
      <c r="CP103" s="2">
        <f>BL$207*$B103+BL$209</f>
        <v>55.489950333102279</v>
      </c>
      <c r="CQ103" s="2">
        <f>BM$207*$B103+BM$209</f>
        <v>54.669945180100633</v>
      </c>
      <c r="CR103" s="2">
        <f>BN$207*$B103+BN$209</f>
        <v>52.749525342529239</v>
      </c>
      <c r="CS103" s="2">
        <f>BO$207*$B103+BO$209</f>
        <v>54.06768276979124</v>
      </c>
      <c r="CT103" s="2">
        <f>BP$207*$B103+BP$209</f>
        <v>54.549158823312411</v>
      </c>
      <c r="CU103" s="2">
        <f>BQ$207*$B103+BQ$209</f>
        <v>56.022985797388905</v>
      </c>
      <c r="CV103" s="2">
        <f>BR$207*$B103+BR$209</f>
        <v>52.295197716418144</v>
      </c>
      <c r="CW103" s="2">
        <f>BS$207*$B103+BS$209</f>
        <v>53.561973813742007</v>
      </c>
      <c r="CX103" s="2">
        <f>BT$207*$B103+BT$209</f>
        <v>53.131800792535394</v>
      </c>
      <c r="CY103" s="2">
        <f>BU$207*$B103+BU$209</f>
        <v>52.66576195481305</v>
      </c>
      <c r="CZ103" s="2">
        <f>BV$207*$B103+BV$209</f>
        <v>51.616272396882394</v>
      </c>
      <c r="DA103" s="2">
        <f>BW$207*$B103+BW$209</f>
        <v>51.117688907740927</v>
      </c>
      <c r="DD103" s="2">
        <f>BZ$207*$B103+BZ$209</f>
        <v>53.6365004077823</v>
      </c>
      <c r="DE103" s="2">
        <f>CA$207*$B103+CA$209</f>
        <v>56.030536209086378</v>
      </c>
      <c r="DF103" s="2">
        <f>CB$207*$B103+CB$209</f>
        <v>54.459426690941044</v>
      </c>
      <c r="DG103" s="2">
        <f>CC$207*$B103+CC$209</f>
        <v>52.328414697964419</v>
      </c>
      <c r="DH103" s="2">
        <f>CD$207*$B103+CD$209</f>
        <v>53.505687526752595</v>
      </c>
      <c r="DI103" s="2">
        <f>CE$207*$B103+CE$209</f>
        <v>54.127460381641789</v>
      </c>
      <c r="DJ103" s="2">
        <f>CF$207*$B103+CF$209</f>
        <v>55.980385408272909</v>
      </c>
      <c r="DK103" s="2">
        <f>CG$207*$B103+CG$209</f>
        <v>51.721855301614362</v>
      </c>
      <c r="DL103" s="2">
        <f>CH$207*$B103+CH$209</f>
        <v>53.088903331364207</v>
      </c>
      <c r="DM103" s="2">
        <f>CI$207*$B103+CI$209</f>
        <v>52.556344758369526</v>
      </c>
      <c r="DN103" s="2">
        <f>CJ$207*$B103+CJ$209</f>
        <v>52.229393861720958</v>
      </c>
      <c r="DO103" s="2">
        <f>CK$207*$B103+CK$209</f>
        <v>51.270707310953888</v>
      </c>
      <c r="DP103" s="2">
        <f>CL$207*$B103+CL$209</f>
        <v>50.934057938739315</v>
      </c>
      <c r="DS103" s="2">
        <f>POWER(10,($B103-C$227)/C$228)/(1+POWER(10,($B103-C$227)/C$228))</f>
        <v>0.25331903008130602</v>
      </c>
      <c r="DT103" s="2">
        <f>POWER(10,($B103-D$227)/D$228)/(1+POWER(10,($B103-D$227)/D$228))</f>
        <v>0.26433447268644644</v>
      </c>
      <c r="DU103" s="2">
        <f>POWER(10,($B103-E$227)/E$228)/(1+POWER(10,($B103-E$227)/E$228))</f>
        <v>0.41847442208512514</v>
      </c>
      <c r="DV103" s="2">
        <f>POWER(10,($B103-F$227)/F$228)/(1+POWER(10,($B103-F$227)/F$228))</f>
        <v>0.49717702983898382</v>
      </c>
      <c r="DW103" s="2">
        <f>POWER(10,($B103-G$227)/G$228)/(1+POWER(10,($B103-G$227)/G$228))</f>
        <v>0.48676625909704435</v>
      </c>
      <c r="DX103" s="2">
        <f>POWER(10,($B103-H$227)/H$228)/(1+POWER(10,($B103-H$227)/H$228))</f>
        <v>0.47809446951711077</v>
      </c>
      <c r="DY103" s="2">
        <f>POWER(10,($B103-I$227)/I$228)/(1+POWER(10,($B103-I$227)/I$228))</f>
        <v>0.4728993137677866</v>
      </c>
      <c r="DZ103" s="2">
        <f>POWER(10,($B103-J$227)/J$228)/(1+POWER(10,($B103-J$227)/J$228))</f>
        <v>0.4724832014041937</v>
      </c>
      <c r="EA103" s="2">
        <f>POWER(10,($B103-K$227)/K$228)/(1+POWER(10,($B103-K$227)/K$228))</f>
        <v>0.47895333075518964</v>
      </c>
      <c r="EB103" s="2">
        <f>POWER(10,($B103-L$227)/L$228)/(1+POWER(10,($B103-L$227)/L$228))</f>
        <v>0.46897677559286532</v>
      </c>
      <c r="EC103" s="2">
        <f>POWER(10,($B103-M$227)/M$228)/(1+POWER(10,($B103-M$227)/M$228))</f>
        <v>0.44795906059779905</v>
      </c>
      <c r="ED103" s="2">
        <f>POWER(10,($B103-N$227)/N$228)/(1+POWER(10,($B103-N$227)/N$228))</f>
        <v>0.43803128527119273</v>
      </c>
      <c r="EE103" s="2">
        <f>POWER(10,($B103-O$227)/O$228)/(1+POWER(10,($B103-O$227)/O$228))</f>
        <v>0.45048811772359937</v>
      </c>
    </row>
    <row r="104" spans="2:135" x14ac:dyDescent="0.25">
      <c r="B104" s="2">
        <v>98</v>
      </c>
      <c r="C104">
        <v>55.765000000000001</v>
      </c>
      <c r="D104">
        <v>57.941000000000003</v>
      </c>
      <c r="E104">
        <v>54.441000000000003</v>
      </c>
      <c r="F104">
        <v>52.676000000000002</v>
      </c>
      <c r="G104">
        <v>53.323999999999998</v>
      </c>
      <c r="H104">
        <v>53.161999999999999</v>
      </c>
      <c r="I104">
        <v>55.029000000000003</v>
      </c>
      <c r="J104">
        <v>51</v>
      </c>
      <c r="K104">
        <v>52.396999999999998</v>
      </c>
      <c r="L104">
        <v>51.868000000000002</v>
      </c>
      <c r="M104">
        <v>51.043999999999997</v>
      </c>
      <c r="N104">
        <v>50.558799999999998</v>
      </c>
      <c r="O104">
        <v>49.394399999999997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55.001221684967263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56.975745111316762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54.552651993565753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52.486651999061245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53.75253648997348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54.306818502607669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55.968391191419187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51.963293900078916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53.288486175622864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52.821963816107477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52.439246771171156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51.439100522536243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51.018860848496054</v>
      </c>
      <c r="AE104" s="5"/>
      <c r="AG104" s="5">
        <f t="shared" si="26"/>
        <v>0.76377831503273796</v>
      </c>
      <c r="AH104" s="5">
        <f t="shared" si="27"/>
        <v>0.96525488868324061</v>
      </c>
      <c r="AI104" s="5">
        <f t="shared" si="28"/>
        <v>-0.11165199356575073</v>
      </c>
      <c r="AJ104" s="5">
        <f t="shared" si="29"/>
        <v>0.18934800093875737</v>
      </c>
      <c r="AK104" s="5">
        <f t="shared" si="30"/>
        <v>-0.42853648997348159</v>
      </c>
      <c r="AL104" s="5">
        <f t="shared" si="31"/>
        <v>-1.14481850260767</v>
      </c>
      <c r="AM104" s="5">
        <f t="shared" si="32"/>
        <v>-0.93939119141918326</v>
      </c>
      <c r="AN104" s="5">
        <f t="shared" si="33"/>
        <v>-0.96329390007891647</v>
      </c>
      <c r="AO104" s="5">
        <f t="shared" si="34"/>
        <v>-0.89148617562286603</v>
      </c>
      <c r="AP104" s="5">
        <f t="shared" si="35"/>
        <v>-0.95396381610747483</v>
      </c>
      <c r="AQ104" s="5">
        <f t="shared" si="36"/>
        <v>-1.3952467711711591</v>
      </c>
      <c r="AR104" s="5">
        <f t="shared" si="37"/>
        <v>-0.88030052253624547</v>
      </c>
      <c r="AS104" s="5">
        <f t="shared" si="38"/>
        <v>-1.6244608484960565</v>
      </c>
      <c r="AV104" s="2">
        <f t="shared" si="39"/>
        <v>53.306091272955271</v>
      </c>
      <c r="AW104" s="2">
        <f t="shared" si="40"/>
        <v>55.636367474037883</v>
      </c>
      <c r="AX104" s="2">
        <f t="shared" si="41"/>
        <v>54.547071296499496</v>
      </c>
      <c r="AY104" s="2">
        <f t="shared" si="42"/>
        <v>52.486459293779674</v>
      </c>
      <c r="AZ104" s="2">
        <f t="shared" si="43"/>
        <v>53.752205761201594</v>
      </c>
      <c r="BA104" s="2">
        <f t="shared" si="44"/>
        <v>54.306373932900094</v>
      </c>
      <c r="BB104" s="2">
        <f t="shared" si="45"/>
        <v>55.967616425216896</v>
      </c>
      <c r="BC104" s="2">
        <f t="shared" si="46"/>
        <v>51.962417027181445</v>
      </c>
      <c r="BD104" s="2">
        <f t="shared" si="47"/>
        <v>53.287908834131571</v>
      </c>
      <c r="BE104" s="2">
        <f t="shared" si="48"/>
        <v>52.82123439169289</v>
      </c>
      <c r="BF104" s="2">
        <f t="shared" si="49"/>
        <v>52.437771877719669</v>
      </c>
      <c r="BG104" s="2">
        <f t="shared" si="50"/>
        <v>51.437472645281872</v>
      </c>
      <c r="BH104" s="2">
        <f t="shared" si="51"/>
        <v>51.018247315834948</v>
      </c>
      <c r="BK104" s="2" t="str">
        <f>IF(OR($B104&lt;C$229, AND($B104&gt;C$230, $B104&lt;C$231)), C104, "")</f>
        <v/>
      </c>
      <c r="BL104" s="2" t="str">
        <f>IF(OR($B104&lt;D$229, AND($B104&gt;D$230, $B104&lt;D$231)), D104, "")</f>
        <v/>
      </c>
      <c r="BM104" s="2">
        <f>IF(OR($B104&lt;E$229, AND($B104&gt;E$230, $B104&lt;E$231)), E104, "")</f>
        <v>54.441000000000003</v>
      </c>
      <c r="BN104" s="2">
        <f>IF(OR($B104&lt;F$229, AND($B104&gt;F$230, $B104&lt;F$231)), F104, "")</f>
        <v>52.676000000000002</v>
      </c>
      <c r="BO104" s="2">
        <f>IF(OR($B104&lt;G$229, AND($B104&gt;G$230, $B104&lt;G$231)), G104, "")</f>
        <v>53.323999999999998</v>
      </c>
      <c r="BP104" s="2">
        <f>IF(OR($B104&lt;H$229, AND($B104&gt;H$230, $B104&lt;H$231)), H104, "")</f>
        <v>53.161999999999999</v>
      </c>
      <c r="BQ104" s="2">
        <f>IF(OR($B104&lt;I$229, AND($B104&gt;I$230, $B104&lt;I$231)), I104, "")</f>
        <v>55.029000000000003</v>
      </c>
      <c r="BR104" s="2">
        <f>IF(OR($B104&lt;J$229, AND($B104&gt;J$230, $B104&lt;J$231)), J104, "")</f>
        <v>51</v>
      </c>
      <c r="BS104" s="2">
        <f>IF(OR($B104&lt;K$229, AND($B104&gt;K$230, $B104&lt;K$231)), K104, "")</f>
        <v>52.396999999999998</v>
      </c>
      <c r="BT104" s="2">
        <f>IF(OR($B104&lt;L$229, AND($B104&gt;L$230, $B104&lt;L$231)), L104, "")</f>
        <v>51.868000000000002</v>
      </c>
      <c r="BU104" s="2">
        <f>IF(OR($B104&lt;M$229, AND($B104&gt;M$230, $B104&lt;M$231)), M104, "")</f>
        <v>51.043999999999997</v>
      </c>
      <c r="BV104" s="2">
        <f>IF(OR($B104&lt;N$229, AND($B104&gt;N$230, $B104&lt;N$231)), N104, "")</f>
        <v>50.558799999999998</v>
      </c>
      <c r="BW104" s="2">
        <f>IF(OR($B104&lt;O$229, AND($B104&gt;O$230, $B104&lt;O$231)), O104, "")</f>
        <v>49.394399999999997</v>
      </c>
      <c r="BZ104" s="2" t="str">
        <f>IF(OR(AND($B104&gt;C$230, $B104&lt;C$231), $B104&gt;C$232), C104, "")</f>
        <v/>
      </c>
      <c r="CA104" s="2" t="str">
        <f>IF(OR(AND($B104&gt;D$230, $B104&lt;D$231), $B104&gt;D$232), D104, "")</f>
        <v/>
      </c>
      <c r="CB104" s="2">
        <f>IF(OR(AND($B104&gt;E$230, $B104&lt;E$231), $B104&gt;E$232), E104, "")</f>
        <v>54.441000000000003</v>
      </c>
      <c r="CC104" s="2">
        <f>IF(OR(AND($B104&gt;F$230, $B104&lt;F$231), $B104&gt;F$232), F104, "")</f>
        <v>52.676000000000002</v>
      </c>
      <c r="CD104" s="2">
        <f>IF(OR(AND($B104&gt;G$230, $B104&lt;G$231), $B104&gt;G$232), G104, "")</f>
        <v>53.323999999999998</v>
      </c>
      <c r="CE104" s="2">
        <f>IF(OR(AND($B104&gt;H$230, $B104&lt;H$231), $B104&gt;H$232), H104, "")</f>
        <v>53.161999999999999</v>
      </c>
      <c r="CF104" s="2">
        <f>IF(OR(AND($B104&gt;I$230, $B104&lt;I$231), $B104&gt;I$232), I104, "")</f>
        <v>55.029000000000003</v>
      </c>
      <c r="CG104" s="2">
        <f>IF(OR(AND($B104&gt;J$230, $B104&lt;J$231), $B104&gt;J$232), J104, "")</f>
        <v>51</v>
      </c>
      <c r="CH104" s="2">
        <f>IF(OR(AND($B104&gt;K$230, $B104&lt;K$231), $B104&gt;K$232), K104, "")</f>
        <v>52.396999999999998</v>
      </c>
      <c r="CI104" s="2">
        <f>IF(OR(AND($B104&gt;L$230, $B104&lt;L$231), $B104&gt;L$232), L104, "")</f>
        <v>51.868000000000002</v>
      </c>
      <c r="CJ104" s="2">
        <f>IF(OR(AND($B104&gt;M$230, $B104&lt;M$231), $B104&gt;M$232), M104, "")</f>
        <v>51.043999999999997</v>
      </c>
      <c r="CK104" s="2">
        <f>IF(OR(AND($B104&gt;N$230, $B104&lt;N$231), $B104&gt;N$232), N104, "")</f>
        <v>50.558799999999998</v>
      </c>
      <c r="CL104" s="2">
        <f>IF(OR(AND($B104&gt;O$230, $B104&lt;O$231), $B104&gt;O$232), O104, "")</f>
        <v>49.394399999999997</v>
      </c>
      <c r="CO104" s="2">
        <f>BK$207*$B104+BK$209</f>
        <v>53.200698718920556</v>
      </c>
      <c r="CP104" s="2">
        <f>BL$207*$B104+BL$209</f>
        <v>55.506386648091855</v>
      </c>
      <c r="CQ104" s="2">
        <f>BM$207*$B104+BM$209</f>
        <v>54.657954726455664</v>
      </c>
      <c r="CR104" s="2">
        <f>BN$207*$B104+BN$209</f>
        <v>52.709616485689473</v>
      </c>
      <c r="CS104" s="2">
        <f>BO$207*$B104+BO$209</f>
        <v>54.068056303985379</v>
      </c>
      <c r="CT104" s="2">
        <f>BP$207*$B104+BP$209</f>
        <v>54.55449575119038</v>
      </c>
      <c r="CU104" s="2">
        <f>BQ$207*$B104+BQ$209</f>
        <v>56.046735944352925</v>
      </c>
      <c r="CV104" s="2">
        <f>BR$207*$B104+BR$209</f>
        <v>52.266617288266353</v>
      </c>
      <c r="CW104" s="2">
        <f>BS$207*$B104+BS$209</f>
        <v>53.556849323572315</v>
      </c>
      <c r="CX104" s="2">
        <f>BT$207*$B104+BT$209</f>
        <v>53.134135008476179</v>
      </c>
      <c r="CY104" s="2">
        <f>BU$207*$B104+BU$209</f>
        <v>52.673371028805782</v>
      </c>
      <c r="CZ104" s="2">
        <f>BV$207*$B104+BV$209</f>
        <v>51.614454724581847</v>
      </c>
      <c r="DA104" s="2">
        <f>BW$207*$B104+BW$209</f>
        <v>51.12739943024576</v>
      </c>
      <c r="DD104" s="2">
        <f>BZ$207*$B104+BZ$209</f>
        <v>53.589411248448165</v>
      </c>
      <c r="DE104" s="2">
        <f>CA$207*$B104+CA$209</f>
        <v>55.966285384961857</v>
      </c>
      <c r="DF104" s="2">
        <f>CB$207*$B104+CB$209</f>
        <v>54.406542102692399</v>
      </c>
      <c r="DG104" s="2">
        <f>CC$207*$B104+CC$209</f>
        <v>52.280626323398373</v>
      </c>
      <c r="DH104" s="2">
        <f>CD$207*$B104+CD$209</f>
        <v>53.448483684546922</v>
      </c>
      <c r="DI104" s="2">
        <f>CE$207*$B104+CE$209</f>
        <v>54.059347666639823</v>
      </c>
      <c r="DJ104" s="2">
        <f>CF$207*$B104+CF$209</f>
        <v>55.887188190456328</v>
      </c>
      <c r="DK104" s="2">
        <f>CG$207*$B104+CG$209</f>
        <v>51.652668318629502</v>
      </c>
      <c r="DL104" s="2">
        <f>CH$207*$B104+CH$209</f>
        <v>53.021075786114793</v>
      </c>
      <c r="DM104" s="2">
        <f>CI$207*$B104+CI$209</f>
        <v>52.498110851554067</v>
      </c>
      <c r="DN104" s="2">
        <f>CJ$207*$B104+CJ$209</f>
        <v>52.172978766599599</v>
      </c>
      <c r="DO104" s="2">
        <f>CK$207*$B104+CK$209</f>
        <v>51.230393529507808</v>
      </c>
      <c r="DP104" s="2">
        <f>CL$207*$B104+CL$209</f>
        <v>50.89681734229606</v>
      </c>
      <c r="DS104" s="2">
        <f>POWER(10,($B104-C$227)/C$228)/(1+POWER(10,($B104-C$227)/C$228))</f>
        <v>0.27113238197592798</v>
      </c>
      <c r="DT104" s="2">
        <f>POWER(10,($B104-D$227)/D$228)/(1+POWER(10,($B104-D$227)/D$228))</f>
        <v>0.28262923014457186</v>
      </c>
      <c r="DU104" s="2">
        <f>POWER(10,($B104-E$227)/E$228)/(1+POWER(10,($B104-E$227)/E$228))</f>
        <v>0.44104161635326966</v>
      </c>
      <c r="DV104" s="2">
        <f>POWER(10,($B104-F$227)/F$228)/(1+POWER(10,($B104-F$227)/F$228))</f>
        <v>0.52019186341705825</v>
      </c>
      <c r="DW104" s="2">
        <f>POWER(10,($B104-G$227)/G$228)/(1+POWER(10,($B104-G$227)/G$228))</f>
        <v>0.50978776801023029</v>
      </c>
      <c r="DX104" s="2">
        <f>POWER(10,($B104-H$227)/H$228)/(1+POWER(10,($B104-H$227)/H$228))</f>
        <v>0.50110628725446416</v>
      </c>
      <c r="DY104" s="2">
        <f>POWER(10,($B104-I$227)/I$228)/(1+POWER(10,($B104-I$227)/I$228))</f>
        <v>0.49589867111076402</v>
      </c>
      <c r="DZ104" s="2">
        <f>POWER(10,($B104-J$227)/J$228)/(1+POWER(10,($B104-J$227)/J$228))</f>
        <v>0.49548134475223221</v>
      </c>
      <c r="EA104" s="2">
        <f>POWER(10,($B104-K$227)/K$228)/(1+POWER(10,($B104-K$227)/K$228))</f>
        <v>0.5019667278025417</v>
      </c>
      <c r="EB104" s="2">
        <f>POWER(10,($B104-L$227)/L$228)/(1+POWER(10,($B104-L$227)/L$228))</f>
        <v>0.49196341581976538</v>
      </c>
      <c r="EC104" s="2">
        <f>POWER(10,($B104-M$227)/M$228)/(1+POWER(10,($B104-M$227)/M$228))</f>
        <v>0.47082892538621718</v>
      </c>
      <c r="ED104" s="2">
        <f>POWER(10,($B104-N$227)/N$228)/(1+POWER(10,($B104-N$227)/N$228))</f>
        <v>0.46081739464946786</v>
      </c>
      <c r="EE104" s="2">
        <f>POWER(10,($B104-O$227)/O$228)/(1+POWER(10,($B104-O$227)/O$228))</f>
        <v>0.47337638140661609</v>
      </c>
    </row>
    <row r="105" spans="2:135" x14ac:dyDescent="0.25">
      <c r="B105" s="2">
        <v>99</v>
      </c>
      <c r="C105">
        <v>57.043999999999997</v>
      </c>
      <c r="D105">
        <v>57.515000000000001</v>
      </c>
      <c r="E105">
        <v>53.323999999999998</v>
      </c>
      <c r="F105">
        <v>52.396999999999998</v>
      </c>
      <c r="G105">
        <v>53.25</v>
      </c>
      <c r="H105">
        <v>53.484999999999999</v>
      </c>
      <c r="I105">
        <v>56.676000000000002</v>
      </c>
      <c r="J105">
        <v>51.720999999999997</v>
      </c>
      <c r="K105">
        <v>52.368000000000002</v>
      </c>
      <c r="L105">
        <v>51.984999999999999</v>
      </c>
      <c r="M105">
        <v>51.515000000000001</v>
      </c>
      <c r="N105">
        <v>51.588200000000001</v>
      </c>
      <c r="O105">
        <v>49.887300000000003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54.265237379138718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56.369842618985231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54.512469833320125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52.432495619429957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53.707772732276752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54.261968958654514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55.927265171188424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51.898942324435218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53.237731383060456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52.77797946823469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52.402775933648194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51.408800031510346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50.999562367980438</v>
      </c>
      <c r="AE105" s="5"/>
      <c r="AG105" s="5">
        <f t="shared" si="26"/>
        <v>2.7787626208612792</v>
      </c>
      <c r="AH105" s="5">
        <f t="shared" si="27"/>
        <v>1.1451573810147693</v>
      </c>
      <c r="AI105" s="5">
        <f t="shared" si="28"/>
        <v>-1.1884698333201271</v>
      </c>
      <c r="AJ105" s="5">
        <f t="shared" si="29"/>
        <v>-3.5495619429958936E-2</v>
      </c>
      <c r="AK105" s="5">
        <f t="shared" si="30"/>
        <v>-0.45777273227675153</v>
      </c>
      <c r="AL105" s="5">
        <f t="shared" si="31"/>
        <v>-0.7769689586545141</v>
      </c>
      <c r="AM105" s="5">
        <f t="shared" si="32"/>
        <v>0.74873482881157827</v>
      </c>
      <c r="AN105" s="5">
        <f t="shared" si="33"/>
        <v>-0.17794232443522162</v>
      </c>
      <c r="AO105" s="5">
        <f t="shared" si="34"/>
        <v>-0.86973138306045428</v>
      </c>
      <c r="AP105" s="5">
        <f t="shared" si="35"/>
        <v>-0.7929794682346909</v>
      </c>
      <c r="AQ105" s="5">
        <f t="shared" si="36"/>
        <v>-0.88777593364819296</v>
      </c>
      <c r="AR105" s="5">
        <f t="shared" si="37"/>
        <v>0.17939996848965478</v>
      </c>
      <c r="AS105" s="5">
        <f t="shared" si="38"/>
        <v>-1.1122623679804349</v>
      </c>
      <c r="AV105" s="2">
        <f t="shared" si="39"/>
        <v>53.313046614221875</v>
      </c>
      <c r="AW105" s="2">
        <f t="shared" si="40"/>
        <v>55.637220089065252</v>
      </c>
      <c r="AX105" s="2">
        <f t="shared" si="41"/>
        <v>54.510376302229773</v>
      </c>
      <c r="AY105" s="2">
        <f t="shared" si="42"/>
        <v>52.432434394648375</v>
      </c>
      <c r="AZ105" s="2">
        <f t="shared" si="43"/>
        <v>53.707666099977104</v>
      </c>
      <c r="BA105" s="2">
        <f t="shared" si="44"/>
        <v>54.261822979936781</v>
      </c>
      <c r="BB105" s="2">
        <f t="shared" si="45"/>
        <v>55.927008516601958</v>
      </c>
      <c r="BC105" s="2">
        <f t="shared" si="46"/>
        <v>51.898650720405911</v>
      </c>
      <c r="BD105" s="2">
        <f t="shared" si="47"/>
        <v>53.237541502444941</v>
      </c>
      <c r="BE105" s="2">
        <f t="shared" si="48"/>
        <v>52.777735285634776</v>
      </c>
      <c r="BF105" s="2">
        <f t="shared" si="49"/>
        <v>52.402258893937557</v>
      </c>
      <c r="BG105" s="2">
        <f t="shared" si="50"/>
        <v>51.408217161849173</v>
      </c>
      <c r="BH105" s="2">
        <f t="shared" si="51"/>
        <v>50.999348826813019</v>
      </c>
      <c r="BK105" s="2" t="str">
        <f>IF(OR($B105&lt;C$229, AND($B105&gt;C$230, $B105&lt;C$231)), C105, "")</f>
        <v/>
      </c>
      <c r="BL105" s="2" t="str">
        <f>IF(OR($B105&lt;D$229, AND($B105&gt;D$230, $B105&lt;D$231)), D105, "")</f>
        <v/>
      </c>
      <c r="BM105" s="2">
        <f>IF(OR($B105&lt;E$229, AND($B105&gt;E$230, $B105&lt;E$231)), E105, "")</f>
        <v>53.323999999999998</v>
      </c>
      <c r="BN105" s="2">
        <f>IF(OR($B105&lt;F$229, AND($B105&gt;F$230, $B105&lt;F$231)), F105, "")</f>
        <v>52.396999999999998</v>
      </c>
      <c r="BO105" s="2">
        <f>IF(OR($B105&lt;G$229, AND($B105&gt;G$230, $B105&lt;G$231)), G105, "")</f>
        <v>53.25</v>
      </c>
      <c r="BP105" s="2">
        <f>IF(OR($B105&lt;H$229, AND($B105&gt;H$230, $B105&lt;H$231)), H105, "")</f>
        <v>53.484999999999999</v>
      </c>
      <c r="BQ105" s="2">
        <f>IF(OR($B105&lt;I$229, AND($B105&gt;I$230, $B105&lt;I$231)), I105, "")</f>
        <v>56.676000000000002</v>
      </c>
      <c r="BR105" s="2">
        <f>IF(OR($B105&lt;J$229, AND($B105&gt;J$230, $B105&lt;J$231)), J105, "")</f>
        <v>51.720999999999997</v>
      </c>
      <c r="BS105" s="2">
        <f>IF(OR($B105&lt;K$229, AND($B105&gt;K$230, $B105&lt;K$231)), K105, "")</f>
        <v>52.368000000000002</v>
      </c>
      <c r="BT105" s="2">
        <f>IF(OR($B105&lt;L$229, AND($B105&gt;L$230, $B105&lt;L$231)), L105, "")</f>
        <v>51.984999999999999</v>
      </c>
      <c r="BU105" s="2">
        <f>IF(OR($B105&lt;M$229, AND($B105&gt;M$230, $B105&lt;M$231)), M105, "")</f>
        <v>51.515000000000001</v>
      </c>
      <c r="BV105" s="2">
        <f>IF(OR($B105&lt;N$229, AND($B105&gt;N$230, $B105&lt;N$231)), N105, "")</f>
        <v>51.588200000000001</v>
      </c>
      <c r="BW105" s="2">
        <f>IF(OR($B105&lt;O$229, AND($B105&gt;O$230, $B105&lt;O$231)), O105, "")</f>
        <v>49.887300000000003</v>
      </c>
      <c r="BZ105" s="2" t="str">
        <f>IF(OR(AND($B105&gt;C$230, $B105&lt;C$231), $B105&gt;C$232), C105, "")</f>
        <v/>
      </c>
      <c r="CA105" s="2" t="str">
        <f>IF(OR(AND($B105&gt;D$230, $B105&lt;D$231), $B105&gt;D$232), D105, "")</f>
        <v/>
      </c>
      <c r="CB105" s="2">
        <f>IF(OR(AND($B105&gt;E$230, $B105&lt;E$231), $B105&gt;E$232), E105, "")</f>
        <v>53.323999999999998</v>
      </c>
      <c r="CC105" s="2">
        <f>IF(OR(AND($B105&gt;F$230, $B105&lt;F$231), $B105&gt;F$232), F105, "")</f>
        <v>52.396999999999998</v>
      </c>
      <c r="CD105" s="2">
        <f>IF(OR(AND($B105&gt;G$230, $B105&lt;G$231), $B105&gt;G$232), G105, "")</f>
        <v>53.25</v>
      </c>
      <c r="CE105" s="2">
        <f>IF(OR(AND($B105&gt;H$230, $B105&lt;H$231), $B105&gt;H$232), H105, "")</f>
        <v>53.484999999999999</v>
      </c>
      <c r="CF105" s="2">
        <f>IF(OR(AND($B105&gt;I$230, $B105&lt;I$231), $B105&gt;I$232), I105, "")</f>
        <v>56.676000000000002</v>
      </c>
      <c r="CG105" s="2">
        <f>IF(OR(AND($B105&gt;J$230, $B105&lt;J$231), $B105&gt;J$232), J105, "")</f>
        <v>51.720999999999997</v>
      </c>
      <c r="CH105" s="2">
        <f>IF(OR(AND($B105&gt;K$230, $B105&lt;K$231), $B105&gt;K$232), K105, "")</f>
        <v>52.368000000000002</v>
      </c>
      <c r="CI105" s="2">
        <f>IF(OR(AND($B105&gt;L$230, $B105&lt;L$231), $B105&gt;L$232), L105, "")</f>
        <v>51.984999999999999</v>
      </c>
      <c r="CJ105" s="2">
        <f>IF(OR(AND($B105&gt;M$230, $B105&lt;M$231), $B105&gt;M$232), M105, "")</f>
        <v>51.515000000000001</v>
      </c>
      <c r="CK105" s="2">
        <f>IF(OR(AND($B105&gt;N$230, $B105&lt;N$231), $B105&gt;N$232), N105, "")</f>
        <v>51.588200000000001</v>
      </c>
      <c r="CL105" s="2">
        <f>IF(OR(AND($B105&gt;O$230, $B105&lt;O$231), $B105&gt;O$232), O105, "")</f>
        <v>49.887300000000003</v>
      </c>
      <c r="CO105" s="2">
        <f>BK$207*$B105+BK$209</f>
        <v>53.219529663983685</v>
      </c>
      <c r="CP105" s="2">
        <f>BL$207*$B105+BL$209</f>
        <v>55.522822963081431</v>
      </c>
      <c r="CQ105" s="2">
        <f>BM$207*$B105+BM$209</f>
        <v>54.645964272810694</v>
      </c>
      <c r="CR105" s="2">
        <f>BN$207*$B105+BN$209</f>
        <v>52.6697076288497</v>
      </c>
      <c r="CS105" s="2">
        <f>BO$207*$B105+BO$209</f>
        <v>54.068429838179519</v>
      </c>
      <c r="CT105" s="2">
        <f>BP$207*$B105+BP$209</f>
        <v>54.559832679068357</v>
      </c>
      <c r="CU105" s="2">
        <f>BQ$207*$B105+BQ$209</f>
        <v>56.070486091316944</v>
      </c>
      <c r="CV105" s="2">
        <f>BR$207*$B105+BR$209</f>
        <v>52.238036860114562</v>
      </c>
      <c r="CW105" s="2">
        <f>BS$207*$B105+BS$209</f>
        <v>53.551724833402616</v>
      </c>
      <c r="CX105" s="2">
        <f>BT$207*$B105+BT$209</f>
        <v>53.136469224416956</v>
      </c>
      <c r="CY105" s="2">
        <f>BU$207*$B105+BU$209</f>
        <v>52.680980102798515</v>
      </c>
      <c r="CZ105" s="2">
        <f>BV$207*$B105+BV$209</f>
        <v>51.612637052281293</v>
      </c>
      <c r="DA105" s="2">
        <f>BW$207*$B105+BW$209</f>
        <v>51.137109952750592</v>
      </c>
      <c r="DD105" s="2">
        <f>BZ$207*$B105+BZ$209</f>
        <v>53.542322089114023</v>
      </c>
      <c r="DE105" s="2">
        <f>CA$207*$B105+CA$209</f>
        <v>55.902034560837343</v>
      </c>
      <c r="DF105" s="2">
        <f>CB$207*$B105+CB$209</f>
        <v>54.353657514443761</v>
      </c>
      <c r="DG105" s="2">
        <f>CC$207*$B105+CC$209</f>
        <v>52.232837948832326</v>
      </c>
      <c r="DH105" s="2">
        <f>CD$207*$B105+CD$209</f>
        <v>53.391279842341248</v>
      </c>
      <c r="DI105" s="2">
        <f>CE$207*$B105+CE$209</f>
        <v>53.991234951637857</v>
      </c>
      <c r="DJ105" s="2">
        <f>CF$207*$B105+CF$209</f>
        <v>55.793990972639747</v>
      </c>
      <c r="DK105" s="2">
        <f>CG$207*$B105+CG$209</f>
        <v>51.583481335644635</v>
      </c>
      <c r="DL105" s="2">
        <f>CH$207*$B105+CH$209</f>
        <v>52.953248240865378</v>
      </c>
      <c r="DM105" s="2">
        <f>CI$207*$B105+CI$209</f>
        <v>52.439876944738614</v>
      </c>
      <c r="DN105" s="2">
        <f>CJ$207*$B105+CJ$209</f>
        <v>52.116563671478232</v>
      </c>
      <c r="DO105" s="2">
        <f>CK$207*$B105+CK$209</f>
        <v>51.190079748061727</v>
      </c>
      <c r="DP105" s="2">
        <f>CL$207*$B105+CL$209</f>
        <v>50.859576745852806</v>
      </c>
      <c r="DS105" s="2">
        <f>POWER(10,($B105-C$227)/C$228)/(1+POWER(10,($B105-C$227)/C$228))</f>
        <v>0.28971234439726073</v>
      </c>
      <c r="DT105" s="2">
        <f>POWER(10,($B105-D$227)/D$228)/(1+POWER(10,($B105-D$227)/D$228))</f>
        <v>0.3016709580107732</v>
      </c>
      <c r="DU105" s="2">
        <f>POWER(10,($B105-E$227)/E$228)/(1+POWER(10,($B105-E$227)/E$228))</f>
        <v>0.46385506561131984</v>
      </c>
      <c r="DV105" s="2">
        <f>POWER(10,($B105-F$227)/F$228)/(1+POWER(10,($B105-F$227)/F$228))</f>
        <v>0.54312131295513055</v>
      </c>
      <c r="DW105" s="2">
        <f>POWER(10,($B105-G$227)/G$228)/(1+POWER(10,($B105-G$227)/G$228))</f>
        <v>0.53276783640204484</v>
      </c>
      <c r="DX105" s="2">
        <f>POWER(10,($B105-H$227)/H$228)/(1+POWER(10,($B105-H$227)/H$228))</f>
        <v>0.52411341930311306</v>
      </c>
      <c r="DY105" s="2">
        <f>POWER(10,($B105-I$227)/I$228)/(1+POWER(10,($B105-I$227)/I$228))</f>
        <v>0.51891539858429137</v>
      </c>
      <c r="DZ105" s="2">
        <f>POWER(10,($B105-J$227)/J$228)/(1+POWER(10,($B105-J$227)/J$228))</f>
        <v>0.51849862543516423</v>
      </c>
      <c r="EA105" s="2">
        <f>POWER(10,($B105-K$227)/K$228)/(1+POWER(10,($B105-K$227)/K$228))</f>
        <v>0.5249717948461361</v>
      </c>
      <c r="EB105" s="2">
        <f>POWER(10,($B105-L$227)/L$228)/(1+POWER(10,($B105-L$227)/L$228))</f>
        <v>0.51498408645560978</v>
      </c>
      <c r="EC105" s="2">
        <f>POWER(10,($B105-M$227)/M$228)/(1+POWER(10,($B105-M$227)/M$228))</f>
        <v>0.4938219254336258</v>
      </c>
      <c r="ED105" s="2">
        <f>POWER(10,($B105-N$227)/N$228)/(1+POWER(10,($B105-N$227)/N$228))</f>
        <v>0.48376844605649305</v>
      </c>
      <c r="EE105" s="2">
        <f>POWER(10,($B105-O$227)/O$228)/(1+POWER(10,($B105-O$227)/O$228))</f>
        <v>0.49637709115041567</v>
      </c>
    </row>
    <row r="106" spans="2:135" x14ac:dyDescent="0.25">
      <c r="B106" s="2">
        <v>100</v>
      </c>
      <c r="C106">
        <v>54.853000000000002</v>
      </c>
      <c r="D106">
        <v>57.456000000000003</v>
      </c>
      <c r="E106">
        <v>54.543999999999997</v>
      </c>
      <c r="F106">
        <v>51.618000000000002</v>
      </c>
      <c r="G106">
        <v>52.808999999999997</v>
      </c>
      <c r="H106">
        <v>55.323999999999998</v>
      </c>
      <c r="I106">
        <v>55.941000000000003</v>
      </c>
      <c r="J106">
        <v>52.603000000000002</v>
      </c>
      <c r="K106">
        <v>52.484999999999999</v>
      </c>
      <c r="L106">
        <v>52.058999999999997</v>
      </c>
      <c r="M106">
        <v>51.881999999999998</v>
      </c>
      <c r="N106">
        <v>50.117600000000003</v>
      </c>
      <c r="O106">
        <v>51.464799999999997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53.826529636848129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56.016227194828446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54.472510195442389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52.378150785334938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53.660616700564233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54.214005387769724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55.881130011279076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51.833166093576303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53.184424234816781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52.731575248974202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52.363958017726773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51.377361443871365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50.978356483548716</v>
      </c>
      <c r="AE106" s="5"/>
      <c r="AG106" s="5">
        <f t="shared" si="26"/>
        <v>1.0264703631518728</v>
      </c>
      <c r="AH106" s="5">
        <f t="shared" si="27"/>
        <v>1.4397728051715575</v>
      </c>
      <c r="AI106" s="5">
        <f t="shared" si="28"/>
        <v>7.1489804557607783E-2</v>
      </c>
      <c r="AJ106" s="5">
        <f t="shared" si="29"/>
        <v>-0.76015078533493607</v>
      </c>
      <c r="AK106" s="5">
        <f t="shared" si="30"/>
        <v>-0.85161670056423588</v>
      </c>
      <c r="AL106" s="5">
        <f t="shared" si="31"/>
        <v>1.109994612230274</v>
      </c>
      <c r="AM106" s="5">
        <f t="shared" si="32"/>
        <v>5.9869988720926415E-2</v>
      </c>
      <c r="AN106" s="5">
        <f t="shared" si="33"/>
        <v>0.76983390642369898</v>
      </c>
      <c r="AO106" s="5">
        <f t="shared" si="34"/>
        <v>-0.69942423481678162</v>
      </c>
      <c r="AP106" s="5">
        <f t="shared" si="35"/>
        <v>-0.67257524897420495</v>
      </c>
      <c r="AQ106" s="5">
        <f t="shared" si="36"/>
        <v>-0.48195801772677527</v>
      </c>
      <c r="AR106" s="5">
        <f t="shared" si="37"/>
        <v>-1.259761443871362</v>
      </c>
      <c r="AS106" s="5">
        <f t="shared" si="38"/>
        <v>0.48644351645128125</v>
      </c>
      <c r="AV106" s="2">
        <f t="shared" si="39"/>
        <v>53.317740761472933</v>
      </c>
      <c r="AW106" s="2">
        <f t="shared" si="40"/>
        <v>55.63521124304944</v>
      </c>
      <c r="AX106" s="2">
        <f t="shared" si="41"/>
        <v>54.47176469074671</v>
      </c>
      <c r="AY106" s="2">
        <f t="shared" si="42"/>
        <v>52.378128776299214</v>
      </c>
      <c r="AZ106" s="2">
        <f t="shared" si="43"/>
        <v>53.660581709781518</v>
      </c>
      <c r="BA106" s="2">
        <f t="shared" si="44"/>
        <v>54.213957717793505</v>
      </c>
      <c r="BB106" s="2">
        <f t="shared" si="45"/>
        <v>55.881048593042223</v>
      </c>
      <c r="BC106" s="2">
        <f t="shared" si="46"/>
        <v>51.833069501258734</v>
      </c>
      <c r="BD106" s="2">
        <f t="shared" si="47"/>
        <v>53.184358952868806</v>
      </c>
      <c r="BE106" s="2">
        <f t="shared" si="48"/>
        <v>52.73149555248817</v>
      </c>
      <c r="BF106" s="2">
        <f t="shared" si="49"/>
        <v>52.363785252549036</v>
      </c>
      <c r="BG106" s="2">
        <f t="shared" si="50"/>
        <v>51.377162962329599</v>
      </c>
      <c r="BH106" s="2">
        <f t="shared" si="51"/>
        <v>50.978285540742931</v>
      </c>
      <c r="BK106" s="2" t="str">
        <f>IF(OR($B106&lt;C$229, AND($B106&gt;C$230, $B106&lt;C$231)), C106, "")</f>
        <v/>
      </c>
      <c r="BL106" s="2">
        <f>IF(OR($B106&lt;D$229, AND($B106&gt;D$230, $B106&lt;D$231)), D106, "")</f>
        <v>57.456000000000003</v>
      </c>
      <c r="BM106" s="2">
        <f>IF(OR($B106&lt;E$229, AND($B106&gt;E$230, $B106&lt;E$231)), E106, "")</f>
        <v>54.543999999999997</v>
      </c>
      <c r="BN106" s="2">
        <f>IF(OR($B106&lt;F$229, AND($B106&gt;F$230, $B106&lt;F$231)), F106, "")</f>
        <v>51.618000000000002</v>
      </c>
      <c r="BO106" s="2">
        <f>IF(OR($B106&lt;G$229, AND($B106&gt;G$230, $B106&lt;G$231)), G106, "")</f>
        <v>52.808999999999997</v>
      </c>
      <c r="BP106" s="2">
        <f>IF(OR($B106&lt;H$229, AND($B106&gt;H$230, $B106&lt;H$231)), H106, "")</f>
        <v>55.323999999999998</v>
      </c>
      <c r="BQ106" s="2">
        <f>IF(OR($B106&lt;I$229, AND($B106&gt;I$230, $B106&lt;I$231)), I106, "")</f>
        <v>55.941000000000003</v>
      </c>
      <c r="BR106" s="2">
        <f>IF(OR($B106&lt;J$229, AND($B106&gt;J$230, $B106&lt;J$231)), J106, "")</f>
        <v>52.603000000000002</v>
      </c>
      <c r="BS106" s="2">
        <f>IF(OR($B106&lt;K$229, AND($B106&gt;K$230, $B106&lt;K$231)), K106, "")</f>
        <v>52.484999999999999</v>
      </c>
      <c r="BT106" s="2">
        <f>IF(OR($B106&lt;L$229, AND($B106&gt;L$230, $B106&lt;L$231)), L106, "")</f>
        <v>52.058999999999997</v>
      </c>
      <c r="BU106" s="2">
        <f>IF(OR($B106&lt;M$229, AND($B106&gt;M$230, $B106&lt;M$231)), M106, "")</f>
        <v>51.881999999999998</v>
      </c>
      <c r="BV106" s="2">
        <f>IF(OR($B106&lt;N$229, AND($B106&gt;N$230, $B106&lt;N$231)), N106, "")</f>
        <v>50.117600000000003</v>
      </c>
      <c r="BW106" s="2">
        <f>IF(OR($B106&lt;O$229, AND($B106&gt;O$230, $B106&lt;O$231)), O106, "")</f>
        <v>51.464799999999997</v>
      </c>
      <c r="BZ106" s="2" t="str">
        <f>IF(OR(AND($B106&gt;C$230, $B106&lt;C$231), $B106&gt;C$232), C106, "")</f>
        <v/>
      </c>
      <c r="CA106" s="2">
        <f>IF(OR(AND($B106&gt;D$230, $B106&lt;D$231), $B106&gt;D$232), D106, "")</f>
        <v>57.456000000000003</v>
      </c>
      <c r="CB106" s="2">
        <f>IF(OR(AND($B106&gt;E$230, $B106&lt;E$231), $B106&gt;E$232), E106, "")</f>
        <v>54.543999999999997</v>
      </c>
      <c r="CC106" s="2">
        <f>IF(OR(AND($B106&gt;F$230, $B106&lt;F$231), $B106&gt;F$232), F106, "")</f>
        <v>51.618000000000002</v>
      </c>
      <c r="CD106" s="2">
        <f>IF(OR(AND($B106&gt;G$230, $B106&lt;G$231), $B106&gt;G$232), G106, "")</f>
        <v>52.808999999999997</v>
      </c>
      <c r="CE106" s="2">
        <f>IF(OR(AND($B106&gt;H$230, $B106&lt;H$231), $B106&gt;H$232), H106, "")</f>
        <v>55.323999999999998</v>
      </c>
      <c r="CF106" s="2">
        <f>IF(OR(AND($B106&gt;I$230, $B106&lt;I$231), $B106&gt;I$232), I106, "")</f>
        <v>55.941000000000003</v>
      </c>
      <c r="CG106" s="2">
        <f>IF(OR(AND($B106&gt;J$230, $B106&lt;J$231), $B106&gt;J$232), J106, "")</f>
        <v>52.603000000000002</v>
      </c>
      <c r="CH106" s="2">
        <f>IF(OR(AND($B106&gt;K$230, $B106&lt;K$231), $B106&gt;K$232), K106, "")</f>
        <v>52.484999999999999</v>
      </c>
      <c r="CI106" s="2">
        <f>IF(OR(AND($B106&gt;L$230, $B106&lt;L$231), $B106&gt;L$232), L106, "")</f>
        <v>52.058999999999997</v>
      </c>
      <c r="CJ106" s="2">
        <f>IF(OR(AND($B106&gt;M$230, $B106&lt;M$231), $B106&gt;M$232), M106, "")</f>
        <v>51.881999999999998</v>
      </c>
      <c r="CK106" s="2">
        <f>IF(OR(AND($B106&gt;N$230, $B106&lt;N$231), $B106&gt;N$232), N106, "")</f>
        <v>50.117600000000003</v>
      </c>
      <c r="CL106" s="2">
        <f>IF(OR(AND($B106&gt;O$230, $B106&lt;O$231), $B106&gt;O$232), O106, "")</f>
        <v>51.464799999999997</v>
      </c>
      <c r="CO106" s="2">
        <f>BK$207*$B106+BK$209</f>
        <v>53.238360609046808</v>
      </c>
      <c r="CP106" s="2">
        <f>BL$207*$B106+BL$209</f>
        <v>55.539259278071</v>
      </c>
      <c r="CQ106" s="2">
        <f>BM$207*$B106+BM$209</f>
        <v>54.633973819165725</v>
      </c>
      <c r="CR106" s="2">
        <f>BN$207*$B106+BN$209</f>
        <v>52.629798772009927</v>
      </c>
      <c r="CS106" s="2">
        <f>BO$207*$B106+BO$209</f>
        <v>54.068803372373658</v>
      </c>
      <c r="CT106" s="2">
        <f>BP$207*$B106+BP$209</f>
        <v>54.565169606946334</v>
      </c>
      <c r="CU106" s="2">
        <f>BQ$207*$B106+BQ$209</f>
        <v>56.094236238280963</v>
      </c>
      <c r="CV106" s="2">
        <f>BR$207*$B106+BR$209</f>
        <v>52.209456431962771</v>
      </c>
      <c r="CW106" s="2">
        <f>BS$207*$B106+BS$209</f>
        <v>53.546600343232917</v>
      </c>
      <c r="CX106" s="2">
        <f>BT$207*$B106+BT$209</f>
        <v>53.138803440357734</v>
      </c>
      <c r="CY106" s="2">
        <f>BU$207*$B106+BU$209</f>
        <v>52.688589176791247</v>
      </c>
      <c r="CZ106" s="2">
        <f>BV$207*$B106+BV$209</f>
        <v>51.61081937998074</v>
      </c>
      <c r="DA106" s="2">
        <f>BW$207*$B106+BW$209</f>
        <v>51.146820475255424</v>
      </c>
      <c r="DD106" s="2">
        <f>BZ$207*$B106+BZ$209</f>
        <v>53.495232929779888</v>
      </c>
      <c r="DE106" s="2">
        <f>CA$207*$B106+CA$209</f>
        <v>55.837783736712822</v>
      </c>
      <c r="DF106" s="2">
        <f>CB$207*$B106+CB$209</f>
        <v>54.300772926195116</v>
      </c>
      <c r="DG106" s="2">
        <f>CC$207*$B106+CC$209</f>
        <v>52.185049574266273</v>
      </c>
      <c r="DH106" s="2">
        <f>CD$207*$B106+CD$209</f>
        <v>53.334076000135582</v>
      </c>
      <c r="DI106" s="2">
        <f>CE$207*$B106+CE$209</f>
        <v>53.923122236635891</v>
      </c>
      <c r="DJ106" s="2">
        <f>CF$207*$B106+CF$209</f>
        <v>55.700793754823167</v>
      </c>
      <c r="DK106" s="2">
        <f>CG$207*$B106+CG$209</f>
        <v>51.514294352659775</v>
      </c>
      <c r="DL106" s="2">
        <f>CH$207*$B106+CH$209</f>
        <v>52.885420695615963</v>
      </c>
      <c r="DM106" s="2">
        <f>CI$207*$B106+CI$209</f>
        <v>52.381643037923155</v>
      </c>
      <c r="DN106" s="2">
        <f>CJ$207*$B106+CJ$209</f>
        <v>52.060148576356866</v>
      </c>
      <c r="DO106" s="2">
        <f>CK$207*$B106+CK$209</f>
        <v>51.149765966615647</v>
      </c>
      <c r="DP106" s="2">
        <f>CL$207*$B106+CL$209</f>
        <v>50.822336149409551</v>
      </c>
      <c r="DS106" s="2">
        <f>POWER(10,($B106-C$227)/C$228)/(1+POWER(10,($B106-C$227)/C$228))</f>
        <v>0.30902571440780441</v>
      </c>
      <c r="DT106" s="2">
        <f>POWER(10,($B106-D$227)/D$228)/(1+POWER(10,($B106-D$227)/D$228))</f>
        <v>0.32142078211945951</v>
      </c>
      <c r="DU106" s="2">
        <f>POWER(10,($B106-E$227)/E$228)/(1+POWER(10,($B106-E$227)/E$228))</f>
        <v>0.4868208094308098</v>
      </c>
      <c r="DV106" s="2">
        <f>POWER(10,($B106-F$227)/F$228)/(1+POWER(10,($B106-F$227)/F$228))</f>
        <v>0.56586947652184583</v>
      </c>
      <c r="DW106" s="2">
        <f>POWER(10,($B106-G$227)/G$228)/(1+POWER(10,($B106-G$227)/G$228))</f>
        <v>0.55560971050887176</v>
      </c>
      <c r="DX106" s="2">
        <f>POWER(10,($B106-H$227)/H$228)/(1+POWER(10,($B106-H$227)/H$228))</f>
        <v>0.54701865531045701</v>
      </c>
      <c r="DY106" s="2">
        <f>POWER(10,($B106-I$227)/I$228)/(1+POWER(10,($B106-I$227)/I$228))</f>
        <v>0.54185212375930181</v>
      </c>
      <c r="DZ106" s="2">
        <f>POWER(10,($B106-J$227)/J$228)/(1+POWER(10,($B106-J$227)/J$228))</f>
        <v>0.54143766167657825</v>
      </c>
      <c r="EA106" s="2">
        <f>POWER(10,($B106-K$227)/K$228)/(1+POWER(10,($B106-K$227)/K$228))</f>
        <v>0.54787135640020934</v>
      </c>
      <c r="EB106" s="2">
        <f>POWER(10,($B106-L$227)/L$228)/(1+POWER(10,($B106-L$227)/L$228))</f>
        <v>0.53794134843806485</v>
      </c>
      <c r="EC106" s="2">
        <f>POWER(10,($B106-M$227)/M$228)/(1+POWER(10,($B106-M$227)/M$228))</f>
        <v>0.51684108890752944</v>
      </c>
      <c r="ED106" s="2">
        <f>POWER(10,($B106-N$227)/N$228)/(1+POWER(10,($B106-N$227)/N$228))</f>
        <v>0.5067881743803837</v>
      </c>
      <c r="EE106" s="2">
        <f>POWER(10,($B106-O$227)/O$228)/(1+POWER(10,($B106-O$227)/O$228))</f>
        <v>0.519393145025276</v>
      </c>
    </row>
    <row r="107" spans="2:135" x14ac:dyDescent="0.25">
      <c r="B107" s="2">
        <v>101</v>
      </c>
      <c r="C107">
        <v>54.970999999999997</v>
      </c>
      <c r="D107">
        <v>57.734999999999999</v>
      </c>
      <c r="E107">
        <v>53.529000000000003</v>
      </c>
      <c r="F107">
        <v>51.470999999999997</v>
      </c>
      <c r="G107">
        <v>53.823999999999998</v>
      </c>
      <c r="H107">
        <v>54.234999999999999</v>
      </c>
      <c r="I107">
        <v>56.558999999999997</v>
      </c>
      <c r="J107">
        <v>50.881999999999998</v>
      </c>
      <c r="K107">
        <v>54.103000000000002</v>
      </c>
      <c r="L107">
        <v>52.706000000000003</v>
      </c>
      <c r="M107">
        <v>51.411999999999999</v>
      </c>
      <c r="N107">
        <v>51.5441</v>
      </c>
      <c r="O107">
        <v>50.493000000000002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53.578629836669947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55.818563760900219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54.431505883475531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52.323610020322192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53.611071811741212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54.162892853122408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55.82984166952351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51.765803793130281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53.128496530720668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52.682639449348585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52.322471385118426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51.344415651185074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50.955114967535494</v>
      </c>
      <c r="AE107" s="5"/>
      <c r="AG107" s="5">
        <f t="shared" si="26"/>
        <v>1.3923701633300496</v>
      </c>
      <c r="AH107" s="5">
        <f t="shared" si="27"/>
        <v>1.9164362390997809</v>
      </c>
      <c r="AI107" s="5">
        <f t="shared" si="28"/>
        <v>-0.90250588347552707</v>
      </c>
      <c r="AJ107" s="5">
        <f t="shared" si="29"/>
        <v>-0.85261002032219579</v>
      </c>
      <c r="AK107" s="5">
        <f t="shared" si="30"/>
        <v>0.21292818825878612</v>
      </c>
      <c r="AL107" s="5">
        <f t="shared" si="31"/>
        <v>7.2107146877591788E-2</v>
      </c>
      <c r="AM107" s="5">
        <f t="shared" si="32"/>
        <v>0.72915833047648704</v>
      </c>
      <c r="AN107" s="5">
        <f t="shared" si="33"/>
        <v>-0.88380379313028357</v>
      </c>
      <c r="AO107" s="5">
        <f t="shared" si="34"/>
        <v>0.97450346927933396</v>
      </c>
      <c r="AP107" s="5">
        <f t="shared" si="35"/>
        <v>2.3360550651418066E-2</v>
      </c>
      <c r="AQ107" s="5">
        <f t="shared" si="36"/>
        <v>-0.91047138511842718</v>
      </c>
      <c r="AR107" s="5">
        <f t="shared" si="37"/>
        <v>0.19968434881492669</v>
      </c>
      <c r="AS107" s="5">
        <f t="shared" si="38"/>
        <v>-0.46211496753549142</v>
      </c>
      <c r="AV107" s="2">
        <f t="shared" si="39"/>
        <v>53.320020594737869</v>
      </c>
      <c r="AW107" s="2">
        <f t="shared" si="40"/>
        <v>55.630159071436893</v>
      </c>
      <c r="AX107" s="2">
        <f t="shared" si="41"/>
        <v>54.43125388300372</v>
      </c>
      <c r="AY107" s="2">
        <f t="shared" si="42"/>
        <v>52.323588761611134</v>
      </c>
      <c r="AZ107" s="2">
        <f t="shared" si="43"/>
        <v>53.611051282358289</v>
      </c>
      <c r="BA107" s="2">
        <f t="shared" si="44"/>
        <v>54.162868925863243</v>
      </c>
      <c r="BB107" s="2">
        <f t="shared" si="45"/>
        <v>55.829813732486272</v>
      </c>
      <c r="BC107" s="2">
        <f t="shared" si="46"/>
        <v>51.765753581626385</v>
      </c>
      <c r="BD107" s="2">
        <f t="shared" si="47"/>
        <v>53.128450090568258</v>
      </c>
      <c r="BE107" s="2">
        <f t="shared" si="48"/>
        <v>52.682605518070915</v>
      </c>
      <c r="BF107" s="2">
        <f t="shared" si="49"/>
        <v>52.322413383759482</v>
      </c>
      <c r="BG107" s="2">
        <f t="shared" si="50"/>
        <v>51.344350783022549</v>
      </c>
      <c r="BH107" s="2">
        <f t="shared" si="51"/>
        <v>50.955091459696476</v>
      </c>
      <c r="BK107" s="2">
        <f>IF(OR($B107&lt;C$229, AND($B107&gt;C$230, $B107&lt;C$231)), C107, "")</f>
        <v>54.970999999999997</v>
      </c>
      <c r="BL107" s="2">
        <f>IF(OR($B107&lt;D$229, AND($B107&gt;D$230, $B107&lt;D$231)), D107, "")</f>
        <v>57.734999999999999</v>
      </c>
      <c r="BM107" s="2">
        <f>IF(OR($B107&lt;E$229, AND($B107&gt;E$230, $B107&lt;E$231)), E107, "")</f>
        <v>53.529000000000003</v>
      </c>
      <c r="BN107" s="2">
        <f>IF(OR($B107&lt;F$229, AND($B107&gt;F$230, $B107&lt;F$231)), F107, "")</f>
        <v>51.470999999999997</v>
      </c>
      <c r="BO107" s="2">
        <f>IF(OR($B107&lt;G$229, AND($B107&gt;G$230, $B107&lt;G$231)), G107, "")</f>
        <v>53.823999999999998</v>
      </c>
      <c r="BP107" s="2">
        <f>IF(OR($B107&lt;H$229, AND($B107&gt;H$230, $B107&lt;H$231)), H107, "")</f>
        <v>54.234999999999999</v>
      </c>
      <c r="BQ107" s="2">
        <f>IF(OR($B107&lt;I$229, AND($B107&gt;I$230, $B107&lt;I$231)), I107, "")</f>
        <v>56.558999999999997</v>
      </c>
      <c r="BR107" s="2">
        <f>IF(OR($B107&lt;J$229, AND($B107&gt;J$230, $B107&lt;J$231)), J107, "")</f>
        <v>50.881999999999998</v>
      </c>
      <c r="BS107" s="2">
        <f>IF(OR($B107&lt;K$229, AND($B107&gt;K$230, $B107&lt;K$231)), K107, "")</f>
        <v>54.103000000000002</v>
      </c>
      <c r="BT107" s="2">
        <f>IF(OR($B107&lt;L$229, AND($B107&gt;L$230, $B107&lt;L$231)), L107, "")</f>
        <v>52.706000000000003</v>
      </c>
      <c r="BU107" s="2">
        <f>IF(OR($B107&lt;M$229, AND($B107&gt;M$230, $B107&lt;M$231)), M107, "")</f>
        <v>51.411999999999999</v>
      </c>
      <c r="BV107" s="2">
        <f>IF(OR($B107&lt;N$229, AND($B107&gt;N$230, $B107&lt;N$231)), N107, "")</f>
        <v>51.5441</v>
      </c>
      <c r="BW107" s="2">
        <f>IF(OR($B107&lt;O$229, AND($B107&gt;O$230, $B107&lt;O$231)), O107, "")</f>
        <v>50.493000000000002</v>
      </c>
      <c r="BZ107" s="2">
        <f>IF(OR(AND($B107&gt;C$230, $B107&lt;C$231), $B107&gt;C$232), C107, "")</f>
        <v>54.970999999999997</v>
      </c>
      <c r="CA107" s="2">
        <f>IF(OR(AND($B107&gt;D$230, $B107&lt;D$231), $B107&gt;D$232), D107, "")</f>
        <v>57.734999999999999</v>
      </c>
      <c r="CB107" s="2">
        <f>IF(OR(AND($B107&gt;E$230, $B107&lt;E$231), $B107&gt;E$232), E107, "")</f>
        <v>53.529000000000003</v>
      </c>
      <c r="CC107" s="2">
        <f>IF(OR(AND($B107&gt;F$230, $B107&lt;F$231), $B107&gt;F$232), F107, "")</f>
        <v>51.470999999999997</v>
      </c>
      <c r="CD107" s="2">
        <f>IF(OR(AND($B107&gt;G$230, $B107&lt;G$231), $B107&gt;G$232), G107, "")</f>
        <v>53.823999999999998</v>
      </c>
      <c r="CE107" s="2">
        <f>IF(OR(AND($B107&gt;H$230, $B107&lt;H$231), $B107&gt;H$232), H107, "")</f>
        <v>54.234999999999999</v>
      </c>
      <c r="CF107" s="2">
        <f>IF(OR(AND($B107&gt;I$230, $B107&lt;I$231), $B107&gt;I$232), I107, "")</f>
        <v>56.558999999999997</v>
      </c>
      <c r="CG107" s="2">
        <f>IF(OR(AND($B107&gt;J$230, $B107&lt;J$231), $B107&gt;J$232), J107, "")</f>
        <v>50.881999999999998</v>
      </c>
      <c r="CH107" s="2">
        <f>IF(OR(AND($B107&gt;K$230, $B107&lt;K$231), $B107&gt;K$232), K107, "")</f>
        <v>54.103000000000002</v>
      </c>
      <c r="CI107" s="2">
        <f>IF(OR(AND($B107&gt;L$230, $B107&lt;L$231), $B107&gt;L$232), L107, "")</f>
        <v>52.706000000000003</v>
      </c>
      <c r="CJ107" s="2">
        <f>IF(OR(AND($B107&gt;M$230, $B107&lt;M$231), $B107&gt;M$232), M107, "")</f>
        <v>51.411999999999999</v>
      </c>
      <c r="CK107" s="2">
        <f>IF(OR(AND($B107&gt;N$230, $B107&lt;N$231), $B107&gt;N$232), N107, "")</f>
        <v>51.5441</v>
      </c>
      <c r="CL107" s="2">
        <f>IF(OR(AND($B107&gt;O$230, $B107&lt;O$231), $B107&gt;O$232), O107, "")</f>
        <v>50.493000000000002</v>
      </c>
      <c r="CO107" s="2">
        <f>BK$207*$B107+BK$209</f>
        <v>53.25719155410993</v>
      </c>
      <c r="CP107" s="2">
        <f>BL$207*$B107+BL$209</f>
        <v>55.555695593060577</v>
      </c>
      <c r="CQ107" s="2">
        <f>BM$207*$B107+BM$209</f>
        <v>54.621983365520762</v>
      </c>
      <c r="CR107" s="2">
        <f>BN$207*$B107+BN$209</f>
        <v>52.589889915170161</v>
      </c>
      <c r="CS107" s="2">
        <f>BO$207*$B107+BO$209</f>
        <v>54.069176906567797</v>
      </c>
      <c r="CT107" s="2">
        <f>BP$207*$B107+BP$209</f>
        <v>54.570506534824311</v>
      </c>
      <c r="CU107" s="2">
        <f>BQ$207*$B107+BQ$209</f>
        <v>56.117986385244983</v>
      </c>
      <c r="CV107" s="2">
        <f>BR$207*$B107+BR$209</f>
        <v>52.18087600381098</v>
      </c>
      <c r="CW107" s="2">
        <f>BS$207*$B107+BS$209</f>
        <v>53.541475853063218</v>
      </c>
      <c r="CX107" s="2">
        <f>BT$207*$B107+BT$209</f>
        <v>53.141137656298518</v>
      </c>
      <c r="CY107" s="2">
        <f>BU$207*$B107+BU$209</f>
        <v>52.696198250783972</v>
      </c>
      <c r="CZ107" s="2">
        <f>BV$207*$B107+BV$209</f>
        <v>51.609001707680186</v>
      </c>
      <c r="DA107" s="2">
        <f>BW$207*$B107+BW$209</f>
        <v>51.156530997760257</v>
      </c>
      <c r="DD107" s="2">
        <f>BZ$207*$B107+BZ$209</f>
        <v>53.448143770445753</v>
      </c>
      <c r="DE107" s="2">
        <f>CA$207*$B107+CA$209</f>
        <v>55.773532912588308</v>
      </c>
      <c r="DF107" s="2">
        <f>CB$207*$B107+CB$209</f>
        <v>54.24788833794647</v>
      </c>
      <c r="DG107" s="2">
        <f>CC$207*$B107+CC$209</f>
        <v>52.137261199700227</v>
      </c>
      <c r="DH107" s="2">
        <f>CD$207*$B107+CD$209</f>
        <v>53.276872157929908</v>
      </c>
      <c r="DI107" s="2">
        <f>CE$207*$B107+CE$209</f>
        <v>53.855009521633932</v>
      </c>
      <c r="DJ107" s="2">
        <f>CF$207*$B107+CF$209</f>
        <v>55.607596537006586</v>
      </c>
      <c r="DK107" s="2">
        <f>CG$207*$B107+CG$209</f>
        <v>51.445107369674908</v>
      </c>
      <c r="DL107" s="2">
        <f>CH$207*$B107+CH$209</f>
        <v>52.817593150366548</v>
      </c>
      <c r="DM107" s="2">
        <f>CI$207*$B107+CI$209</f>
        <v>52.323409131107695</v>
      </c>
      <c r="DN107" s="2">
        <f>CJ$207*$B107+CJ$209</f>
        <v>52.003733481235507</v>
      </c>
      <c r="DO107" s="2">
        <f>CK$207*$B107+CK$209</f>
        <v>51.109452185169566</v>
      </c>
      <c r="DP107" s="2">
        <f>CL$207*$B107+CL$209</f>
        <v>50.785095552966297</v>
      </c>
      <c r="DS107" s="2">
        <f>POWER(10,($B107-C$227)/C$228)/(1+POWER(10,($B107-C$227)/C$228))</f>
        <v>0.32903017222610575</v>
      </c>
      <c r="DT107" s="2">
        <f>POWER(10,($B107-D$227)/D$228)/(1+POWER(10,($B107-D$227)/D$228))</f>
        <v>0.34183067684523322</v>
      </c>
      <c r="DU107" s="2">
        <f>POWER(10,($B107-E$227)/E$228)/(1+POWER(10,($B107-E$227)/E$228))</f>
        <v>0.50984233539206703</v>
      </c>
      <c r="DV107" s="2">
        <f>POWER(10,($B107-F$227)/F$228)/(1+POWER(10,($B107-F$227)/F$228))</f>
        <v>0.58834347989287927</v>
      </c>
      <c r="DW107" s="2">
        <f>POWER(10,($B107-G$227)/G$228)/(1+POWER(10,($B107-G$227)/G$228))</f>
        <v>0.57821895551819158</v>
      </c>
      <c r="DX107" s="2">
        <f>POWER(10,($B107-H$227)/H$228)/(1+POWER(10,($B107-H$227)/H$228))</f>
        <v>0.56972649982621726</v>
      </c>
      <c r="DY107" s="2">
        <f>POWER(10,($B107-I$227)/I$228)/(1+POWER(10,($B107-I$227)/I$228))</f>
        <v>0.5646128224402126</v>
      </c>
      <c r="DZ107" s="2">
        <f>POWER(10,($B107-J$227)/J$228)/(1+POWER(10,($B107-J$227)/J$228))</f>
        <v>0.56420239043218512</v>
      </c>
      <c r="EA107" s="2">
        <f>POWER(10,($B107-K$227)/K$228)/(1+POWER(10,($B107-K$227)/K$228))</f>
        <v>0.57057001218059233</v>
      </c>
      <c r="EB107" s="2">
        <f>POWER(10,($B107-L$227)/L$228)/(1+POWER(10,($B107-L$227)/L$228))</f>
        <v>0.56073883214554987</v>
      </c>
      <c r="EC107" s="2">
        <f>POWER(10,($B107-M$227)/M$228)/(1+POWER(10,($B107-M$227)/M$228))</f>
        <v>0.53978900221628234</v>
      </c>
      <c r="ED107" s="2">
        <f>POWER(10,($B107-N$227)/N$228)/(1+POWER(10,($B107-N$227)/N$228))</f>
        <v>0.52977915648395213</v>
      </c>
      <c r="EE107" s="2">
        <f>POWER(10,($B107-O$227)/O$228)/(1+POWER(10,($B107-O$227)/O$228))</f>
        <v>0.54232718198318874</v>
      </c>
    </row>
    <row r="108" spans="2:135" x14ac:dyDescent="0.25">
      <c r="B108" s="2">
        <v>102</v>
      </c>
      <c r="C108">
        <v>54.411999999999999</v>
      </c>
      <c r="D108">
        <v>57.029000000000003</v>
      </c>
      <c r="E108">
        <v>53.661999999999999</v>
      </c>
      <c r="F108">
        <v>51.984999999999999</v>
      </c>
      <c r="G108">
        <v>53.279000000000003</v>
      </c>
      <c r="H108">
        <v>54.323999999999998</v>
      </c>
      <c r="I108">
        <v>56.368000000000002</v>
      </c>
      <c r="J108">
        <v>51.588000000000001</v>
      </c>
      <c r="K108">
        <v>53.029000000000003</v>
      </c>
      <c r="L108">
        <v>52.131999999999998</v>
      </c>
      <c r="M108">
        <v>52.441000000000003</v>
      </c>
      <c r="N108">
        <v>51.2941</v>
      </c>
      <c r="O108">
        <v>50.859200000000001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53.444781370964563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55.710473982039154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54.388958337404894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52.268921842025676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53.559236873074489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54.108717954045595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55.773446593624271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51.696895267632407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53.070043296226501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52.631226139571552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52.278261965985145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51.309859076449143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50.929830362868273</v>
      </c>
      <c r="AE108" s="5"/>
      <c r="AG108" s="5">
        <f t="shared" si="26"/>
        <v>0.96721862903543609</v>
      </c>
      <c r="AH108" s="5">
        <f t="shared" si="27"/>
        <v>1.3185260179608491</v>
      </c>
      <c r="AI108" s="5">
        <f t="shared" si="28"/>
        <v>-0.72695833740489491</v>
      </c>
      <c r="AJ108" s="5">
        <f t="shared" si="29"/>
        <v>-0.28392184202567705</v>
      </c>
      <c r="AK108" s="5">
        <f t="shared" si="30"/>
        <v>-0.28023687307448597</v>
      </c>
      <c r="AL108" s="5">
        <f t="shared" si="31"/>
        <v>0.21528204595440315</v>
      </c>
      <c r="AM108" s="5">
        <f t="shared" si="32"/>
        <v>0.59455340637573073</v>
      </c>
      <c r="AN108" s="5">
        <f t="shared" si="33"/>
        <v>-0.10889526763240553</v>
      </c>
      <c r="AO108" s="5">
        <f t="shared" si="34"/>
        <v>-4.1043296226497716E-2</v>
      </c>
      <c r="AP108" s="5">
        <f t="shared" si="35"/>
        <v>-0.49922613957155448</v>
      </c>
      <c r="AQ108" s="5">
        <f t="shared" si="36"/>
        <v>0.16273803401485765</v>
      </c>
      <c r="AR108" s="5">
        <f t="shared" si="37"/>
        <v>-1.5759076449143095E-2</v>
      </c>
      <c r="AS108" s="5">
        <f t="shared" si="38"/>
        <v>-7.0630362868271845E-2</v>
      </c>
      <c r="AV108" s="2">
        <f t="shared" si="39"/>
        <v>53.31974301123541</v>
      </c>
      <c r="AW108" s="2">
        <f t="shared" si="40"/>
        <v>55.621895971885671</v>
      </c>
      <c r="AX108" s="2">
        <f t="shared" si="41"/>
        <v>54.388877477667471</v>
      </c>
      <c r="AY108" s="2">
        <f t="shared" si="42"/>
        <v>52.268861523606425</v>
      </c>
      <c r="AZ108" s="2">
        <f t="shared" si="43"/>
        <v>53.559191981262146</v>
      </c>
      <c r="BA108" s="2">
        <f t="shared" si="44"/>
        <v>54.108672844560957</v>
      </c>
      <c r="BB108" s="2">
        <f t="shared" si="45"/>
        <v>55.773424086502324</v>
      </c>
      <c r="BC108" s="2">
        <f t="shared" si="46"/>
        <v>51.696796514462633</v>
      </c>
      <c r="BD108" s="2">
        <f t="shared" si="47"/>
        <v>53.069925115845166</v>
      </c>
      <c r="BE108" s="2">
        <f t="shared" si="48"/>
        <v>52.631176506241815</v>
      </c>
      <c r="BF108" s="2">
        <f t="shared" si="49"/>
        <v>52.278229756323327</v>
      </c>
      <c r="BG108" s="2">
        <f t="shared" si="50"/>
        <v>51.30983610073617</v>
      </c>
      <c r="BH108" s="2">
        <f t="shared" si="51"/>
        <v>50.929818292361752</v>
      </c>
      <c r="BK108" s="2">
        <f>IF(OR($B108&lt;C$229, AND($B108&gt;C$230, $B108&lt;C$231)), C108, "")</f>
        <v>54.411999999999999</v>
      </c>
      <c r="BL108" s="2">
        <f>IF(OR($B108&lt;D$229, AND($B108&gt;D$230, $B108&lt;D$231)), D108, "")</f>
        <v>57.029000000000003</v>
      </c>
      <c r="BM108" s="2">
        <f>IF(OR($B108&lt;E$229, AND($B108&gt;E$230, $B108&lt;E$231)), E108, "")</f>
        <v>53.661999999999999</v>
      </c>
      <c r="BN108" s="2">
        <f>IF(OR($B108&lt;F$229, AND($B108&gt;F$230, $B108&lt;F$231)), F108, "")</f>
        <v>51.984999999999999</v>
      </c>
      <c r="BO108" s="2">
        <f>IF(OR($B108&lt;G$229, AND($B108&gt;G$230, $B108&lt;G$231)), G108, "")</f>
        <v>53.279000000000003</v>
      </c>
      <c r="BP108" s="2">
        <f>IF(OR($B108&lt;H$229, AND($B108&gt;H$230, $B108&lt;H$231)), H108, "")</f>
        <v>54.323999999999998</v>
      </c>
      <c r="BQ108" s="2">
        <f>IF(OR($B108&lt;I$229, AND($B108&gt;I$230, $B108&lt;I$231)), I108, "")</f>
        <v>56.368000000000002</v>
      </c>
      <c r="BR108" s="2">
        <f>IF(OR($B108&lt;J$229, AND($B108&gt;J$230, $B108&lt;J$231)), J108, "")</f>
        <v>51.588000000000001</v>
      </c>
      <c r="BS108" s="2">
        <f>IF(OR($B108&lt;K$229, AND($B108&gt;K$230, $B108&lt;K$231)), K108, "")</f>
        <v>53.029000000000003</v>
      </c>
      <c r="BT108" s="2">
        <f>IF(OR($B108&lt;L$229, AND($B108&gt;L$230, $B108&lt;L$231)), L108, "")</f>
        <v>52.131999999999998</v>
      </c>
      <c r="BU108" s="2">
        <f>IF(OR($B108&lt;M$229, AND($B108&gt;M$230, $B108&lt;M$231)), M108, "")</f>
        <v>52.441000000000003</v>
      </c>
      <c r="BV108" s="2">
        <f>IF(OR($B108&lt;N$229, AND($B108&gt;N$230, $B108&lt;N$231)), N108, "")</f>
        <v>51.2941</v>
      </c>
      <c r="BW108" s="2">
        <f>IF(OR($B108&lt;O$229, AND($B108&gt;O$230, $B108&lt;O$231)), O108, "")</f>
        <v>50.859200000000001</v>
      </c>
      <c r="BZ108" s="2">
        <f>IF(OR(AND($B108&gt;C$230, $B108&lt;C$231), $B108&gt;C$232), C108, "")</f>
        <v>54.411999999999999</v>
      </c>
      <c r="CA108" s="2">
        <f>IF(OR(AND($B108&gt;D$230, $B108&lt;D$231), $B108&gt;D$232), D108, "")</f>
        <v>57.029000000000003</v>
      </c>
      <c r="CB108" s="2">
        <f>IF(OR(AND($B108&gt;E$230, $B108&lt;E$231), $B108&gt;E$232), E108, "")</f>
        <v>53.661999999999999</v>
      </c>
      <c r="CC108" s="2">
        <f>IF(OR(AND($B108&gt;F$230, $B108&lt;F$231), $B108&gt;F$232), F108, "")</f>
        <v>51.984999999999999</v>
      </c>
      <c r="CD108" s="2">
        <f>IF(OR(AND($B108&gt;G$230, $B108&lt;G$231), $B108&gt;G$232), G108, "")</f>
        <v>53.279000000000003</v>
      </c>
      <c r="CE108" s="2">
        <f>IF(OR(AND($B108&gt;H$230, $B108&lt;H$231), $B108&gt;H$232), H108, "")</f>
        <v>54.323999999999998</v>
      </c>
      <c r="CF108" s="2">
        <f>IF(OR(AND($B108&gt;I$230, $B108&lt;I$231), $B108&gt;I$232), I108, "")</f>
        <v>56.368000000000002</v>
      </c>
      <c r="CG108" s="2">
        <f>IF(OR(AND($B108&gt;J$230, $B108&lt;J$231), $B108&gt;J$232), J108, "")</f>
        <v>51.588000000000001</v>
      </c>
      <c r="CH108" s="2">
        <f>IF(OR(AND($B108&gt;K$230, $B108&lt;K$231), $B108&gt;K$232), K108, "")</f>
        <v>53.029000000000003</v>
      </c>
      <c r="CI108" s="2">
        <f>IF(OR(AND($B108&gt;L$230, $B108&lt;L$231), $B108&gt;L$232), L108, "")</f>
        <v>52.131999999999998</v>
      </c>
      <c r="CJ108" s="2">
        <f>IF(OR(AND($B108&gt;M$230, $B108&lt;M$231), $B108&gt;M$232), M108, "")</f>
        <v>52.441000000000003</v>
      </c>
      <c r="CK108" s="2">
        <f>IF(OR(AND($B108&gt;N$230, $B108&lt;N$231), $B108&gt;N$232), N108, "")</f>
        <v>51.2941</v>
      </c>
      <c r="CL108" s="2">
        <f>IF(OR(AND($B108&gt;O$230, $B108&lt;O$231), $B108&gt;O$232), O108, "")</f>
        <v>50.859200000000001</v>
      </c>
      <c r="CO108" s="2">
        <f>BK$207*$B108+BK$209</f>
        <v>53.276022499173052</v>
      </c>
      <c r="CP108" s="2">
        <f>BL$207*$B108+BL$209</f>
        <v>55.572131908050153</v>
      </c>
      <c r="CQ108" s="2">
        <f>BM$207*$B108+BM$209</f>
        <v>54.609992911875793</v>
      </c>
      <c r="CR108" s="2">
        <f>BN$207*$B108+BN$209</f>
        <v>52.549981058330388</v>
      </c>
      <c r="CS108" s="2">
        <f>BO$207*$B108+BO$209</f>
        <v>54.069550440761937</v>
      </c>
      <c r="CT108" s="2">
        <f>BP$207*$B108+BP$209</f>
        <v>54.575843462702288</v>
      </c>
      <c r="CU108" s="2">
        <f>BQ$207*$B108+BQ$209</f>
        <v>56.141736532209002</v>
      </c>
      <c r="CV108" s="2">
        <f>BR$207*$B108+BR$209</f>
        <v>52.152295575659195</v>
      </c>
      <c r="CW108" s="2">
        <f>BS$207*$B108+BS$209</f>
        <v>53.536351362893527</v>
      </c>
      <c r="CX108" s="2">
        <f>BT$207*$B108+BT$209</f>
        <v>53.143471872239296</v>
      </c>
      <c r="CY108" s="2">
        <f>BU$207*$B108+BU$209</f>
        <v>52.703807324776704</v>
      </c>
      <c r="CZ108" s="2">
        <f>BV$207*$B108+BV$209</f>
        <v>51.607184035379639</v>
      </c>
      <c r="DA108" s="2">
        <f>BW$207*$B108+BW$209</f>
        <v>51.166241520265089</v>
      </c>
      <c r="DD108" s="2">
        <f>BZ$207*$B108+BZ$209</f>
        <v>53.401054611111618</v>
      </c>
      <c r="DE108" s="2">
        <f>CA$207*$B108+CA$209</f>
        <v>55.709282088463787</v>
      </c>
      <c r="DF108" s="2">
        <f>CB$207*$B108+CB$209</f>
        <v>54.195003749697825</v>
      </c>
      <c r="DG108" s="2">
        <f>CC$207*$B108+CC$209</f>
        <v>52.089472825134173</v>
      </c>
      <c r="DH108" s="2">
        <f>CD$207*$B108+CD$209</f>
        <v>53.219668315724235</v>
      </c>
      <c r="DI108" s="2">
        <f>CE$207*$B108+CE$209</f>
        <v>53.786896806631965</v>
      </c>
      <c r="DJ108" s="2">
        <f>CF$207*$B108+CF$209</f>
        <v>55.514399319190012</v>
      </c>
      <c r="DK108" s="2">
        <f>CG$207*$B108+CG$209</f>
        <v>51.375920386690048</v>
      </c>
      <c r="DL108" s="2">
        <f>CH$207*$B108+CH$209</f>
        <v>52.749765605117126</v>
      </c>
      <c r="DM108" s="2">
        <f>CI$207*$B108+CI$209</f>
        <v>52.265175224292236</v>
      </c>
      <c r="DN108" s="2">
        <f>CJ$207*$B108+CJ$209</f>
        <v>51.947318386114141</v>
      </c>
      <c r="DO108" s="2">
        <f>CK$207*$B108+CK$209</f>
        <v>51.069138403723485</v>
      </c>
      <c r="DP108" s="2">
        <f>CL$207*$B108+CL$209</f>
        <v>50.747854956523042</v>
      </c>
      <c r="DS108" s="2">
        <f>POWER(10,($B108-C$227)/C$228)/(1+POWER(10,($B108-C$227)/C$228))</f>
        <v>0.34967426675023222</v>
      </c>
      <c r="DT108" s="2">
        <f>POWER(10,($B108-D$227)/D$228)/(1+POWER(10,($B108-D$227)/D$228))</f>
        <v>0.36284359003712091</v>
      </c>
      <c r="DU108" s="2">
        <f>POWER(10,($B108-E$227)/E$228)/(1+POWER(10,($B108-E$227)/E$228))</f>
        <v>0.53282218997684938</v>
      </c>
      <c r="DV108" s="2">
        <f>POWER(10,($B108-F$227)/F$228)/(1+POWER(10,($B108-F$227)/F$228))</f>
        <v>0.61045495923670734</v>
      </c>
      <c r="DW108" s="2">
        <f>POWER(10,($B108-G$227)/G$228)/(1+POWER(10,($B108-G$227)/G$228))</f>
        <v>0.60050499294492798</v>
      </c>
      <c r="DX108" s="2">
        <f>POWER(10,($B108-H$227)/H$228)/(1+POWER(10,($B108-H$227)/H$228))</f>
        <v>0.59214474710910725</v>
      </c>
      <c r="DY108" s="2">
        <f>POWER(10,($B108-I$227)/I$228)/(1+POWER(10,($B108-I$227)/I$228))</f>
        <v>0.58710441220953113</v>
      </c>
      <c r="DZ108" s="2">
        <f>POWER(10,($B108-J$227)/J$228)/(1+POWER(10,($B108-J$227)/J$228))</f>
        <v>0.58669966231321335</v>
      </c>
      <c r="EA108" s="2">
        <f>POWER(10,($B108-K$227)/K$228)/(1+POWER(10,($B108-K$227)/K$228))</f>
        <v>0.59297570854436055</v>
      </c>
      <c r="EB108" s="2">
        <f>POWER(10,($B108-L$227)/L$228)/(1+POWER(10,($B108-L$227)/L$228))</f>
        <v>0.58328284321126633</v>
      </c>
      <c r="EC108" s="2">
        <f>POWER(10,($B108-M$227)/M$228)/(1+POWER(10,($B108-M$227)/M$228))</f>
        <v>0.56256945303889849</v>
      </c>
      <c r="ED108" s="2">
        <f>POWER(10,($B108-N$227)/N$228)/(1+POWER(10,($B108-N$227)/N$228))</f>
        <v>0.55264445457572731</v>
      </c>
      <c r="EE108" s="2">
        <f>POWER(10,($B108-O$227)/O$228)/(1+POWER(10,($B108-O$227)/O$228))</f>
        <v>0.56508322300976377</v>
      </c>
    </row>
    <row r="109" spans="2:135" x14ac:dyDescent="0.25">
      <c r="B109" s="2">
        <v>103</v>
      </c>
      <c r="C109">
        <v>53.646999999999998</v>
      </c>
      <c r="D109">
        <v>57.103000000000002</v>
      </c>
      <c r="E109">
        <v>54.838000000000001</v>
      </c>
      <c r="F109">
        <v>52.234999999999999</v>
      </c>
      <c r="G109">
        <v>54.015000000000001</v>
      </c>
      <c r="H109">
        <v>54.131999999999998</v>
      </c>
      <c r="I109">
        <v>55.470999999999997</v>
      </c>
      <c r="J109">
        <v>51.779000000000003</v>
      </c>
      <c r="K109">
        <v>52.720999999999997</v>
      </c>
      <c r="L109">
        <v>52.118000000000002</v>
      </c>
      <c r="M109">
        <v>51.265000000000001</v>
      </c>
      <c r="N109">
        <v>50.9559</v>
      </c>
      <c r="O109">
        <v>50.929600000000001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53.37428687759293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55.649867762845787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54.344709322667157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52.214192556271357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53.505285176171789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54.051658642335902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55.712099266865543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51.626637270363659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53.009319026074969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52.577500042326733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52.231411565356957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51.273707432236527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50.902557959268748</v>
      </c>
      <c r="AE109" s="5"/>
      <c r="AG109" s="5">
        <f t="shared" si="26"/>
        <v>0.27271312240706891</v>
      </c>
      <c r="AH109" s="5">
        <f t="shared" si="27"/>
        <v>1.4531322371542146</v>
      </c>
      <c r="AI109" s="5">
        <f t="shared" si="28"/>
        <v>0.49329067733284404</v>
      </c>
      <c r="AJ109" s="5">
        <f t="shared" si="29"/>
        <v>2.0807443728642738E-2</v>
      </c>
      <c r="AK109" s="5">
        <f t="shared" si="30"/>
        <v>0.50971482382821165</v>
      </c>
      <c r="AL109" s="5">
        <f t="shared" si="31"/>
        <v>8.0341357664096336E-2</v>
      </c>
      <c r="AM109" s="5">
        <f t="shared" si="32"/>
        <v>-0.24109926686554672</v>
      </c>
      <c r="AN109" s="5">
        <f t="shared" si="33"/>
        <v>0.15236272963634434</v>
      </c>
      <c r="AO109" s="5">
        <f t="shared" si="34"/>
        <v>-0.28831902607497284</v>
      </c>
      <c r="AP109" s="5">
        <f t="shared" si="35"/>
        <v>-0.45950004232673081</v>
      </c>
      <c r="AQ109" s="5">
        <f t="shared" si="36"/>
        <v>-0.96641156535695671</v>
      </c>
      <c r="AR109" s="5">
        <f t="shared" si="37"/>
        <v>-0.31780743223652763</v>
      </c>
      <c r="AS109" s="5">
        <f t="shared" si="38"/>
        <v>2.7042040731252825E-2</v>
      </c>
      <c r="AV109" s="2">
        <f t="shared" si="39"/>
        <v>53.316777947630698</v>
      </c>
      <c r="AW109" s="2">
        <f t="shared" si="40"/>
        <v>55.610272266340615</v>
      </c>
      <c r="AX109" s="2">
        <f t="shared" si="41"/>
        <v>54.344684693864338</v>
      </c>
      <c r="AY109" s="2">
        <f t="shared" si="42"/>
        <v>52.213994286100231</v>
      </c>
      <c r="AZ109" s="2">
        <f t="shared" si="43"/>
        <v>53.505137058445307</v>
      </c>
      <c r="BA109" s="2">
        <f t="shared" si="44"/>
        <v>54.051508708603279</v>
      </c>
      <c r="BB109" s="2">
        <f t="shared" si="45"/>
        <v>55.712040051161452</v>
      </c>
      <c r="BC109" s="2">
        <f t="shared" si="46"/>
        <v>51.626303383042654</v>
      </c>
      <c r="BD109" s="2">
        <f t="shared" si="47"/>
        <v>53.008913239953301</v>
      </c>
      <c r="BE109" s="2">
        <f t="shared" si="48"/>
        <v>52.577338609752346</v>
      </c>
      <c r="BF109" s="2">
        <f t="shared" si="49"/>
        <v>52.23134317998759</v>
      </c>
      <c r="BG109" s="2">
        <f t="shared" si="50"/>
        <v>51.273688101885888</v>
      </c>
      <c r="BH109" s="2">
        <f t="shared" si="51"/>
        <v>50.902534388812683</v>
      </c>
      <c r="BK109" s="2">
        <f>IF(OR($B109&lt;C$229, AND($B109&gt;C$230, $B109&lt;C$231)), C109, "")</f>
        <v>53.646999999999998</v>
      </c>
      <c r="BL109" s="2">
        <f>IF(OR($B109&lt;D$229, AND($B109&gt;D$230, $B109&lt;D$231)), D109, "")</f>
        <v>57.103000000000002</v>
      </c>
      <c r="BM109" s="2">
        <f>IF(OR($B109&lt;E$229, AND($B109&gt;E$230, $B109&lt;E$231)), E109, "")</f>
        <v>54.838000000000001</v>
      </c>
      <c r="BN109" s="2">
        <f>IF(OR($B109&lt;F$229, AND($B109&gt;F$230, $B109&lt;F$231)), F109, "")</f>
        <v>52.234999999999999</v>
      </c>
      <c r="BO109" s="2">
        <f>IF(OR($B109&lt;G$229, AND($B109&gt;G$230, $B109&lt;G$231)), G109, "")</f>
        <v>54.015000000000001</v>
      </c>
      <c r="BP109" s="2">
        <f>IF(OR($B109&lt;H$229, AND($B109&gt;H$230, $B109&lt;H$231)), H109, "")</f>
        <v>54.131999999999998</v>
      </c>
      <c r="BQ109" s="2">
        <f>IF(OR($B109&lt;I$229, AND($B109&gt;I$230, $B109&lt;I$231)), I109, "")</f>
        <v>55.470999999999997</v>
      </c>
      <c r="BR109" s="2">
        <f>IF(OR($B109&lt;J$229, AND($B109&gt;J$230, $B109&lt;J$231)), J109, "")</f>
        <v>51.779000000000003</v>
      </c>
      <c r="BS109" s="2">
        <f>IF(OR($B109&lt;K$229, AND($B109&gt;K$230, $B109&lt;K$231)), K109, "")</f>
        <v>52.720999999999997</v>
      </c>
      <c r="BT109" s="2">
        <f>IF(OR($B109&lt;L$229, AND($B109&gt;L$230, $B109&lt;L$231)), L109, "")</f>
        <v>52.118000000000002</v>
      </c>
      <c r="BU109" s="2">
        <f>IF(OR($B109&lt;M$229, AND($B109&gt;M$230, $B109&lt;M$231)), M109, "")</f>
        <v>51.265000000000001</v>
      </c>
      <c r="BV109" s="2">
        <f>IF(OR($B109&lt;N$229, AND($B109&gt;N$230, $B109&lt;N$231)), N109, "")</f>
        <v>50.9559</v>
      </c>
      <c r="BW109" s="2">
        <f>IF(OR($B109&lt;O$229, AND($B109&gt;O$230, $B109&lt;O$231)), O109, "")</f>
        <v>50.929600000000001</v>
      </c>
      <c r="BZ109" s="2">
        <f>IF(OR(AND($B109&gt;C$230, $B109&lt;C$231), $B109&gt;C$232), C109, "")</f>
        <v>53.646999999999998</v>
      </c>
      <c r="CA109" s="2">
        <f>IF(OR(AND($B109&gt;D$230, $B109&lt;D$231), $B109&gt;D$232), D109, "")</f>
        <v>57.103000000000002</v>
      </c>
      <c r="CB109" s="2">
        <f>IF(OR(AND($B109&gt;E$230, $B109&lt;E$231), $B109&gt;E$232), E109, "")</f>
        <v>54.838000000000001</v>
      </c>
      <c r="CC109" s="2">
        <f>IF(OR(AND($B109&gt;F$230, $B109&lt;F$231), $B109&gt;F$232), F109, "")</f>
        <v>52.234999999999999</v>
      </c>
      <c r="CD109" s="2">
        <f>IF(OR(AND($B109&gt;G$230, $B109&lt;G$231), $B109&gt;G$232), G109, "")</f>
        <v>54.015000000000001</v>
      </c>
      <c r="CE109" s="2">
        <f>IF(OR(AND($B109&gt;H$230, $B109&lt;H$231), $B109&gt;H$232), H109, "")</f>
        <v>54.131999999999998</v>
      </c>
      <c r="CF109" s="2">
        <f>IF(OR(AND($B109&gt;I$230, $B109&lt;I$231), $B109&gt;I$232), I109, "")</f>
        <v>55.470999999999997</v>
      </c>
      <c r="CG109" s="2">
        <f>IF(OR(AND($B109&gt;J$230, $B109&lt;J$231), $B109&gt;J$232), J109, "")</f>
        <v>51.779000000000003</v>
      </c>
      <c r="CH109" s="2">
        <f>IF(OR(AND($B109&gt;K$230, $B109&lt;K$231), $B109&gt;K$232), K109, "")</f>
        <v>52.720999999999997</v>
      </c>
      <c r="CI109" s="2">
        <f>IF(OR(AND($B109&gt;L$230, $B109&lt;L$231), $B109&gt;L$232), L109, "")</f>
        <v>52.118000000000002</v>
      </c>
      <c r="CJ109" s="2">
        <f>IF(OR(AND($B109&gt;M$230, $B109&lt;M$231), $B109&gt;M$232), M109, "")</f>
        <v>51.265000000000001</v>
      </c>
      <c r="CK109" s="2">
        <f>IF(OR(AND($B109&gt;N$230, $B109&lt;N$231), $B109&gt;N$232), N109, "")</f>
        <v>50.9559</v>
      </c>
      <c r="CL109" s="2">
        <f>IF(OR(AND($B109&gt;O$230, $B109&lt;O$231), $B109&gt;O$232), O109, "")</f>
        <v>50.929600000000001</v>
      </c>
      <c r="CO109" s="2">
        <f>BK$207*$B109+BK$209</f>
        <v>53.294853444236175</v>
      </c>
      <c r="CP109" s="2">
        <f>BL$207*$B109+BL$209</f>
        <v>55.588568223039729</v>
      </c>
      <c r="CQ109" s="2">
        <f>BM$207*$B109+BM$209</f>
        <v>54.598002458230823</v>
      </c>
      <c r="CR109" s="2">
        <f>BN$207*$B109+BN$209</f>
        <v>52.510072201490615</v>
      </c>
      <c r="CS109" s="2">
        <f>BO$207*$B109+BO$209</f>
        <v>54.069923974956076</v>
      </c>
      <c r="CT109" s="2">
        <f>BP$207*$B109+BP$209</f>
        <v>54.581180390580265</v>
      </c>
      <c r="CU109" s="2">
        <f>BQ$207*$B109+BQ$209</f>
        <v>56.165486679173021</v>
      </c>
      <c r="CV109" s="2">
        <f>BR$207*$B109+BR$209</f>
        <v>52.123715147507404</v>
      </c>
      <c r="CW109" s="2">
        <f>BS$207*$B109+BS$209</f>
        <v>53.531226872723828</v>
      </c>
      <c r="CX109" s="2">
        <f>BT$207*$B109+BT$209</f>
        <v>53.145806088180073</v>
      </c>
      <c r="CY109" s="2">
        <f>BU$207*$B109+BU$209</f>
        <v>52.711416398769437</v>
      </c>
      <c r="CZ109" s="2">
        <f>BV$207*$B109+BV$209</f>
        <v>51.605366363079085</v>
      </c>
      <c r="DA109" s="2">
        <f>BW$207*$B109+BW$209</f>
        <v>51.175952042769921</v>
      </c>
      <c r="DD109" s="2">
        <f>BZ$207*$B109+BZ$209</f>
        <v>53.353965451777484</v>
      </c>
      <c r="DE109" s="2">
        <f>CA$207*$B109+CA$209</f>
        <v>55.645031264339266</v>
      </c>
      <c r="DF109" s="2">
        <f>CB$207*$B109+CB$209</f>
        <v>54.14211916144918</v>
      </c>
      <c r="DG109" s="2">
        <f>CC$207*$B109+CC$209</f>
        <v>52.041684450568127</v>
      </c>
      <c r="DH109" s="2">
        <f>CD$207*$B109+CD$209</f>
        <v>53.162464473518561</v>
      </c>
      <c r="DI109" s="2">
        <f>CE$207*$B109+CE$209</f>
        <v>53.718784091629999</v>
      </c>
      <c r="DJ109" s="2">
        <f>CF$207*$B109+CF$209</f>
        <v>55.421202101373432</v>
      </c>
      <c r="DK109" s="2">
        <f>CG$207*$B109+CG$209</f>
        <v>51.306733403705181</v>
      </c>
      <c r="DL109" s="2">
        <f>CH$207*$B109+CH$209</f>
        <v>52.681938059867711</v>
      </c>
      <c r="DM109" s="2">
        <f>CI$207*$B109+CI$209</f>
        <v>52.206941317476776</v>
      </c>
      <c r="DN109" s="2">
        <f>CJ$207*$B109+CJ$209</f>
        <v>51.890903290992782</v>
      </c>
      <c r="DO109" s="2">
        <f>CK$207*$B109+CK$209</f>
        <v>51.028824622277405</v>
      </c>
      <c r="DP109" s="2">
        <f>CL$207*$B109+CL$209</f>
        <v>50.710614360079788</v>
      </c>
      <c r="DS109" s="2">
        <f>POWER(10,($B109-C$227)/C$228)/(1+POWER(10,($B109-C$227)/C$228))</f>
        <v>0.37089762818835381</v>
      </c>
      <c r="DT109" s="2">
        <f>POWER(10,($B109-D$227)/D$228)/(1+POWER(10,($B109-D$227)/D$228))</f>
        <v>0.38439380524585337</v>
      </c>
      <c r="DU109" s="2">
        <f>POWER(10,($B109-E$227)/E$228)/(1+POWER(10,($B109-E$227)/E$228))</f>
        <v>0.55566362302546768</v>
      </c>
      <c r="DV109" s="2">
        <f>POWER(10,($B109-F$227)/F$228)/(1+POWER(10,($B109-F$227)/F$228))</f>
        <v>0.63212138833105624</v>
      </c>
      <c r="DW109" s="2">
        <f>POWER(10,($B109-G$227)/G$228)/(1+POWER(10,($B109-G$227)/G$228))</f>
        <v>0.62238250369970549</v>
      </c>
      <c r="DX109" s="2">
        <f>POWER(10,($B109-H$227)/H$228)/(1+POWER(10,($B109-H$227)/H$228))</f>
        <v>0.61418594052608833</v>
      </c>
      <c r="DY109" s="2">
        <f>POWER(10,($B109-I$227)/I$228)/(1+POWER(10,($B109-I$227)/I$228))</f>
        <v>0.60923824238324109</v>
      </c>
      <c r="DZ109" s="2">
        <f>POWER(10,($B109-J$227)/J$228)/(1+POWER(10,($B109-J$227)/J$228))</f>
        <v>0.6088407338820111</v>
      </c>
      <c r="EA109" s="2">
        <f>POWER(10,($B109-K$227)/K$228)/(1+POWER(10,($B109-K$227)/K$228))</f>
        <v>0.61500119260256825</v>
      </c>
      <c r="EB109" s="2">
        <f>POWER(10,($B109-L$227)/L$228)/(1+POWER(10,($B109-L$227)/L$228))</f>
        <v>0.60548387389367597</v>
      </c>
      <c r="EC109" s="2">
        <f>POWER(10,($B109-M$227)/M$228)/(1+POWER(10,($B109-M$227)/M$228))</f>
        <v>0.58508903054906702</v>
      </c>
      <c r="ED109" s="2">
        <f>POWER(10,($B109-N$227)/N$228)/(1+POWER(10,($B109-N$227)/N$228))</f>
        <v>0.57528924225329736</v>
      </c>
      <c r="EE109" s="2">
        <f>POWER(10,($B109-O$227)/O$228)/(1+POWER(10,($B109-O$227)/O$228))</f>
        <v>0.58756826306565157</v>
      </c>
    </row>
    <row r="110" spans="2:135" x14ac:dyDescent="0.25">
      <c r="B110" s="2">
        <v>104</v>
      </c>
      <c r="C110">
        <v>52.279000000000003</v>
      </c>
      <c r="D110">
        <v>57.118000000000002</v>
      </c>
      <c r="E110">
        <v>53.381999999999998</v>
      </c>
      <c r="F110">
        <v>52.073999999999998</v>
      </c>
      <c r="G110">
        <v>53.720999999999997</v>
      </c>
      <c r="H110">
        <v>54.411999999999999</v>
      </c>
      <c r="I110">
        <v>55.073999999999998</v>
      </c>
      <c r="J110">
        <v>50.868000000000002</v>
      </c>
      <c r="K110">
        <v>52.118000000000002</v>
      </c>
      <c r="L110">
        <v>52.75</v>
      </c>
      <c r="M110">
        <v>51.25</v>
      </c>
      <c r="N110">
        <v>52.029400000000003</v>
      </c>
      <c r="O110">
        <v>51.690100000000001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53.336171864696851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55.611988411221567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54.298746543794699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52.159646923101747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53.449507416570967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53.992031233456451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55.646052074427615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51.555504260421216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52.946891549546258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52.521785964869977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52.182119907080555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51.236042247937043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50.873404443174344</v>
      </c>
      <c r="AE110" s="5"/>
      <c r="AG110" s="5">
        <f t="shared" si="26"/>
        <v>-1.0571718646968478</v>
      </c>
      <c r="AH110" s="5">
        <f t="shared" si="27"/>
        <v>1.5060115887784349</v>
      </c>
      <c r="AI110" s="5">
        <f t="shared" si="28"/>
        <v>-0.91674654379470155</v>
      </c>
      <c r="AJ110" s="5">
        <f t="shared" si="29"/>
        <v>-8.5646923101748484E-2</v>
      </c>
      <c r="AK110" s="5">
        <f t="shared" si="30"/>
        <v>0.27149258342902982</v>
      </c>
      <c r="AL110" s="5">
        <f t="shared" si="31"/>
        <v>0.41996876654354764</v>
      </c>
      <c r="AM110" s="5">
        <f t="shared" si="32"/>
        <v>-0.57205207442761719</v>
      </c>
      <c r="AN110" s="5">
        <f t="shared" si="33"/>
        <v>-0.68750426042121404</v>
      </c>
      <c r="AO110" s="5">
        <f t="shared" si="34"/>
        <v>-0.8288915495462561</v>
      </c>
      <c r="AP110" s="5">
        <f t="shared" si="35"/>
        <v>0.22821403513002281</v>
      </c>
      <c r="AQ110" s="5">
        <f t="shared" si="36"/>
        <v>-0.93211990708055481</v>
      </c>
      <c r="AR110" s="5">
        <f t="shared" si="37"/>
        <v>0.79335775206295978</v>
      </c>
      <c r="AS110" s="5">
        <f t="shared" si="38"/>
        <v>0.81669555682565687</v>
      </c>
      <c r="AV110" s="2">
        <f t="shared" si="39"/>
        <v>53.311011316546853</v>
      </c>
      <c r="AW110" s="2">
        <f t="shared" si="40"/>
        <v>55.595159681789298</v>
      </c>
      <c r="AX110" s="2">
        <f t="shared" si="41"/>
        <v>54.298739422904667</v>
      </c>
      <c r="AY110" s="2">
        <f t="shared" si="42"/>
        <v>52.159033554649781</v>
      </c>
      <c r="AZ110" s="2">
        <f t="shared" si="43"/>
        <v>53.449033158474734</v>
      </c>
      <c r="BA110" s="2">
        <f t="shared" si="44"/>
        <v>53.991535789659622</v>
      </c>
      <c r="BB110" s="2">
        <f t="shared" si="45"/>
        <v>55.645858524183083</v>
      </c>
      <c r="BC110" s="2">
        <f t="shared" si="46"/>
        <v>51.554388757112775</v>
      </c>
      <c r="BD110" s="2">
        <f t="shared" si="47"/>
        <v>52.945560003954242</v>
      </c>
      <c r="BE110" s="2">
        <f t="shared" si="48"/>
        <v>52.521238056863623</v>
      </c>
      <c r="BF110" s="2">
        <f t="shared" si="49"/>
        <v>52.181882580595953</v>
      </c>
      <c r="BG110" s="2">
        <f t="shared" si="50"/>
        <v>51.235988322064067</v>
      </c>
      <c r="BH110" s="2">
        <f t="shared" si="51"/>
        <v>50.873323280448901</v>
      </c>
      <c r="BK110" s="2">
        <f>IF(OR($B110&lt;C$229, AND($B110&gt;C$230, $B110&lt;C$231)), C110, "")</f>
        <v>52.279000000000003</v>
      </c>
      <c r="BL110" s="2">
        <f>IF(OR($B110&lt;D$229, AND($B110&gt;D$230, $B110&lt;D$231)), D110, "")</f>
        <v>57.118000000000002</v>
      </c>
      <c r="BM110" s="2">
        <f>IF(OR($B110&lt;E$229, AND($B110&gt;E$230, $B110&lt;E$231)), E110, "")</f>
        <v>53.381999999999998</v>
      </c>
      <c r="BN110" s="2">
        <f>IF(OR($B110&lt;F$229, AND($B110&gt;F$230, $B110&lt;F$231)), F110, "")</f>
        <v>52.073999999999998</v>
      </c>
      <c r="BO110" s="2">
        <f>IF(OR($B110&lt;G$229, AND($B110&gt;G$230, $B110&lt;G$231)), G110, "")</f>
        <v>53.720999999999997</v>
      </c>
      <c r="BP110" s="2">
        <f>IF(OR($B110&lt;H$229, AND($B110&gt;H$230, $B110&lt;H$231)), H110, "")</f>
        <v>54.411999999999999</v>
      </c>
      <c r="BQ110" s="2">
        <f>IF(OR($B110&lt;I$229, AND($B110&gt;I$230, $B110&lt;I$231)), I110, "")</f>
        <v>55.073999999999998</v>
      </c>
      <c r="BR110" s="2">
        <f>IF(OR($B110&lt;J$229, AND($B110&gt;J$230, $B110&lt;J$231)), J110, "")</f>
        <v>50.868000000000002</v>
      </c>
      <c r="BS110" s="2">
        <f>IF(OR($B110&lt;K$229, AND($B110&gt;K$230, $B110&lt;K$231)), K110, "")</f>
        <v>52.118000000000002</v>
      </c>
      <c r="BT110" s="2">
        <f>IF(OR($B110&lt;L$229, AND($B110&gt;L$230, $B110&lt;L$231)), L110, "")</f>
        <v>52.75</v>
      </c>
      <c r="BU110" s="2">
        <f>IF(OR($B110&lt;M$229, AND($B110&gt;M$230, $B110&lt;M$231)), M110, "")</f>
        <v>51.25</v>
      </c>
      <c r="BV110" s="2">
        <f>IF(OR($B110&lt;N$229, AND($B110&gt;N$230, $B110&lt;N$231)), N110, "")</f>
        <v>52.029400000000003</v>
      </c>
      <c r="BW110" s="2">
        <f>IF(OR($B110&lt;O$229, AND($B110&gt;O$230, $B110&lt;O$231)), O110, "")</f>
        <v>51.690100000000001</v>
      </c>
      <c r="BZ110" s="2">
        <f>IF(OR(AND($B110&gt;C$230, $B110&lt;C$231), $B110&gt;C$232), C110, "")</f>
        <v>52.279000000000003</v>
      </c>
      <c r="CA110" s="2">
        <f>IF(OR(AND($B110&gt;D$230, $B110&lt;D$231), $B110&gt;D$232), D110, "")</f>
        <v>57.118000000000002</v>
      </c>
      <c r="CB110" s="2">
        <f>IF(OR(AND($B110&gt;E$230, $B110&lt;E$231), $B110&gt;E$232), E110, "")</f>
        <v>53.381999999999998</v>
      </c>
      <c r="CC110" s="2">
        <f>IF(OR(AND($B110&gt;F$230, $B110&lt;F$231), $B110&gt;F$232), F110, "")</f>
        <v>52.073999999999998</v>
      </c>
      <c r="CD110" s="2">
        <f>IF(OR(AND($B110&gt;G$230, $B110&lt;G$231), $B110&gt;G$232), G110, "")</f>
        <v>53.720999999999997</v>
      </c>
      <c r="CE110" s="2">
        <f>IF(OR(AND($B110&gt;H$230, $B110&lt;H$231), $B110&gt;H$232), H110, "")</f>
        <v>54.411999999999999</v>
      </c>
      <c r="CF110" s="2">
        <f>IF(OR(AND($B110&gt;I$230, $B110&lt;I$231), $B110&gt;I$232), I110, "")</f>
        <v>55.073999999999998</v>
      </c>
      <c r="CG110" s="2">
        <f>IF(OR(AND($B110&gt;J$230, $B110&lt;J$231), $B110&gt;J$232), J110, "")</f>
        <v>50.868000000000002</v>
      </c>
      <c r="CH110" s="2">
        <f>IF(OR(AND($B110&gt;K$230, $B110&lt;K$231), $B110&gt;K$232), K110, "")</f>
        <v>52.118000000000002</v>
      </c>
      <c r="CI110" s="2">
        <f>IF(OR(AND($B110&gt;L$230, $B110&lt;L$231), $B110&gt;L$232), L110, "")</f>
        <v>52.75</v>
      </c>
      <c r="CJ110" s="2">
        <f>IF(OR(AND($B110&gt;M$230, $B110&lt;M$231), $B110&gt;M$232), M110, "")</f>
        <v>51.25</v>
      </c>
      <c r="CK110" s="2">
        <f>IF(OR(AND($B110&gt;N$230, $B110&lt;N$231), $B110&gt;N$232), N110, "")</f>
        <v>52.029400000000003</v>
      </c>
      <c r="CL110" s="2">
        <f>IF(OR(AND($B110&gt;O$230, $B110&lt;O$231), $B110&gt;O$232), O110, "")</f>
        <v>51.690100000000001</v>
      </c>
      <c r="CO110" s="2">
        <f>BK$207*$B110+BK$209</f>
        <v>53.313684389299304</v>
      </c>
      <c r="CP110" s="2">
        <f>BL$207*$B110+BL$209</f>
        <v>55.605004538029299</v>
      </c>
      <c r="CQ110" s="2">
        <f>BM$207*$B110+BM$209</f>
        <v>54.586012004585854</v>
      </c>
      <c r="CR110" s="2">
        <f>BN$207*$B110+BN$209</f>
        <v>52.47016334465085</v>
      </c>
      <c r="CS110" s="2">
        <f>BO$207*$B110+BO$209</f>
        <v>54.070297509150215</v>
      </c>
      <c r="CT110" s="2">
        <f>BP$207*$B110+BP$209</f>
        <v>54.586517318458242</v>
      </c>
      <c r="CU110" s="2">
        <f>BQ$207*$B110+BQ$209</f>
        <v>56.189236826137041</v>
      </c>
      <c r="CV110" s="2">
        <f>BR$207*$B110+BR$209</f>
        <v>52.095134719355613</v>
      </c>
      <c r="CW110" s="2">
        <f>BS$207*$B110+BS$209</f>
        <v>53.526102382554129</v>
      </c>
      <c r="CX110" s="2">
        <f>BT$207*$B110+BT$209</f>
        <v>53.148140304120851</v>
      </c>
      <c r="CY110" s="2">
        <f>BU$207*$B110+BU$209</f>
        <v>52.719025472762169</v>
      </c>
      <c r="CZ110" s="2">
        <f>BV$207*$B110+BV$209</f>
        <v>51.603548690778531</v>
      </c>
      <c r="DA110" s="2">
        <f>BW$207*$B110+BW$209</f>
        <v>51.185662565274754</v>
      </c>
      <c r="DD110" s="2">
        <f>BZ$207*$B110+BZ$209</f>
        <v>53.306876292443341</v>
      </c>
      <c r="DE110" s="2">
        <f>CA$207*$B110+CA$209</f>
        <v>55.580780440214753</v>
      </c>
      <c r="DF110" s="2">
        <f>CB$207*$B110+CB$209</f>
        <v>54.089234573200535</v>
      </c>
      <c r="DG110" s="2">
        <f>CC$207*$B110+CC$209</f>
        <v>51.993896076002073</v>
      </c>
      <c r="DH110" s="2">
        <f>CD$207*$B110+CD$209</f>
        <v>53.105260631312888</v>
      </c>
      <c r="DI110" s="2">
        <f>CE$207*$B110+CE$209</f>
        <v>53.650671376628033</v>
      </c>
      <c r="DJ110" s="2">
        <f>CF$207*$B110+CF$209</f>
        <v>55.328004883556851</v>
      </c>
      <c r="DK110" s="2">
        <f>CG$207*$B110+CG$209</f>
        <v>51.237546420720321</v>
      </c>
      <c r="DL110" s="2">
        <f>CH$207*$B110+CH$209</f>
        <v>52.614110514618297</v>
      </c>
      <c r="DM110" s="2">
        <f>CI$207*$B110+CI$209</f>
        <v>52.148707410661324</v>
      </c>
      <c r="DN110" s="2">
        <f>CJ$207*$B110+CJ$209</f>
        <v>51.834488195871415</v>
      </c>
      <c r="DO110" s="2">
        <f>CK$207*$B110+CK$209</f>
        <v>50.988510840831324</v>
      </c>
      <c r="DP110" s="2">
        <f>CL$207*$B110+CL$209</f>
        <v>50.673373763636526</v>
      </c>
      <c r="DS110" s="2">
        <f>POWER(10,($B110-C$227)/C$228)/(1+POWER(10,($B110-C$227)/C$228))</f>
        <v>0.39263142240885168</v>
      </c>
      <c r="DT110" s="2">
        <f>POWER(10,($B110-D$227)/D$228)/(1+POWER(10,($B110-D$227)/D$228))</f>
        <v>0.40640754984441807</v>
      </c>
      <c r="DU110" s="2">
        <f>POWER(10,($B110-E$227)/E$228)/(1+POWER(10,($B110-E$227)/E$228))</f>
        <v>0.5782722070930143</v>
      </c>
      <c r="DV110" s="2">
        <f>POWER(10,($B110-F$227)/F$228)/(1+POWER(10,($B110-F$227)/F$228))</f>
        <v>0.65326721041271452</v>
      </c>
      <c r="DW110" s="2">
        <f>POWER(10,($B110-G$227)/G$228)/(1+POWER(10,($B110-G$227)/G$228))</f>
        <v>0.64377265257235017</v>
      </c>
      <c r="DX110" s="2">
        <f>POWER(10,($B110-H$227)/H$228)/(1+POWER(10,($B110-H$227)/H$228))</f>
        <v>0.63576866897026663</v>
      </c>
      <c r="DY110" s="2">
        <f>POWER(10,($B110-I$227)/I$228)/(1+POWER(10,($B110-I$227)/I$228))</f>
        <v>0.63093143099875382</v>
      </c>
      <c r="DZ110" s="2">
        <f>POWER(10,($B110-J$227)/J$228)/(1+POWER(10,($B110-J$227)/J$228))</f>
        <v>0.63054260780300619</v>
      </c>
      <c r="EA110" s="2">
        <f>POWER(10,($B110-K$227)/K$228)/(1+POWER(10,($B110-K$227)/K$228))</f>
        <v>0.63656530174316917</v>
      </c>
      <c r="EB110" s="2">
        <f>POWER(10,($B110-L$227)/L$228)/(1+POWER(10,($B110-L$227)/L$228))</f>
        <v>0.62725796935420741</v>
      </c>
      <c r="EC110" s="2">
        <f>POWER(10,($B110-M$227)/M$228)/(1+POWER(10,($B110-M$227)/M$228))</f>
        <v>0.60725862685440513</v>
      </c>
      <c r="ED110" s="2">
        <f>POWER(10,($B110-N$227)/N$228)/(1+POWER(10,($B110-N$227)/N$228))</f>
        <v>0.59762235567455457</v>
      </c>
      <c r="EE110" s="2">
        <f>POWER(10,($B110-O$227)/O$228)/(1+POWER(10,($B110-O$227)/O$228))</f>
        <v>0.60969375833911343</v>
      </c>
    </row>
    <row r="111" spans="2:135" x14ac:dyDescent="0.25">
      <c r="B111" s="2">
        <v>105</v>
      </c>
      <c r="C111">
        <v>51.558999999999997</v>
      </c>
      <c r="D111">
        <v>55.823999999999998</v>
      </c>
      <c r="E111">
        <v>53.676000000000002</v>
      </c>
      <c r="F111">
        <v>51.823999999999998</v>
      </c>
      <c r="G111">
        <v>54.088000000000001</v>
      </c>
      <c r="H111">
        <v>54.956000000000003</v>
      </c>
      <c r="I111">
        <v>56.015000000000001</v>
      </c>
      <c r="J111">
        <v>50.631999999999998</v>
      </c>
      <c r="K111">
        <v>52.015000000000001</v>
      </c>
      <c r="L111">
        <v>53.323999999999998</v>
      </c>
      <c r="M111">
        <v>52.088000000000001</v>
      </c>
      <c r="N111">
        <v>51.176499999999997</v>
      </c>
      <c r="O111">
        <v>51.831000000000003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53.312818975534299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55.583255037357603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54.251120881254629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52.105778767996433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53.392444875079669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53.930451185393444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55.575707850849305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51.484630177401598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52.884066550188066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52.464768743001891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52.130803080470493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51.197016309649612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50.842560441951591</v>
      </c>
      <c r="AE111" s="5"/>
      <c r="AG111" s="5">
        <f t="shared" si="26"/>
        <v>-1.7538189755343012</v>
      </c>
      <c r="AH111" s="5">
        <f t="shared" si="27"/>
        <v>0.24074496264239542</v>
      </c>
      <c r="AI111" s="5">
        <f t="shared" si="28"/>
        <v>-0.57512088125462668</v>
      </c>
      <c r="AJ111" s="5">
        <f t="shared" si="29"/>
        <v>-0.28177876799643542</v>
      </c>
      <c r="AK111" s="5">
        <f t="shared" si="30"/>
        <v>0.69555512492033245</v>
      </c>
      <c r="AL111" s="5">
        <f t="shared" si="31"/>
        <v>1.0255488146065588</v>
      </c>
      <c r="AM111" s="5">
        <f t="shared" si="32"/>
        <v>0.43929214915069537</v>
      </c>
      <c r="AN111" s="5">
        <f t="shared" si="33"/>
        <v>-0.85263017740160052</v>
      </c>
      <c r="AO111" s="5">
        <f t="shared" si="34"/>
        <v>-0.86906655018806589</v>
      </c>
      <c r="AP111" s="5">
        <f t="shared" si="35"/>
        <v>0.85923125699810754</v>
      </c>
      <c r="AQ111" s="5">
        <f t="shared" si="36"/>
        <v>-4.280308047049175E-2</v>
      </c>
      <c r="AR111" s="5">
        <f t="shared" si="37"/>
        <v>-2.0516309649615039E-2</v>
      </c>
      <c r="AS111" s="5">
        <f t="shared" si="38"/>
        <v>0.98843955804841244</v>
      </c>
      <c r="AV111" s="2">
        <f t="shared" si="39"/>
        <v>53.302347745453254</v>
      </c>
      <c r="AW111" s="2">
        <f t="shared" si="40"/>
        <v>55.576454511057406</v>
      </c>
      <c r="AX111" s="2">
        <f t="shared" si="41"/>
        <v>54.251118926891507</v>
      </c>
      <c r="AY111" s="2">
        <f t="shared" si="42"/>
        <v>52.104024402596252</v>
      </c>
      <c r="AZ111" s="2">
        <f t="shared" si="43"/>
        <v>53.391037417208381</v>
      </c>
      <c r="BA111" s="2">
        <f t="shared" si="44"/>
        <v>53.928930070664883</v>
      </c>
      <c r="BB111" s="2">
        <f t="shared" si="45"/>
        <v>55.575108413141535</v>
      </c>
      <c r="BC111" s="2">
        <f t="shared" si="46"/>
        <v>51.481174495684115</v>
      </c>
      <c r="BD111" s="2">
        <f t="shared" si="47"/>
        <v>52.880024309648221</v>
      </c>
      <c r="BE111" s="2">
        <f t="shared" si="48"/>
        <v>52.463034279917011</v>
      </c>
      <c r="BF111" s="2">
        <f t="shared" si="49"/>
        <v>52.129994339610171</v>
      </c>
      <c r="BG111" s="2">
        <f t="shared" si="50"/>
        <v>51.196829010910733</v>
      </c>
      <c r="BH111" s="2">
        <f t="shared" si="51"/>
        <v>50.842281887037572</v>
      </c>
      <c r="BK111" s="2">
        <f>IF(OR($B111&lt;C$229, AND($B111&gt;C$230, $B111&lt;C$231)), C111, "")</f>
        <v>51.558999999999997</v>
      </c>
      <c r="BL111" s="2">
        <f>IF(OR($B111&lt;D$229, AND($B111&gt;D$230, $B111&lt;D$231)), D111, "")</f>
        <v>55.823999999999998</v>
      </c>
      <c r="BM111" s="2">
        <f>IF(OR($B111&lt;E$229, AND($B111&gt;E$230, $B111&lt;E$231)), E111, "")</f>
        <v>53.676000000000002</v>
      </c>
      <c r="BN111" s="2">
        <f>IF(OR($B111&lt;F$229, AND($B111&gt;F$230, $B111&lt;F$231)), F111, "")</f>
        <v>51.823999999999998</v>
      </c>
      <c r="BO111" s="2">
        <f>IF(OR($B111&lt;G$229, AND($B111&gt;G$230, $B111&lt;G$231)), G111, "")</f>
        <v>54.088000000000001</v>
      </c>
      <c r="BP111" s="2">
        <f>IF(OR($B111&lt;H$229, AND($B111&gt;H$230, $B111&lt;H$231)), H111, "")</f>
        <v>54.956000000000003</v>
      </c>
      <c r="BQ111" s="2">
        <f>IF(OR($B111&lt;I$229, AND($B111&gt;I$230, $B111&lt;I$231)), I111, "")</f>
        <v>56.015000000000001</v>
      </c>
      <c r="BR111" s="2">
        <f>IF(OR($B111&lt;J$229, AND($B111&gt;J$230, $B111&lt;J$231)), J111, "")</f>
        <v>50.631999999999998</v>
      </c>
      <c r="BS111" s="2">
        <f>IF(OR($B111&lt;K$229, AND($B111&gt;K$230, $B111&lt;K$231)), K111, "")</f>
        <v>52.015000000000001</v>
      </c>
      <c r="BT111" s="2">
        <f>IF(OR($B111&lt;L$229, AND($B111&gt;L$230, $B111&lt;L$231)), L111, "")</f>
        <v>53.323999999999998</v>
      </c>
      <c r="BU111" s="2">
        <f>IF(OR($B111&lt;M$229, AND($B111&gt;M$230, $B111&lt;M$231)), M111, "")</f>
        <v>52.088000000000001</v>
      </c>
      <c r="BV111" s="2">
        <f>IF(OR($B111&lt;N$229, AND($B111&gt;N$230, $B111&lt;N$231)), N111, "")</f>
        <v>51.176499999999997</v>
      </c>
      <c r="BW111" s="2">
        <f>IF(OR($B111&lt;O$229, AND($B111&gt;O$230, $B111&lt;O$231)), O111, "")</f>
        <v>51.831000000000003</v>
      </c>
      <c r="BZ111" s="2">
        <f>IF(OR(AND($B111&gt;C$230, $B111&lt;C$231), $B111&gt;C$232), C111, "")</f>
        <v>51.558999999999997</v>
      </c>
      <c r="CA111" s="2">
        <f>IF(OR(AND($B111&gt;D$230, $B111&lt;D$231), $B111&gt;D$232), D111, "")</f>
        <v>55.823999999999998</v>
      </c>
      <c r="CB111" s="2">
        <f>IF(OR(AND($B111&gt;E$230, $B111&lt;E$231), $B111&gt;E$232), E111, "")</f>
        <v>53.676000000000002</v>
      </c>
      <c r="CC111" s="2">
        <f>IF(OR(AND($B111&gt;F$230, $B111&lt;F$231), $B111&gt;F$232), F111, "")</f>
        <v>51.823999999999998</v>
      </c>
      <c r="CD111" s="2">
        <f>IF(OR(AND($B111&gt;G$230, $B111&lt;G$231), $B111&gt;G$232), G111, "")</f>
        <v>54.088000000000001</v>
      </c>
      <c r="CE111" s="2">
        <f>IF(OR(AND($B111&gt;H$230, $B111&lt;H$231), $B111&gt;H$232), H111, "")</f>
        <v>54.956000000000003</v>
      </c>
      <c r="CF111" s="2">
        <f>IF(OR(AND($B111&gt;I$230, $B111&lt;I$231), $B111&gt;I$232), I111, "")</f>
        <v>56.015000000000001</v>
      </c>
      <c r="CG111" s="2">
        <f>IF(OR(AND($B111&gt;J$230, $B111&lt;J$231), $B111&gt;J$232), J111, "")</f>
        <v>50.631999999999998</v>
      </c>
      <c r="CH111" s="2">
        <f>IF(OR(AND($B111&gt;K$230, $B111&lt;K$231), $B111&gt;K$232), K111, "")</f>
        <v>52.015000000000001</v>
      </c>
      <c r="CI111" s="2">
        <f>IF(OR(AND($B111&gt;L$230, $B111&lt;L$231), $B111&gt;L$232), L111, "")</f>
        <v>53.323999999999998</v>
      </c>
      <c r="CJ111" s="2">
        <f>IF(OR(AND($B111&gt;M$230, $B111&lt;M$231), $B111&gt;M$232), M111, "")</f>
        <v>52.088000000000001</v>
      </c>
      <c r="CK111" s="2">
        <f>IF(OR(AND($B111&gt;N$230, $B111&lt;N$231), $B111&gt;N$232), N111, "")</f>
        <v>51.176499999999997</v>
      </c>
      <c r="CL111" s="2">
        <f>IF(OR(AND($B111&gt;O$230, $B111&lt;O$231), $B111&gt;O$232), O111, "")</f>
        <v>51.831000000000003</v>
      </c>
      <c r="CO111" s="2">
        <f>BK$207*$B111+BK$209</f>
        <v>53.332515334362427</v>
      </c>
      <c r="CP111" s="2">
        <f>BL$207*$B111+BL$209</f>
        <v>55.621440853018875</v>
      </c>
      <c r="CQ111" s="2">
        <f>BM$207*$B111+BM$209</f>
        <v>54.574021550940884</v>
      </c>
      <c r="CR111" s="2">
        <f>BN$207*$B111+BN$209</f>
        <v>52.430254487811077</v>
      </c>
      <c r="CS111" s="2">
        <f>BO$207*$B111+BO$209</f>
        <v>54.070671043344355</v>
      </c>
      <c r="CT111" s="2">
        <f>BP$207*$B111+BP$209</f>
        <v>54.591854246336219</v>
      </c>
      <c r="CU111" s="2">
        <f>BQ$207*$B111+BQ$209</f>
        <v>56.21298697310106</v>
      </c>
      <c r="CV111" s="2">
        <f>BR$207*$B111+BR$209</f>
        <v>52.066554291203822</v>
      </c>
      <c r="CW111" s="2">
        <f>BS$207*$B111+BS$209</f>
        <v>53.520977892384437</v>
      </c>
      <c r="CX111" s="2">
        <f>BT$207*$B111+BT$209</f>
        <v>53.150474520061636</v>
      </c>
      <c r="CY111" s="2">
        <f>BU$207*$B111+BU$209</f>
        <v>52.726634546754894</v>
      </c>
      <c r="CZ111" s="2">
        <f>BV$207*$B111+BV$209</f>
        <v>51.601731018477984</v>
      </c>
      <c r="DA111" s="2">
        <f>BW$207*$B111+BW$209</f>
        <v>51.195373087779586</v>
      </c>
      <c r="DD111" s="2">
        <f>BZ$207*$B111+BZ$209</f>
        <v>53.259787133109207</v>
      </c>
      <c r="DE111" s="2">
        <f>CA$207*$B111+CA$209</f>
        <v>55.516529616090232</v>
      </c>
      <c r="DF111" s="2">
        <f>CB$207*$B111+CB$209</f>
        <v>54.03634998495189</v>
      </c>
      <c r="DG111" s="2">
        <f>CC$207*$B111+CC$209</f>
        <v>51.946107701436027</v>
      </c>
      <c r="DH111" s="2">
        <f>CD$207*$B111+CD$209</f>
        <v>53.048056789107214</v>
      </c>
      <c r="DI111" s="2">
        <f>CE$207*$B111+CE$209</f>
        <v>53.582558661626067</v>
      </c>
      <c r="DJ111" s="2">
        <f>CF$207*$B111+CF$209</f>
        <v>55.234807665740277</v>
      </c>
      <c r="DK111" s="2">
        <f>CG$207*$B111+CG$209</f>
        <v>51.168359437735454</v>
      </c>
      <c r="DL111" s="2">
        <f>CH$207*$B111+CH$209</f>
        <v>52.546282969368882</v>
      </c>
      <c r="DM111" s="2">
        <f>CI$207*$B111+CI$209</f>
        <v>52.090473503845864</v>
      </c>
      <c r="DN111" s="2">
        <f>CJ$207*$B111+CJ$209</f>
        <v>51.778073100750049</v>
      </c>
      <c r="DO111" s="2">
        <f>CK$207*$B111+CK$209</f>
        <v>50.948197059385244</v>
      </c>
      <c r="DP111" s="2">
        <f>CL$207*$B111+CL$209</f>
        <v>50.636133167193272</v>
      </c>
      <c r="DS111" s="2">
        <f>POWER(10,($B111-C$227)/C$228)/(1+POWER(10,($B111-C$227)/C$228))</f>
        <v>0.41479905166552666</v>
      </c>
      <c r="DT111" s="2">
        <f>POWER(10,($B111-D$227)/D$228)/(1+POWER(10,($B111-D$227)/D$228))</f>
        <v>0.42880384674201988</v>
      </c>
      <c r="DU111" s="2">
        <f>POWER(10,($B111-E$227)/E$228)/(1+POWER(10,($B111-E$227)/E$228))</f>
        <v>0.60055737456643765</v>
      </c>
      <c r="DV111" s="2">
        <f>POWER(10,($B111-F$227)/F$228)/(1+POWER(10,($B111-F$227)/F$228))</f>
        <v>0.67382474570864814</v>
      </c>
      <c r="DW111" s="2">
        <f>POWER(10,($B111-G$227)/G$228)/(1+POWER(10,($B111-G$227)/G$228))</f>
        <v>0.66460410005039472</v>
      </c>
      <c r="DX111" s="2">
        <f>POWER(10,($B111-H$227)/H$228)/(1+POWER(10,($B111-H$227)/H$228))</f>
        <v>0.65681866215803653</v>
      </c>
      <c r="DY111" s="2">
        <f>POWER(10,($B111-I$227)/I$228)/(1+POWER(10,($B111-I$227)/I$228))</f>
        <v>0.65210800837790872</v>
      </c>
      <c r="DZ111" s="2">
        <f>POWER(10,($B111-J$227)/J$228)/(1+POWER(10,($B111-J$227)/J$228))</f>
        <v>0.65172918020991921</v>
      </c>
      <c r="EA111" s="2">
        <f>POWER(10,($B111-K$227)/K$228)/(1+POWER(10,($B111-K$227)/K$228))</f>
        <v>0.65759405081664635</v>
      </c>
      <c r="EB111" s="2">
        <f>POWER(10,($B111-L$227)/L$228)/(1+POWER(10,($B111-L$227)/L$228))</f>
        <v>0.64852790669843041</v>
      </c>
      <c r="EC111" s="2">
        <f>POWER(10,($B111-M$227)/M$228)/(1+POWER(10,($B111-M$227)/M$228))</f>
        <v>0.62899478959181243</v>
      </c>
      <c r="ED111" s="2">
        <f>POWER(10,($B111-N$227)/N$228)/(1+POWER(10,($B111-N$227)/N$228))</f>
        <v>0.61955771683134875</v>
      </c>
      <c r="EE111" s="2">
        <f>POWER(10,($B111-O$227)/O$228)/(1+POWER(10,($B111-O$227)/O$228))</f>
        <v>0.63137695959155837</v>
      </c>
    </row>
    <row r="112" spans="2:135" x14ac:dyDescent="0.25">
      <c r="B112" s="2">
        <v>106</v>
      </c>
      <c r="C112">
        <v>52.396999999999998</v>
      </c>
      <c r="D112">
        <v>54.941000000000003</v>
      </c>
      <c r="E112">
        <v>53.543999999999997</v>
      </c>
      <c r="F112">
        <v>51.618000000000002</v>
      </c>
      <c r="G112">
        <v>52.543999999999997</v>
      </c>
      <c r="H112">
        <v>55.029000000000003</v>
      </c>
      <c r="I112">
        <v>54.618000000000002</v>
      </c>
      <c r="J112">
        <v>51.103000000000002</v>
      </c>
      <c r="K112">
        <v>52.631999999999998</v>
      </c>
      <c r="L112">
        <v>51</v>
      </c>
      <c r="M112">
        <v>52.015000000000001</v>
      </c>
      <c r="N112">
        <v>51.529400000000003</v>
      </c>
      <c r="O112">
        <v>51.816899999999997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53.294858420973405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55.5566931981962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54.201912747110136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52.05364288214269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53.335172276921732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53.868197267732626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55.50176224111312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51.416665675471471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52.823800202612532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52.407972818666664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52.078399327773859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51.156929548033936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50.810410132084264</v>
      </c>
      <c r="AE112" s="5"/>
      <c r="AG112" s="5">
        <f t="shared" si="26"/>
        <v>-0.89785842097340662</v>
      </c>
      <c r="AH112" s="5">
        <f t="shared" si="27"/>
        <v>-0.6156931981961975</v>
      </c>
      <c r="AI112" s="5">
        <f t="shared" si="28"/>
        <v>-0.6579127471101387</v>
      </c>
      <c r="AJ112" s="5">
        <f t="shared" si="29"/>
        <v>-0.43564288214268743</v>
      </c>
      <c r="AK112" s="5">
        <f t="shared" si="30"/>
        <v>-0.79117227692173486</v>
      </c>
      <c r="AL112" s="5">
        <f t="shared" si="31"/>
        <v>1.1608027322673777</v>
      </c>
      <c r="AM112" s="5">
        <f t="shared" si="32"/>
        <v>-0.88376224111311785</v>
      </c>
      <c r="AN112" s="5">
        <f t="shared" si="33"/>
        <v>-0.31366567547146929</v>
      </c>
      <c r="AO112" s="5">
        <f t="shared" si="34"/>
        <v>-0.19180020261253361</v>
      </c>
      <c r="AP112" s="5">
        <f t="shared" si="35"/>
        <v>-1.4079728186666642</v>
      </c>
      <c r="AQ112" s="5">
        <f t="shared" si="36"/>
        <v>-6.3399327773858261E-2</v>
      </c>
      <c r="AR112" s="5">
        <f t="shared" si="37"/>
        <v>0.37247045196606621</v>
      </c>
      <c r="AS112" s="5">
        <f t="shared" si="38"/>
        <v>1.0064898679157324</v>
      </c>
      <c r="AV112" s="2">
        <f t="shared" si="39"/>
        <v>53.290713005171483</v>
      </c>
      <c r="AW112" s="2">
        <f t="shared" si="40"/>
        <v>55.554080318689131</v>
      </c>
      <c r="AX112" s="2">
        <f t="shared" si="41"/>
        <v>54.201912237947838</v>
      </c>
      <c r="AY112" s="2">
        <f t="shared" si="42"/>
        <v>52.049009832947831</v>
      </c>
      <c r="AZ112" s="2">
        <f t="shared" si="43"/>
        <v>53.331314464925896</v>
      </c>
      <c r="BA112" s="2">
        <f t="shared" si="44"/>
        <v>53.863880684390544</v>
      </c>
      <c r="BB112" s="2">
        <f t="shared" si="45"/>
        <v>55.500045585486589</v>
      </c>
      <c r="BC112" s="2">
        <f t="shared" si="46"/>
        <v>51.406787479247356</v>
      </c>
      <c r="BD112" s="2">
        <f t="shared" si="47"/>
        <v>52.812475278902411</v>
      </c>
      <c r="BE112" s="2">
        <f t="shared" si="48"/>
        <v>52.402896800596729</v>
      </c>
      <c r="BF112" s="2">
        <f t="shared" si="49"/>
        <v>52.075839306631039</v>
      </c>
      <c r="BG112" s="2">
        <f t="shared" si="50"/>
        <v>51.156311288206524</v>
      </c>
      <c r="BH112" s="2">
        <f t="shared" si="51"/>
        <v>50.809518465838174</v>
      </c>
      <c r="BK112" s="2">
        <f>IF(OR($B112&lt;C$229, AND($B112&gt;C$230, $B112&lt;C$231)), C112, "")</f>
        <v>52.396999999999998</v>
      </c>
      <c r="BL112" s="2">
        <f>IF(OR($B112&lt;D$229, AND($B112&gt;D$230, $B112&lt;D$231)), D112, "")</f>
        <v>54.941000000000003</v>
      </c>
      <c r="BM112" s="2">
        <f>IF(OR($B112&lt;E$229, AND($B112&gt;E$230, $B112&lt;E$231)), E112, "")</f>
        <v>53.543999999999997</v>
      </c>
      <c r="BN112" s="2">
        <f>IF(OR($B112&lt;F$229, AND($B112&gt;F$230, $B112&lt;F$231)), F112, "")</f>
        <v>51.618000000000002</v>
      </c>
      <c r="BO112" s="2">
        <f>IF(OR($B112&lt;G$229, AND($B112&gt;G$230, $B112&lt;G$231)), G112, "")</f>
        <v>52.543999999999997</v>
      </c>
      <c r="BP112" s="2">
        <f>IF(OR($B112&lt;H$229, AND($B112&gt;H$230, $B112&lt;H$231)), H112, "")</f>
        <v>55.029000000000003</v>
      </c>
      <c r="BQ112" s="2">
        <f>IF(OR($B112&lt;I$229, AND($B112&gt;I$230, $B112&lt;I$231)), I112, "")</f>
        <v>54.618000000000002</v>
      </c>
      <c r="BR112" s="2">
        <f>IF(OR($B112&lt;J$229, AND($B112&gt;J$230, $B112&lt;J$231)), J112, "")</f>
        <v>51.103000000000002</v>
      </c>
      <c r="BS112" s="2">
        <f>IF(OR($B112&lt;K$229, AND($B112&gt;K$230, $B112&lt;K$231)), K112, "")</f>
        <v>52.631999999999998</v>
      </c>
      <c r="BT112" s="2">
        <f>IF(OR($B112&lt;L$229, AND($B112&gt;L$230, $B112&lt;L$231)), L112, "")</f>
        <v>51</v>
      </c>
      <c r="BU112" s="2">
        <f>IF(OR($B112&lt;M$229, AND($B112&gt;M$230, $B112&lt;M$231)), M112, "")</f>
        <v>52.015000000000001</v>
      </c>
      <c r="BV112" s="2">
        <f>IF(OR($B112&lt;N$229, AND($B112&gt;N$230, $B112&lt;N$231)), N112, "")</f>
        <v>51.529400000000003</v>
      </c>
      <c r="BW112" s="2">
        <f>IF(OR($B112&lt;O$229, AND($B112&gt;O$230, $B112&lt;O$231)), O112, "")</f>
        <v>51.816899999999997</v>
      </c>
      <c r="BZ112" s="2">
        <f>IF(OR(AND($B112&gt;C$230, $B112&lt;C$231), $B112&gt;C$232), C112, "")</f>
        <v>52.396999999999998</v>
      </c>
      <c r="CA112" s="2">
        <f>IF(OR(AND($B112&gt;D$230, $B112&lt;D$231), $B112&gt;D$232), D112, "")</f>
        <v>54.941000000000003</v>
      </c>
      <c r="CB112" s="2">
        <f>IF(OR(AND($B112&gt;E$230, $B112&lt;E$231), $B112&gt;E$232), E112, "")</f>
        <v>53.543999999999997</v>
      </c>
      <c r="CC112" s="2">
        <f>IF(OR(AND($B112&gt;F$230, $B112&lt;F$231), $B112&gt;F$232), F112, "")</f>
        <v>51.618000000000002</v>
      </c>
      <c r="CD112" s="2">
        <f>IF(OR(AND($B112&gt;G$230, $B112&lt;G$231), $B112&gt;G$232), G112, "")</f>
        <v>52.543999999999997</v>
      </c>
      <c r="CE112" s="2">
        <f>IF(OR(AND($B112&gt;H$230, $B112&lt;H$231), $B112&gt;H$232), H112, "")</f>
        <v>55.029000000000003</v>
      </c>
      <c r="CF112" s="2">
        <f>IF(OR(AND($B112&gt;I$230, $B112&lt;I$231), $B112&gt;I$232), I112, "")</f>
        <v>54.618000000000002</v>
      </c>
      <c r="CG112" s="2">
        <f>IF(OR(AND($B112&gt;J$230, $B112&lt;J$231), $B112&gt;J$232), J112, "")</f>
        <v>51.103000000000002</v>
      </c>
      <c r="CH112" s="2">
        <f>IF(OR(AND($B112&gt;K$230, $B112&lt;K$231), $B112&gt;K$232), K112, "")</f>
        <v>52.631999999999998</v>
      </c>
      <c r="CI112" s="2">
        <f>IF(OR(AND($B112&gt;L$230, $B112&lt;L$231), $B112&gt;L$232), L112, "")</f>
        <v>51</v>
      </c>
      <c r="CJ112" s="2">
        <f>IF(OR(AND($B112&gt;M$230, $B112&lt;M$231), $B112&gt;M$232), M112, "")</f>
        <v>52.015000000000001</v>
      </c>
      <c r="CK112" s="2">
        <f>IF(OR(AND($B112&gt;N$230, $B112&lt;N$231), $B112&gt;N$232), N112, "")</f>
        <v>51.529400000000003</v>
      </c>
      <c r="CL112" s="2">
        <f>IF(OR(AND($B112&gt;O$230, $B112&lt;O$231), $B112&gt;O$232), O112, "")</f>
        <v>51.816899999999997</v>
      </c>
      <c r="CO112" s="2">
        <f>BK$207*$B112+BK$209</f>
        <v>53.351346279425549</v>
      </c>
      <c r="CP112" s="2">
        <f>BL$207*$B112+BL$209</f>
        <v>55.637877168008451</v>
      </c>
      <c r="CQ112" s="2">
        <f>BM$207*$B112+BM$209</f>
        <v>54.562031097295915</v>
      </c>
      <c r="CR112" s="2">
        <f>BN$207*$B112+BN$209</f>
        <v>52.390345630971304</v>
      </c>
      <c r="CS112" s="2">
        <f>BO$207*$B112+BO$209</f>
        <v>54.071044577538494</v>
      </c>
      <c r="CT112" s="2">
        <f>BP$207*$B112+BP$209</f>
        <v>54.597191174214196</v>
      </c>
      <c r="CU112" s="2">
        <f>BQ$207*$B112+BQ$209</f>
        <v>56.236737120065079</v>
      </c>
      <c r="CV112" s="2">
        <f>BR$207*$B112+BR$209</f>
        <v>52.037973863052031</v>
      </c>
      <c r="CW112" s="2">
        <f>BS$207*$B112+BS$209</f>
        <v>53.515853402214738</v>
      </c>
      <c r="CX112" s="2">
        <f>BT$207*$B112+BT$209</f>
        <v>53.152808736002413</v>
      </c>
      <c r="CY112" s="2">
        <f>BU$207*$B112+BU$209</f>
        <v>52.734243620747627</v>
      </c>
      <c r="CZ112" s="2">
        <f>BV$207*$B112+BV$209</f>
        <v>51.599913346177431</v>
      </c>
      <c r="DA112" s="2">
        <f>BW$207*$B112+BW$209</f>
        <v>51.205083610284419</v>
      </c>
      <c r="DD112" s="2">
        <f>BZ$207*$B112+BZ$209</f>
        <v>53.212697973775072</v>
      </c>
      <c r="DE112" s="2">
        <f>CA$207*$B112+CA$209</f>
        <v>55.452278791965711</v>
      </c>
      <c r="DF112" s="2">
        <f>CB$207*$B112+CB$209</f>
        <v>53.983465396703245</v>
      </c>
      <c r="DG112" s="2">
        <f>CC$207*$B112+CC$209</f>
        <v>51.898319326869981</v>
      </c>
      <c r="DH112" s="2">
        <f>CD$207*$B112+CD$209</f>
        <v>52.990852946901541</v>
      </c>
      <c r="DI112" s="2">
        <f>CE$207*$B112+CE$209</f>
        <v>53.514445946624107</v>
      </c>
      <c r="DJ112" s="2">
        <f>CF$207*$B112+CF$209</f>
        <v>55.141610447923696</v>
      </c>
      <c r="DK112" s="2">
        <f>CG$207*$B112+CG$209</f>
        <v>51.099172454750594</v>
      </c>
      <c r="DL112" s="2">
        <f>CH$207*$B112+CH$209</f>
        <v>52.47845542411946</v>
      </c>
      <c r="DM112" s="2">
        <f>CI$207*$B112+CI$209</f>
        <v>52.032239597030404</v>
      </c>
      <c r="DN112" s="2">
        <f>CJ$207*$B112+CJ$209</f>
        <v>51.72165800562869</v>
      </c>
      <c r="DO112" s="2">
        <f>CK$207*$B112+CK$209</f>
        <v>50.907883277939163</v>
      </c>
      <c r="DP112" s="2">
        <f>CL$207*$B112+CL$209</f>
        <v>50.598892570750017</v>
      </c>
      <c r="DS112" s="2">
        <f>POWER(10,($B112-C$227)/C$228)/(1+POWER(10,($B112-C$227)/C$228))</f>
        <v>0.43731709500234162</v>
      </c>
      <c r="DT112" s="2">
        <f>POWER(10,($B112-D$227)/D$228)/(1+POWER(10,($B112-D$227)/D$228))</f>
        <v>0.45149559552191587</v>
      </c>
      <c r="DU112" s="2">
        <f>POWER(10,($B112-E$227)/E$228)/(1+POWER(10,($B112-E$227)/E$228))</f>
        <v>0.62243382035813832</v>
      </c>
      <c r="DV112" s="2">
        <f>POWER(10,($B112-F$227)/F$228)/(1+POWER(10,($B112-F$227)/F$228))</f>
        <v>0.69373485762497666</v>
      </c>
      <c r="DW112" s="2">
        <f>POWER(10,($B112-G$227)/G$228)/(1+POWER(10,($B112-G$227)/G$228))</f>
        <v>0.68481377899253026</v>
      </c>
      <c r="DX112" s="2">
        <f>POWER(10,($B112-H$227)/H$228)/(1+POWER(10,($B112-H$227)/H$228))</f>
        <v>0.67726965784537407</v>
      </c>
      <c r="DY112" s="2">
        <f>POWER(10,($B112-I$227)/I$228)/(1+POWER(10,($B112-I$227)/I$228))</f>
        <v>0.67269983767081765</v>
      </c>
      <c r="DZ112" s="2">
        <f>POWER(10,($B112-J$227)/J$228)/(1+POWER(10,($B112-J$227)/J$228))</f>
        <v>0.67233216548607089</v>
      </c>
      <c r="EA112" s="2">
        <f>POWER(10,($B112-K$227)/K$228)/(1+POWER(10,($B112-K$227)/K$228))</f>
        <v>0.67802149046383042</v>
      </c>
      <c r="EB112" s="2">
        <f>POWER(10,($B112-L$227)/L$228)/(1+POWER(10,($B112-L$227)/L$228))</f>
        <v>0.66922415523030132</v>
      </c>
      <c r="EC112" s="2">
        <f>POWER(10,($B112-M$227)/M$228)/(1+POWER(10,($B112-M$227)/M$228))</f>
        <v>0.6502208843241909</v>
      </c>
      <c r="ED112" s="2">
        <f>POWER(10,($B112-N$227)/N$228)/(1+POWER(10,($B112-N$227)/N$228))</f>
        <v>0.64101558347053345</v>
      </c>
      <c r="EE112" s="2">
        <f>POWER(10,($B112-O$227)/O$228)/(1+POWER(10,($B112-O$227)/O$228))</f>
        <v>0.65254205134749266</v>
      </c>
    </row>
    <row r="113" spans="2:135" x14ac:dyDescent="0.25">
      <c r="B113" s="2">
        <v>107</v>
      </c>
      <c r="C113">
        <v>52.75</v>
      </c>
      <c r="D113">
        <v>55.984999999999999</v>
      </c>
      <c r="E113">
        <v>53.926000000000002</v>
      </c>
      <c r="F113">
        <v>51.734999999999999</v>
      </c>
      <c r="G113">
        <v>53.103000000000002</v>
      </c>
      <c r="H113">
        <v>54.823999999999998</v>
      </c>
      <c r="I113">
        <v>54.5</v>
      </c>
      <c r="J113">
        <v>50.706000000000003</v>
      </c>
      <c r="K113">
        <v>53.823999999999998</v>
      </c>
      <c r="L113">
        <v>52.25</v>
      </c>
      <c r="M113">
        <v>51.396999999999998</v>
      </c>
      <c r="N113">
        <v>51.9559</v>
      </c>
      <c r="O113">
        <v>51.690100000000001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53.277617123257109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55.528944582427336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54.151218449873959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52.005326027679708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53.279797158934819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53.807903950004423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55.42548481733936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51.357403524224544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52.772365298467776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52.35472647820766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52.027085571022184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51.116437048022206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50.777799124943932</v>
      </c>
      <c r="AE113" s="5"/>
      <c r="AG113" s="5">
        <f t="shared" si="26"/>
        <v>-0.52761712325710874</v>
      </c>
      <c r="AH113" s="5">
        <f t="shared" si="27"/>
        <v>0.45605541757266366</v>
      </c>
      <c r="AI113" s="5">
        <f t="shared" si="28"/>
        <v>-0.22521844987395667</v>
      </c>
      <c r="AJ113" s="5">
        <f t="shared" si="29"/>
        <v>-0.27032602767970815</v>
      </c>
      <c r="AK113" s="5">
        <f t="shared" si="30"/>
        <v>-0.17679715893481784</v>
      </c>
      <c r="AL113" s="5">
        <f t="shared" si="31"/>
        <v>1.0160960499955749</v>
      </c>
      <c r="AM113" s="5">
        <f t="shared" si="32"/>
        <v>-0.92548481733935972</v>
      </c>
      <c r="AN113" s="5">
        <f t="shared" si="33"/>
        <v>-0.65140352422454129</v>
      </c>
      <c r="AO113" s="5">
        <f t="shared" si="34"/>
        <v>1.0516347015322225</v>
      </c>
      <c r="AP113" s="5">
        <f t="shared" si="35"/>
        <v>-0.10472647820765957</v>
      </c>
      <c r="AQ113" s="5">
        <f t="shared" si="36"/>
        <v>-0.63008557102218532</v>
      </c>
      <c r="AR113" s="5">
        <f t="shared" si="37"/>
        <v>0.83946295197779364</v>
      </c>
      <c r="AS113" s="5">
        <f t="shared" si="38"/>
        <v>0.91230087505606861</v>
      </c>
      <c r="AV113" s="2">
        <f t="shared" si="39"/>
        <v>53.276056021231682</v>
      </c>
      <c r="AW113" s="2">
        <f t="shared" si="40"/>
        <v>55.527990069306746</v>
      </c>
      <c r="AX113" s="2">
        <f t="shared" si="41"/>
        <v>54.15121832395613</v>
      </c>
      <c r="AY113" s="2">
        <f t="shared" si="42"/>
        <v>51.994030231934616</v>
      </c>
      <c r="AZ113" s="2">
        <f t="shared" si="43"/>
        <v>53.27003344053044</v>
      </c>
      <c r="BA113" s="2">
        <f t="shared" si="44"/>
        <v>53.796586250834963</v>
      </c>
      <c r="BB113" s="2">
        <f t="shared" si="45"/>
        <v>55.420947464397173</v>
      </c>
      <c r="BC113" s="2">
        <f t="shared" si="46"/>
        <v>51.331357352223989</v>
      </c>
      <c r="BD113" s="2">
        <f t="shared" si="47"/>
        <v>52.743089057784552</v>
      </c>
      <c r="BE113" s="2">
        <f t="shared" si="48"/>
        <v>52.341002047986962</v>
      </c>
      <c r="BF113" s="2">
        <f t="shared" si="49"/>
        <v>52.019589603137334</v>
      </c>
      <c r="BG113" s="2">
        <f t="shared" si="50"/>
        <v>51.11454316384129</v>
      </c>
      <c r="BH113" s="2">
        <f t="shared" si="51"/>
        <v>50.775150385793516</v>
      </c>
      <c r="BK113" s="2">
        <f>IF(OR($B113&lt;C$229, AND($B113&gt;C$230, $B113&lt;C$231)), C113, "")</f>
        <v>52.75</v>
      </c>
      <c r="BL113" s="2">
        <f>IF(OR($B113&lt;D$229, AND($B113&gt;D$230, $B113&lt;D$231)), D113, "")</f>
        <v>55.984999999999999</v>
      </c>
      <c r="BM113" s="2">
        <f>IF(OR($B113&lt;E$229, AND($B113&gt;E$230, $B113&lt;E$231)), E113, "")</f>
        <v>53.926000000000002</v>
      </c>
      <c r="BN113" s="2">
        <f>IF(OR($B113&lt;F$229, AND($B113&gt;F$230, $B113&lt;F$231)), F113, "")</f>
        <v>51.734999999999999</v>
      </c>
      <c r="BO113" s="2">
        <f>IF(OR($B113&lt;G$229, AND($B113&gt;G$230, $B113&lt;G$231)), G113, "")</f>
        <v>53.103000000000002</v>
      </c>
      <c r="BP113" s="2">
        <f>IF(OR($B113&lt;H$229, AND($B113&gt;H$230, $B113&lt;H$231)), H113, "")</f>
        <v>54.823999999999998</v>
      </c>
      <c r="BQ113" s="2">
        <f>IF(OR($B113&lt;I$229, AND($B113&gt;I$230, $B113&lt;I$231)), I113, "")</f>
        <v>54.5</v>
      </c>
      <c r="BR113" s="2">
        <f>IF(OR($B113&lt;J$229, AND($B113&gt;J$230, $B113&lt;J$231)), J113, "")</f>
        <v>50.706000000000003</v>
      </c>
      <c r="BS113" s="2">
        <f>IF(OR($B113&lt;K$229, AND($B113&gt;K$230, $B113&lt;K$231)), K113, "")</f>
        <v>53.823999999999998</v>
      </c>
      <c r="BT113" s="2">
        <f>IF(OR($B113&lt;L$229, AND($B113&gt;L$230, $B113&lt;L$231)), L113, "")</f>
        <v>52.25</v>
      </c>
      <c r="BU113" s="2">
        <f>IF(OR($B113&lt;M$229, AND($B113&gt;M$230, $B113&lt;M$231)), M113, "")</f>
        <v>51.396999999999998</v>
      </c>
      <c r="BV113" s="2">
        <f>IF(OR($B113&lt;N$229, AND($B113&gt;N$230, $B113&lt;N$231)), N113, "")</f>
        <v>51.9559</v>
      </c>
      <c r="BW113" s="2">
        <f>IF(OR($B113&lt;O$229, AND($B113&gt;O$230, $B113&lt;O$231)), O113, "")</f>
        <v>51.690100000000001</v>
      </c>
      <c r="BZ113" s="2">
        <f>IF(OR(AND($B113&gt;C$230, $B113&lt;C$231), $B113&gt;C$232), C113, "")</f>
        <v>52.75</v>
      </c>
      <c r="CA113" s="2">
        <f>IF(OR(AND($B113&gt;D$230, $B113&lt;D$231), $B113&gt;D$232), D113, "")</f>
        <v>55.984999999999999</v>
      </c>
      <c r="CB113" s="2">
        <f>IF(OR(AND($B113&gt;E$230, $B113&lt;E$231), $B113&gt;E$232), E113, "")</f>
        <v>53.926000000000002</v>
      </c>
      <c r="CC113" s="2">
        <f>IF(OR(AND($B113&gt;F$230, $B113&lt;F$231), $B113&gt;F$232), F113, "")</f>
        <v>51.734999999999999</v>
      </c>
      <c r="CD113" s="2">
        <f>IF(OR(AND($B113&gt;G$230, $B113&lt;G$231), $B113&gt;G$232), G113, "")</f>
        <v>53.103000000000002</v>
      </c>
      <c r="CE113" s="2">
        <f>IF(OR(AND($B113&gt;H$230, $B113&lt;H$231), $B113&gt;H$232), H113, "")</f>
        <v>54.823999999999998</v>
      </c>
      <c r="CF113" s="2">
        <f>IF(OR(AND($B113&gt;I$230, $B113&lt;I$231), $B113&gt;I$232), I113, "")</f>
        <v>54.5</v>
      </c>
      <c r="CG113" s="2">
        <f>IF(OR(AND($B113&gt;J$230, $B113&lt;J$231), $B113&gt;J$232), J113, "")</f>
        <v>50.706000000000003</v>
      </c>
      <c r="CH113" s="2">
        <f>IF(OR(AND($B113&gt;K$230, $B113&lt;K$231), $B113&gt;K$232), K113, "")</f>
        <v>53.823999999999998</v>
      </c>
      <c r="CI113" s="2">
        <f>IF(OR(AND($B113&gt;L$230, $B113&lt;L$231), $B113&gt;L$232), L113, "")</f>
        <v>52.25</v>
      </c>
      <c r="CJ113" s="2">
        <f>IF(OR(AND($B113&gt;M$230, $B113&lt;M$231), $B113&gt;M$232), M113, "")</f>
        <v>51.396999999999998</v>
      </c>
      <c r="CK113" s="2">
        <f>IF(OR(AND($B113&gt;N$230, $B113&lt;N$231), $B113&gt;N$232), N113, "")</f>
        <v>51.9559</v>
      </c>
      <c r="CL113" s="2">
        <f>IF(OR(AND($B113&gt;O$230, $B113&lt;O$231), $B113&gt;O$232), O113, "")</f>
        <v>51.690100000000001</v>
      </c>
      <c r="CO113" s="2">
        <f>BK$207*$B113+BK$209</f>
        <v>53.370177224488671</v>
      </c>
      <c r="CP113" s="2">
        <f>BL$207*$B113+BL$209</f>
        <v>55.65431348299802</v>
      </c>
      <c r="CQ113" s="2">
        <f>BM$207*$B113+BM$209</f>
        <v>54.550040643650945</v>
      </c>
      <c r="CR113" s="2">
        <f>BN$207*$B113+BN$209</f>
        <v>52.350436774131538</v>
      </c>
      <c r="CS113" s="2">
        <f>BO$207*$B113+BO$209</f>
        <v>54.071418111732633</v>
      </c>
      <c r="CT113" s="2">
        <f>BP$207*$B113+BP$209</f>
        <v>54.602528102092172</v>
      </c>
      <c r="CU113" s="2">
        <f>BQ$207*$B113+BQ$209</f>
        <v>56.260487267029099</v>
      </c>
      <c r="CV113" s="2">
        <f>BR$207*$B113+BR$209</f>
        <v>52.00939343490024</v>
      </c>
      <c r="CW113" s="2">
        <f>BS$207*$B113+BS$209</f>
        <v>53.510728912045039</v>
      </c>
      <c r="CX113" s="2">
        <f>BT$207*$B113+BT$209</f>
        <v>53.155142951943191</v>
      </c>
      <c r="CY113" s="2">
        <f>BU$207*$B113+BU$209</f>
        <v>52.741852694740359</v>
      </c>
      <c r="CZ113" s="2">
        <f>BV$207*$B113+BV$209</f>
        <v>51.598095673876877</v>
      </c>
      <c r="DA113" s="2">
        <f>BW$207*$B113+BW$209</f>
        <v>51.214794132789251</v>
      </c>
      <c r="DD113" s="2">
        <f>BZ$207*$B113+BZ$209</f>
        <v>53.16560881444093</v>
      </c>
      <c r="DE113" s="2">
        <f>CA$207*$B113+CA$209</f>
        <v>55.388027967841197</v>
      </c>
      <c r="DF113" s="2">
        <f>CB$207*$B113+CB$209</f>
        <v>53.9305808084546</v>
      </c>
      <c r="DG113" s="2">
        <f>CC$207*$B113+CC$209</f>
        <v>51.850530952303927</v>
      </c>
      <c r="DH113" s="2">
        <f>CD$207*$B113+CD$209</f>
        <v>52.933649104695867</v>
      </c>
      <c r="DI113" s="2">
        <f>CE$207*$B113+CE$209</f>
        <v>53.446333231622141</v>
      </c>
      <c r="DJ113" s="2">
        <f>CF$207*$B113+CF$209</f>
        <v>55.048413230107116</v>
      </c>
      <c r="DK113" s="2">
        <f>CG$207*$B113+CG$209</f>
        <v>51.029985471765727</v>
      </c>
      <c r="DL113" s="2">
        <f>CH$207*$B113+CH$209</f>
        <v>52.410627878870045</v>
      </c>
      <c r="DM113" s="2">
        <f>CI$207*$B113+CI$209</f>
        <v>51.974005690214945</v>
      </c>
      <c r="DN113" s="2">
        <f>CJ$207*$B113+CJ$209</f>
        <v>51.665242910507324</v>
      </c>
      <c r="DO113" s="2">
        <f>CK$207*$B113+CK$209</f>
        <v>50.867569496493083</v>
      </c>
      <c r="DP113" s="2">
        <f>CL$207*$B113+CL$209</f>
        <v>50.561651974306763</v>
      </c>
      <c r="DS113" s="2">
        <f>POWER(10,($B113-C$227)/C$228)/(1+POWER(10,($B113-C$227)/C$228))</f>
        <v>0.46009646961144895</v>
      </c>
      <c r="DT113" s="2">
        <f>POWER(10,($B113-D$227)/D$228)/(1+POWER(10,($B113-D$227)/D$228))</f>
        <v>0.47439085680974563</v>
      </c>
      <c r="DU113" s="2">
        <f>POWER(10,($B113-E$227)/E$228)/(1+POWER(10,($B113-E$227)/E$228))</f>
        <v>0.64382272592121659</v>
      </c>
      <c r="DV113" s="2">
        <f>POWER(10,($B113-F$227)/F$228)/(1+POWER(10,($B113-F$227)/F$228))</f>
        <v>0.71294737255495566</v>
      </c>
      <c r="DW113" s="2">
        <f>POWER(10,($B113-G$227)/G$228)/(1+POWER(10,($B113-G$227)/G$228))</f>
        <v>0.70434742574798848</v>
      </c>
      <c r="DX113" s="2">
        <f>POWER(10,($B113-H$227)/H$228)/(1+POWER(10,($B113-H$227)/H$228))</f>
        <v>0.69706402600589468</v>
      </c>
      <c r="DY113" s="2">
        <f>POWER(10,($B113-I$227)/I$228)/(1+POWER(10,($B113-I$227)/I$228))</f>
        <v>0.69264729468499453</v>
      </c>
      <c r="DZ113" s="2">
        <f>POWER(10,($B113-J$227)/J$228)/(1+POWER(10,($B113-J$227)/J$228))</f>
        <v>0.69229178054286278</v>
      </c>
      <c r="EA113" s="2">
        <f>POWER(10,($B113-K$227)/K$228)/(1+POWER(10,($B113-K$227)/K$228))</f>
        <v>0.6977903220806948</v>
      </c>
      <c r="EB113" s="2">
        <f>POWER(10,($B113-L$227)/L$228)/(1+POWER(10,($B113-L$227)/L$228))</f>
        <v>0.68928559815730117</v>
      </c>
      <c r="EC113" s="2">
        <f>POWER(10,($B113-M$227)/M$228)/(1+POWER(10,($B113-M$227)/M$228))</f>
        <v>0.6708680361079592</v>
      </c>
      <c r="ED113" s="2">
        <f>POWER(10,($B113-N$227)/N$228)/(1+POWER(10,($B113-N$227)/N$228))</f>
        <v>0.66192359015431101</v>
      </c>
      <c r="EE113" s="2">
        <f>POWER(10,($B113-O$227)/O$228)/(1+POWER(10,($B113-O$227)/O$228))</f>
        <v>0.67312106757463264</v>
      </c>
    </row>
    <row r="114" spans="2:135" x14ac:dyDescent="0.25">
      <c r="B114" s="2">
        <v>108</v>
      </c>
      <c r="C114">
        <v>51.5</v>
      </c>
      <c r="D114">
        <v>54.868000000000002</v>
      </c>
      <c r="E114">
        <v>54.941000000000003</v>
      </c>
      <c r="F114">
        <v>52.191000000000003</v>
      </c>
      <c r="G114">
        <v>54.220999999999997</v>
      </c>
      <c r="H114">
        <v>53.5</v>
      </c>
      <c r="I114">
        <v>53.131999999999998</v>
      </c>
      <c r="J114">
        <v>51.956000000000003</v>
      </c>
      <c r="K114">
        <v>52.103000000000002</v>
      </c>
      <c r="L114">
        <v>52.881999999999998</v>
      </c>
      <c r="M114">
        <v>52.970999999999997</v>
      </c>
      <c r="N114">
        <v>50.588200000000001</v>
      </c>
      <c r="O114">
        <v>51.493000000000002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53.258909600280745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55.49849911219335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54.099144124005939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51.964548233633629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53.230181605940857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53.754667162712948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55.349174730112338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51.318360508605309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52.741877921997869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52.311811463468437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51.981722058854444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51.077011631657449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50.746600722534943</v>
      </c>
      <c r="AE114" s="5"/>
      <c r="AG114" s="5">
        <f t="shared" si="26"/>
        <v>-1.7589096002807452</v>
      </c>
      <c r="AH114" s="5">
        <f t="shared" si="27"/>
        <v>-0.63049911219334831</v>
      </c>
      <c r="AI114" s="5">
        <f t="shared" si="28"/>
        <v>0.84185587599406375</v>
      </c>
      <c r="AJ114" s="5">
        <f t="shared" si="29"/>
        <v>0.22645176636637387</v>
      </c>
      <c r="AK114" s="5">
        <f t="shared" si="30"/>
        <v>0.99081839405913996</v>
      </c>
      <c r="AL114" s="5">
        <f t="shared" si="31"/>
        <v>-0.25466716271294842</v>
      </c>
      <c r="AM114" s="5">
        <f t="shared" si="32"/>
        <v>-2.2171747301123403</v>
      </c>
      <c r="AN114" s="5">
        <f t="shared" si="33"/>
        <v>0.63763949139469389</v>
      </c>
      <c r="AO114" s="5">
        <f t="shared" si="34"/>
        <v>-0.6388779219978673</v>
      </c>
      <c r="AP114" s="5">
        <f t="shared" si="35"/>
        <v>0.57018853653156043</v>
      </c>
      <c r="AQ114" s="5">
        <f t="shared" si="36"/>
        <v>0.98927794114555212</v>
      </c>
      <c r="AR114" s="5">
        <f t="shared" si="37"/>
        <v>-0.48881163165744823</v>
      </c>
      <c r="AS114" s="5">
        <f t="shared" si="38"/>
        <v>0.74639927746505919</v>
      </c>
      <c r="AV114" s="2">
        <f t="shared" si="39"/>
        <v>53.258350374392215</v>
      </c>
      <c r="AW114" s="2">
        <f t="shared" si="40"/>
        <v>55.498167576658567</v>
      </c>
      <c r="AX114" s="2">
        <f t="shared" si="41"/>
        <v>54.099144094446359</v>
      </c>
      <c r="AY114" s="2">
        <f t="shared" si="42"/>
        <v>51.939122924699404</v>
      </c>
      <c r="AZ114" s="2">
        <f t="shared" si="43"/>
        <v>53.207365114308914</v>
      </c>
      <c r="BA114" s="2">
        <f t="shared" si="44"/>
        <v>53.727251242142465</v>
      </c>
      <c r="BB114" s="2">
        <f t="shared" si="45"/>
        <v>55.338107475087746</v>
      </c>
      <c r="BC114" s="2">
        <f t="shared" si="46"/>
        <v>51.255014350038138</v>
      </c>
      <c r="BD114" s="2">
        <f t="shared" si="47"/>
        <v>52.672045675365027</v>
      </c>
      <c r="BE114" s="2">
        <f t="shared" si="48"/>
        <v>52.277530220138544</v>
      </c>
      <c r="BF114" s="2">
        <f t="shared" si="49"/>
        <v>51.961425337840481</v>
      </c>
      <c r="BG114" s="2">
        <f t="shared" si="50"/>
        <v>51.071637496426533</v>
      </c>
      <c r="BH114" s="2">
        <f t="shared" si="51"/>
        <v>50.739301812457782</v>
      </c>
      <c r="BK114" s="2">
        <f>IF(OR($B114&lt;C$229, AND($B114&gt;C$230, $B114&lt;C$231)), C114, "")</f>
        <v>51.5</v>
      </c>
      <c r="BL114" s="2">
        <f>IF(OR($B114&lt;D$229, AND($B114&gt;D$230, $B114&lt;D$231)), D114, "")</f>
        <v>54.868000000000002</v>
      </c>
      <c r="BM114" s="2">
        <f>IF(OR($B114&lt;E$229, AND($B114&gt;E$230, $B114&lt;E$231)), E114, "")</f>
        <v>54.941000000000003</v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>
        <f>IF(OR($B114&lt;H$229, AND($B114&gt;H$230, $B114&lt;H$231)), H114, "")</f>
        <v>53.5</v>
      </c>
      <c r="BQ114" s="2">
        <f>IF(OR($B114&lt;I$229, AND($B114&gt;I$230, $B114&lt;I$231)), I114, "")</f>
        <v>53.131999999999998</v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>
        <f>IF(OR($B114&lt;L$229, AND($B114&gt;L$230, $B114&lt;L$231)), L114, "")</f>
        <v>52.881999999999998</v>
      </c>
      <c r="BU114" s="2">
        <f>IF(OR($B114&lt;M$229, AND($B114&gt;M$230, $B114&lt;M$231)), M114, "")</f>
        <v>52.970999999999997</v>
      </c>
      <c r="BV114" s="2">
        <f>IF(OR($B114&lt;N$229, AND($B114&gt;N$230, $B114&lt;N$231)), N114, "")</f>
        <v>50.588200000000001</v>
      </c>
      <c r="BW114" s="2">
        <f>IF(OR($B114&lt;O$229, AND($B114&gt;O$230, $B114&lt;O$231)), O114, "")</f>
        <v>51.493000000000002</v>
      </c>
      <c r="BZ114" s="2">
        <f>IF(OR(AND($B114&gt;C$230, $B114&lt;C$231), $B114&gt;C$232), C114, "")</f>
        <v>51.5</v>
      </c>
      <c r="CA114" s="2">
        <f>IF(OR(AND($B114&gt;D$230, $B114&lt;D$231), $B114&gt;D$232), D114, "")</f>
        <v>54.868000000000002</v>
      </c>
      <c r="CB114" s="2">
        <f>IF(OR(AND($B114&gt;E$230, $B114&lt;E$231), $B114&gt;E$232), E114, "")</f>
        <v>54.941000000000003</v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>
        <f>IF(OR(AND($B114&gt;H$230, $B114&lt;H$231), $B114&gt;H$232), H114, "")</f>
        <v>53.5</v>
      </c>
      <c r="CF114" s="2">
        <f>IF(OR(AND($B114&gt;I$230, $B114&lt;I$231), $B114&gt;I$232), I114, "")</f>
        <v>53.131999999999998</v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>
        <f>IF(OR(AND($B114&gt;L$230, $B114&lt;L$231), $B114&gt;L$232), L114, "")</f>
        <v>52.881999999999998</v>
      </c>
      <c r="CJ114" s="2">
        <f>IF(OR(AND($B114&gt;M$230, $B114&lt;M$231), $B114&gt;M$232), M114, "")</f>
        <v>52.970999999999997</v>
      </c>
      <c r="CK114" s="2">
        <f>IF(OR(AND($B114&gt;N$230, $B114&lt;N$231), $B114&gt;N$232), N114, "")</f>
        <v>50.588200000000001</v>
      </c>
      <c r="CL114" s="2">
        <f>IF(OR(AND($B114&gt;O$230, $B114&lt;O$231), $B114&gt;O$232), O114, "")</f>
        <v>51.493000000000002</v>
      </c>
      <c r="CO114" s="2">
        <f>BK$207*$B114+BK$209</f>
        <v>53.389008169551794</v>
      </c>
      <c r="CP114" s="2">
        <f>BL$207*$B114+BL$209</f>
        <v>55.670749797987597</v>
      </c>
      <c r="CQ114" s="2">
        <f>BM$207*$B114+BM$209</f>
        <v>54.538050190005976</v>
      </c>
      <c r="CR114" s="2">
        <f>BN$207*$B114+BN$209</f>
        <v>52.310527917291765</v>
      </c>
      <c r="CS114" s="2">
        <f>BO$207*$B114+BO$209</f>
        <v>54.071791645926773</v>
      </c>
      <c r="CT114" s="2">
        <f>BP$207*$B114+BP$209</f>
        <v>54.607865029970149</v>
      </c>
      <c r="CU114" s="2">
        <f>BQ$207*$B114+BQ$209</f>
        <v>56.284237413993118</v>
      </c>
      <c r="CV114" s="2">
        <f>BR$207*$B114+BR$209</f>
        <v>51.980813006748448</v>
      </c>
      <c r="CW114" s="2">
        <f>BS$207*$B114+BS$209</f>
        <v>53.505604421875347</v>
      </c>
      <c r="CX114" s="2">
        <f>BT$207*$B114+BT$209</f>
        <v>53.157477167883975</v>
      </c>
      <c r="CY114" s="2">
        <f>BU$207*$B114+BU$209</f>
        <v>52.749461768733092</v>
      </c>
      <c r="CZ114" s="2">
        <f>BV$207*$B114+BV$209</f>
        <v>51.59627800157633</v>
      </c>
      <c r="DA114" s="2">
        <f>BW$207*$B114+BW$209</f>
        <v>51.224504655294083</v>
      </c>
      <c r="DD114" s="2">
        <f>BZ$207*$B114+BZ$209</f>
        <v>53.118519655106795</v>
      </c>
      <c r="DE114" s="2">
        <f>CA$207*$B114+CA$209</f>
        <v>55.323777143716676</v>
      </c>
      <c r="DF114" s="2">
        <f>CB$207*$B114+CB$209</f>
        <v>53.877696220205955</v>
      </c>
      <c r="DG114" s="2">
        <f>CC$207*$B114+CC$209</f>
        <v>51.802742577737881</v>
      </c>
      <c r="DH114" s="2">
        <f>CD$207*$B114+CD$209</f>
        <v>52.876445262490193</v>
      </c>
      <c r="DI114" s="2">
        <f>CE$207*$B114+CE$209</f>
        <v>53.378220516620175</v>
      </c>
      <c r="DJ114" s="2">
        <f>CF$207*$B114+CF$209</f>
        <v>54.955216012290535</v>
      </c>
      <c r="DK114" s="2">
        <f>CG$207*$B114+CG$209</f>
        <v>50.960798488780867</v>
      </c>
      <c r="DL114" s="2">
        <f>CH$207*$B114+CH$209</f>
        <v>52.34280033362063</v>
      </c>
      <c r="DM114" s="2">
        <f>CI$207*$B114+CI$209</f>
        <v>51.915771783399492</v>
      </c>
      <c r="DN114" s="2">
        <f>CJ$207*$B114+CJ$209</f>
        <v>51.608827815385965</v>
      </c>
      <c r="DO114" s="2">
        <f>CK$207*$B114+CK$209</f>
        <v>50.827255715047002</v>
      </c>
      <c r="DP114" s="2">
        <f>CL$207*$B114+CL$209</f>
        <v>50.524411377863508</v>
      </c>
      <c r="DS114" s="2">
        <f>POWER(10,($B114-C$227)/C$228)/(1+POWER(10,($B114-C$227)/C$228))</f>
        <v>0.48304378257120806</v>
      </c>
      <c r="DT114" s="2">
        <f>POWER(10,($B114-D$227)/D$228)/(1+POWER(10,($B114-D$227)/D$228))</f>
        <v>0.4973943024174885</v>
      </c>
      <c r="DU114" s="2">
        <f>POWER(10,($B114-E$227)/E$228)/(1+POWER(10,($B114-E$227)/E$228))</f>
        <v>0.66465277053234317</v>
      </c>
      <c r="DV114" s="2">
        <f>POWER(10,($B114-F$227)/F$228)/(1+POWER(10,($B114-F$227)/F$228))</f>
        <v>0.73142125946104863</v>
      </c>
      <c r="DW114" s="2">
        <f>POWER(10,($B114-G$227)/G$228)/(1+POWER(10,($B114-G$227)/G$228))</f>
        <v>0.72315986696062418</v>
      </c>
      <c r="DX114" s="2">
        <f>POWER(10,($B114-H$227)/H$228)/(1+POWER(10,($B114-H$227)/H$228))</f>
        <v>0.71615314691933918</v>
      </c>
      <c r="DY114" s="2">
        <f>POWER(10,($B114-I$227)/I$228)/(1+POWER(10,($B114-I$227)/I$228))</f>
        <v>0.71189970130902591</v>
      </c>
      <c r="DZ114" s="2">
        <f>POWER(10,($B114-J$227)/J$228)/(1+POWER(10,($B114-J$227)/J$228))</f>
        <v>0.71155718269235735</v>
      </c>
      <c r="EA114" s="2">
        <f>POWER(10,($B114-K$227)/K$228)/(1+POWER(10,($B114-K$227)/K$228))</f>
        <v>0.71685226680052672</v>
      </c>
      <c r="EB114" s="2">
        <f>POWER(10,($B114-L$227)/L$228)/(1+POWER(10,($B114-L$227)/L$228))</f>
        <v>0.70866000803464446</v>
      </c>
      <c r="EC114" s="2">
        <f>POWER(10,($B114-M$227)/M$228)/(1+POWER(10,($B114-M$227)/M$228))</f>
        <v>0.69087583144458153</v>
      </c>
      <c r="ED114" s="2">
        <f>POWER(10,($B114-N$227)/N$228)/(1+POWER(10,($B114-N$227)/N$228))</f>
        <v>0.68221755642161386</v>
      </c>
      <c r="EE114" s="2">
        <f>POWER(10,($B114-O$227)/O$228)/(1+POWER(10,($B114-O$227)/O$228))</f>
        <v>0.6930545664101323</v>
      </c>
    </row>
    <row r="115" spans="2:135" x14ac:dyDescent="0.25">
      <c r="B115" s="2">
        <v>109</v>
      </c>
      <c r="C115">
        <v>53.015000000000001</v>
      </c>
      <c r="D115">
        <v>55.926000000000002</v>
      </c>
      <c r="E115">
        <v>53.456000000000003</v>
      </c>
      <c r="F115">
        <v>52.176000000000002</v>
      </c>
      <c r="G115">
        <v>53.926000000000002</v>
      </c>
      <c r="H115">
        <v>54.043999999999997</v>
      </c>
      <c r="I115">
        <v>54.426000000000002</v>
      </c>
      <c r="J115">
        <v>51.029000000000003</v>
      </c>
      <c r="K115">
        <v>53.515000000000001</v>
      </c>
      <c r="L115">
        <v>53.029000000000003</v>
      </c>
      <c r="M115">
        <v>54.353000000000002</v>
      </c>
      <c r="N115">
        <v>51.426499999999997</v>
      </c>
      <c r="O115">
        <v>51.788699999999999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53.237785778254839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55.464737687181803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54.045802329860159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51.93715600284505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53.192710490350287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53.717440766983493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55.276740487175957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51.319991117503733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52.753220052641595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52.291768057934057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51.952350528837776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51.041834629686541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50.720758581677728</v>
      </c>
      <c r="AE115" s="5"/>
      <c r="AG115" s="5">
        <f t="shared" si="26"/>
        <v>-0.22278577825483836</v>
      </c>
      <c r="AH115" s="5">
        <f t="shared" si="27"/>
        <v>0.4612623128181994</v>
      </c>
      <c r="AI115" s="5">
        <f t="shared" si="28"/>
        <v>-0.58980232986015579</v>
      </c>
      <c r="AJ115" s="5">
        <f t="shared" si="29"/>
        <v>0.23884399715495164</v>
      </c>
      <c r="AK115" s="5">
        <f t="shared" si="30"/>
        <v>0.7332895096497154</v>
      </c>
      <c r="AL115" s="5">
        <f t="shared" si="31"/>
        <v>0.32655923301650347</v>
      </c>
      <c r="AM115" s="5">
        <f t="shared" si="32"/>
        <v>-0.85074048717595474</v>
      </c>
      <c r="AN115" s="5">
        <f t="shared" si="33"/>
        <v>-0.29099111750372941</v>
      </c>
      <c r="AO115" s="5">
        <f t="shared" si="34"/>
        <v>0.76177994735840571</v>
      </c>
      <c r="AP115" s="5">
        <f t="shared" si="35"/>
        <v>0.73723194206594655</v>
      </c>
      <c r="AQ115" s="5">
        <f t="shared" si="36"/>
        <v>2.4006494711622253</v>
      </c>
      <c r="AR115" s="5">
        <f t="shared" si="37"/>
        <v>0.38466537031345638</v>
      </c>
      <c r="AS115" s="5">
        <f t="shared" si="38"/>
        <v>1.0679414183222704</v>
      </c>
      <c r="AV115" s="2">
        <f t="shared" si="39"/>
        <v>53.237595216369172</v>
      </c>
      <c r="AW115" s="2">
        <f t="shared" si="40"/>
        <v>55.464628199836156</v>
      </c>
      <c r="AX115" s="2">
        <f t="shared" si="41"/>
        <v>54.045802323273136</v>
      </c>
      <c r="AY115" s="2">
        <f t="shared" si="42"/>
        <v>51.884321838191042</v>
      </c>
      <c r="AZ115" s="2">
        <f t="shared" si="43"/>
        <v>53.143479203067002</v>
      </c>
      <c r="BA115" s="2">
        <f t="shared" si="44"/>
        <v>53.656082491239175</v>
      </c>
      <c r="BB115" s="2">
        <f t="shared" si="45"/>
        <v>55.25182953523327</v>
      </c>
      <c r="BC115" s="2">
        <f t="shared" si="46"/>
        <v>51.177887275148876</v>
      </c>
      <c r="BD115" s="2">
        <f t="shared" si="47"/>
        <v>52.599526054962141</v>
      </c>
      <c r="BE115" s="2">
        <f t="shared" si="48"/>
        <v>52.212662288699008</v>
      </c>
      <c r="BF115" s="2">
        <f t="shared" si="49"/>
        <v>51.901531349180473</v>
      </c>
      <c r="BG115" s="2">
        <f t="shared" si="50"/>
        <v>51.027709962982556</v>
      </c>
      <c r="BH115" s="2">
        <f t="shared" si="51"/>
        <v>50.702101386921605</v>
      </c>
      <c r="BK115" s="2">
        <f>IF(OR($B115&lt;C$229, AND($B115&gt;C$230, $B115&lt;C$231)), C115, "")</f>
        <v>53.015000000000001</v>
      </c>
      <c r="BL115" s="2">
        <f>IF(OR($B115&lt;D$229, AND($B115&gt;D$230, $B115&lt;D$231)), D115, "")</f>
        <v>55.926000000000002</v>
      </c>
      <c r="BM115" s="2">
        <f>IF(OR($B115&lt;E$229, AND($B115&gt;E$230, $B115&lt;E$231)), E115, "")</f>
        <v>53.456000000000003</v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>
        <f>IF(OR($B115&lt;M$229, AND($B115&gt;M$230, $B115&lt;M$231)), M115, "")</f>
        <v>54.353000000000002</v>
      </c>
      <c r="BV115" s="2">
        <f>IF(OR($B115&lt;N$229, AND($B115&gt;N$230, $B115&lt;N$231)), N115, "")</f>
        <v>51.426499999999997</v>
      </c>
      <c r="BW115" s="2">
        <f>IF(OR($B115&lt;O$229, AND($B115&gt;O$230, $B115&lt;O$231)), O115, "")</f>
        <v>51.788699999999999</v>
      </c>
      <c r="BZ115" s="2">
        <f>IF(OR(AND($B115&gt;C$230, $B115&lt;C$231), $B115&gt;C$232), C115, "")</f>
        <v>53.015000000000001</v>
      </c>
      <c r="CA115" s="2">
        <f>IF(OR(AND($B115&gt;D$230, $B115&lt;D$231), $B115&gt;D$232), D115, "")</f>
        <v>55.926000000000002</v>
      </c>
      <c r="CB115" s="2">
        <f>IF(OR(AND($B115&gt;E$230, $B115&lt;E$231), $B115&gt;E$232), E115, "")</f>
        <v>53.456000000000003</v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>
        <f>IF(OR(AND($B115&gt;M$230, $B115&lt;M$231), $B115&gt;M$232), M115, "")</f>
        <v>54.353000000000002</v>
      </c>
      <c r="CK115" s="2">
        <f>IF(OR(AND($B115&gt;N$230, $B115&lt;N$231), $B115&gt;N$232), N115, "")</f>
        <v>51.426499999999997</v>
      </c>
      <c r="CL115" s="2">
        <f>IF(OR(AND($B115&gt;O$230, $B115&lt;O$231), $B115&gt;O$232), O115, "")</f>
        <v>51.788699999999999</v>
      </c>
      <c r="CO115" s="2">
        <f>BK$207*$B115+BK$209</f>
        <v>53.407839114614916</v>
      </c>
      <c r="CP115" s="2">
        <f>BL$207*$B115+BL$209</f>
        <v>55.687186112977173</v>
      </c>
      <c r="CQ115" s="2">
        <f>BM$207*$B115+BM$209</f>
        <v>54.526059736361006</v>
      </c>
      <c r="CR115" s="2">
        <f>BN$207*$B115+BN$209</f>
        <v>52.270619060451992</v>
      </c>
      <c r="CS115" s="2">
        <f>BO$207*$B115+BO$209</f>
        <v>54.072165180120912</v>
      </c>
      <c r="CT115" s="2">
        <f>BP$207*$B115+BP$209</f>
        <v>54.613201957848126</v>
      </c>
      <c r="CU115" s="2">
        <f>BQ$207*$B115+BQ$209</f>
        <v>56.307987560957137</v>
      </c>
      <c r="CV115" s="2">
        <f>BR$207*$B115+BR$209</f>
        <v>51.952232578596664</v>
      </c>
      <c r="CW115" s="2">
        <f>BS$207*$B115+BS$209</f>
        <v>53.500479931705648</v>
      </c>
      <c r="CX115" s="2">
        <f>BT$207*$B115+BT$209</f>
        <v>53.159811383824753</v>
      </c>
      <c r="CY115" s="2">
        <f>BU$207*$B115+BU$209</f>
        <v>52.757070842725817</v>
      </c>
      <c r="CZ115" s="2">
        <f>BV$207*$B115+BV$209</f>
        <v>51.594460329275776</v>
      </c>
      <c r="DA115" s="2">
        <f>BW$207*$B115+BW$209</f>
        <v>51.234215177798916</v>
      </c>
      <c r="DD115" s="2">
        <f>BZ$207*$B115+BZ$209</f>
        <v>53.07143049577266</v>
      </c>
      <c r="DE115" s="2">
        <f>CA$207*$B115+CA$209</f>
        <v>55.259526319592162</v>
      </c>
      <c r="DF115" s="2">
        <f>CB$207*$B115+CB$209</f>
        <v>53.824811631957317</v>
      </c>
      <c r="DG115" s="2">
        <f>CC$207*$B115+CC$209</f>
        <v>51.754954203171835</v>
      </c>
      <c r="DH115" s="2">
        <f>CD$207*$B115+CD$209</f>
        <v>52.81924142028452</v>
      </c>
      <c r="DI115" s="2">
        <f>CE$207*$B115+CE$209</f>
        <v>53.310107801618209</v>
      </c>
      <c r="DJ115" s="2">
        <f>CF$207*$B115+CF$209</f>
        <v>54.862018794473954</v>
      </c>
      <c r="DK115" s="2">
        <f>CG$207*$B115+CG$209</f>
        <v>50.891611505796</v>
      </c>
      <c r="DL115" s="2">
        <f>CH$207*$B115+CH$209</f>
        <v>52.274972788371215</v>
      </c>
      <c r="DM115" s="2">
        <f>CI$207*$B115+CI$209</f>
        <v>51.857537876584033</v>
      </c>
      <c r="DN115" s="2">
        <f>CJ$207*$B115+CJ$209</f>
        <v>51.552412720264599</v>
      </c>
      <c r="DO115" s="2">
        <f>CK$207*$B115+CK$209</f>
        <v>50.786941933600922</v>
      </c>
      <c r="DP115" s="2">
        <f>CL$207*$B115+CL$209</f>
        <v>50.487170781420254</v>
      </c>
      <c r="DS115" s="2">
        <f>POWER(10,($B115-C$227)/C$228)/(1+POWER(10,($B115-C$227)/C$228))</f>
        <v>0.5060628316588196</v>
      </c>
      <c r="DT115" s="2">
        <f>POWER(10,($B115-D$227)/D$228)/(1+POWER(10,($B115-D$227)/D$228))</f>
        <v>0.52040878423344294</v>
      </c>
      <c r="DU115" s="2">
        <f>POWER(10,($B115-E$227)/E$228)/(1+POWER(10,($B115-E$227)/E$228))</f>
        <v>0.68486090739062089</v>
      </c>
      <c r="DV115" s="2">
        <f>POWER(10,($B115-F$227)/F$228)/(1+POWER(10,($B115-F$227)/F$228))</f>
        <v>0.74912458510058666</v>
      </c>
      <c r="DW115" s="2">
        <f>POWER(10,($B115-G$227)/G$228)/(1+POWER(10,($B115-G$227)/G$228))</f>
        <v>0.74121507375291951</v>
      </c>
      <c r="DX115" s="2">
        <f>POWER(10,($B115-H$227)/H$228)/(1+POWER(10,($B115-H$227)/H$228))</f>
        <v>0.73449755110410908</v>
      </c>
      <c r="DY115" s="2">
        <f>POWER(10,($B115-I$227)/I$228)/(1+POWER(10,($B115-I$227)/I$228))</f>
        <v>0.73041551809767069</v>
      </c>
      <c r="DZ115" s="2">
        <f>POWER(10,($B115-J$227)/J$228)/(1+POWER(10,($B115-J$227)/J$228))</f>
        <v>0.73008666648783516</v>
      </c>
      <c r="EA115" s="2">
        <f>POWER(10,($B115-K$227)/K$228)/(1+POWER(10,($B115-K$227)/K$228))</f>
        <v>0.73516819681045764</v>
      </c>
      <c r="EB115" s="2">
        <f>POWER(10,($B115-L$227)/L$228)/(1+POWER(10,($B115-L$227)/L$228))</f>
        <v>0.72730427967669031</v>
      </c>
      <c r="EC115" s="2">
        <f>POWER(10,($B115-M$227)/M$228)/(1+POWER(10,($B115-M$227)/M$228))</f>
        <v>0.71019277386135393</v>
      </c>
      <c r="ED115" s="2">
        <f>POWER(10,($B115-N$227)/N$228)/(1+POWER(10,($B115-N$227)/N$228))</f>
        <v>0.70184205007438782</v>
      </c>
      <c r="EE115" s="2">
        <f>POWER(10,($B115-O$227)/O$228)/(1+POWER(10,($B115-O$227)/O$228))</f>
        <v>0.71229205848643484</v>
      </c>
    </row>
    <row r="116" spans="2:135" x14ac:dyDescent="0.25">
      <c r="B116" s="2">
        <v>110</v>
      </c>
      <c r="C116">
        <v>53.029000000000003</v>
      </c>
      <c r="D116">
        <v>54.691000000000003</v>
      </c>
      <c r="E116">
        <v>53.926000000000002</v>
      </c>
      <c r="F116">
        <v>52.146999999999998</v>
      </c>
      <c r="G116">
        <v>52.5</v>
      </c>
      <c r="H116">
        <v>53.381999999999998</v>
      </c>
      <c r="I116">
        <v>52.411999999999999</v>
      </c>
      <c r="J116">
        <v>51.411999999999999</v>
      </c>
      <c r="K116">
        <v>52.75</v>
      </c>
      <c r="L116">
        <v>52.456000000000003</v>
      </c>
      <c r="M116">
        <v>54.529000000000003</v>
      </c>
      <c r="N116">
        <v>51.7059</v>
      </c>
      <c r="O116">
        <v>51.267600000000002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53.213877322112559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55.427453125311587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53.991309564502636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51.931016343496957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53.176624588141834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53.710158882172173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55.214165974351069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51.394137627715622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52.837826635001683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52.315212714921309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51.957754990242201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51.01726121380964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50.707918762495375</v>
      </c>
      <c r="AE116" s="5"/>
      <c r="AG116" s="5">
        <f t="shared" si="26"/>
        <v>-0.18487732211255548</v>
      </c>
      <c r="AH116" s="5">
        <f t="shared" si="27"/>
        <v>-0.73645312531158424</v>
      </c>
      <c r="AI116" s="5">
        <f t="shared" si="28"/>
        <v>-6.5309564502634032E-2</v>
      </c>
      <c r="AJ116" s="5">
        <f t="shared" si="29"/>
        <v>0.21598365650304174</v>
      </c>
      <c r="AK116" s="5">
        <f t="shared" si="30"/>
        <v>-0.67662458814183424</v>
      </c>
      <c r="AL116" s="5">
        <f t="shared" si="31"/>
        <v>-0.32815888217217548</v>
      </c>
      <c r="AM116" s="5">
        <f t="shared" si="32"/>
        <v>-2.8021659743510696</v>
      </c>
      <c r="AN116" s="5">
        <f t="shared" si="33"/>
        <v>1.7862372284376704E-2</v>
      </c>
      <c r="AO116" s="5">
        <f t="shared" si="34"/>
        <v>-8.7826635001682973E-2</v>
      </c>
      <c r="AP116" s="5">
        <f t="shared" si="35"/>
        <v>0.14078728507869442</v>
      </c>
      <c r="AQ116" s="5">
        <f t="shared" si="36"/>
        <v>2.5712450097578028</v>
      </c>
      <c r="AR116" s="5">
        <f t="shared" si="37"/>
        <v>0.68863878619036001</v>
      </c>
      <c r="AS116" s="5">
        <f t="shared" si="38"/>
        <v>0.55968123750462695</v>
      </c>
      <c r="AV116" s="2">
        <f t="shared" si="39"/>
        <v>53.21381555211169</v>
      </c>
      <c r="AW116" s="2">
        <f t="shared" si="40"/>
        <v>55.427418747087998</v>
      </c>
      <c r="AX116" s="2">
        <f t="shared" si="41"/>
        <v>53.991309563109283</v>
      </c>
      <c r="AY116" s="2">
        <f t="shared" si="42"/>
        <v>51.829657271267941</v>
      </c>
      <c r="AZ116" s="2">
        <f t="shared" si="43"/>
        <v>53.078541944685718</v>
      </c>
      <c r="BA116" s="2">
        <f t="shared" si="44"/>
        <v>53.583285942762124</v>
      </c>
      <c r="BB116" s="2">
        <f t="shared" si="45"/>
        <v>55.162422762635941</v>
      </c>
      <c r="BC116" s="2">
        <f t="shared" si="46"/>
        <v>51.100101673799024</v>
      </c>
      <c r="BD116" s="2">
        <f t="shared" si="47"/>
        <v>52.52570925940271</v>
      </c>
      <c r="BE116" s="2">
        <f t="shared" si="48"/>
        <v>52.146577230589493</v>
      </c>
      <c r="BF116" s="2">
        <f t="shared" si="49"/>
        <v>51.840094079540918</v>
      </c>
      <c r="BG116" s="2">
        <f t="shared" si="50"/>
        <v>50.982877105878984</v>
      </c>
      <c r="BH116" s="2">
        <f t="shared" si="51"/>
        <v>50.663679975120374</v>
      </c>
      <c r="BK116" s="2">
        <f>IF(OR($B116&lt;C$229, AND($B116&gt;C$230, $B116&lt;C$231)), C116, "")</f>
        <v>53.029000000000003</v>
      </c>
      <c r="BL116" s="2">
        <f>IF(OR($B116&lt;D$229, AND($B116&gt;D$230, $B116&lt;D$231)), D116, "")</f>
        <v>54.691000000000003</v>
      </c>
      <c r="BM116" s="2">
        <f>IF(OR($B116&lt;E$229, AND($B116&gt;E$230, $B116&lt;E$231)), E116, "")</f>
        <v>53.926000000000002</v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>
        <f>IF(OR($B116&lt;N$229, AND($B116&gt;N$230, $B116&lt;N$231)), N116, "")</f>
        <v>51.7059</v>
      </c>
      <c r="BW116" s="2">
        <f>IF(OR($B116&lt;O$229, AND($B116&gt;O$230, $B116&lt;O$231)), O116, "")</f>
        <v>51.267600000000002</v>
      </c>
      <c r="BZ116" s="2">
        <f>IF(OR(AND($B116&gt;C$230, $B116&lt;C$231), $B116&gt;C$232), C116, "")</f>
        <v>53.029000000000003</v>
      </c>
      <c r="CA116" s="2">
        <f>IF(OR(AND($B116&gt;D$230, $B116&lt;D$231), $B116&gt;D$232), D116, "")</f>
        <v>54.691000000000003</v>
      </c>
      <c r="CB116" s="2">
        <f>IF(OR(AND($B116&gt;E$230, $B116&lt;E$231), $B116&gt;E$232), E116, "")</f>
        <v>53.926000000000002</v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>
        <f>IF(OR(AND($B116&gt;N$230, $B116&lt;N$231), $B116&gt;N$232), N116, "")</f>
        <v>51.7059</v>
      </c>
      <c r="CL116" s="2">
        <f>IF(OR(AND($B116&gt;O$230, $B116&lt;O$231), $B116&gt;O$232), O116, "")</f>
        <v>51.267600000000002</v>
      </c>
      <c r="CO116" s="2">
        <f>BK$207*$B116+BK$209</f>
        <v>53.426670059678045</v>
      </c>
      <c r="CP116" s="2">
        <f>BL$207*$B116+BL$209</f>
        <v>55.703622427966749</v>
      </c>
      <c r="CQ116" s="2">
        <f>BM$207*$B116+BM$209</f>
        <v>54.514069282716036</v>
      </c>
      <c r="CR116" s="2">
        <f>BN$207*$B116+BN$209</f>
        <v>52.230710203612219</v>
      </c>
      <c r="CS116" s="2">
        <f>BO$207*$B116+BO$209</f>
        <v>54.072538714315051</v>
      </c>
      <c r="CT116" s="2">
        <f>BP$207*$B116+BP$209</f>
        <v>54.618538885726103</v>
      </c>
      <c r="CU116" s="2">
        <f>BQ$207*$B116+BQ$209</f>
        <v>56.331737707921157</v>
      </c>
      <c r="CV116" s="2">
        <f>BR$207*$B116+BR$209</f>
        <v>51.923652150444873</v>
      </c>
      <c r="CW116" s="2">
        <f>BS$207*$B116+BS$209</f>
        <v>53.495355441535949</v>
      </c>
      <c r="CX116" s="2">
        <f>BT$207*$B116+BT$209</f>
        <v>53.16214559976553</v>
      </c>
      <c r="CY116" s="2">
        <f>BU$207*$B116+BU$209</f>
        <v>52.764679916718549</v>
      </c>
      <c r="CZ116" s="2">
        <f>BV$207*$B116+BV$209</f>
        <v>51.592642656975222</v>
      </c>
      <c r="DA116" s="2">
        <f>BW$207*$B116+BW$209</f>
        <v>51.243925700303748</v>
      </c>
      <c r="DD116" s="2">
        <f>BZ$207*$B116+BZ$209</f>
        <v>53.024341336438525</v>
      </c>
      <c r="DE116" s="2">
        <f>CA$207*$B116+CA$209</f>
        <v>55.195275495467641</v>
      </c>
      <c r="DF116" s="2">
        <f>CB$207*$B116+CB$209</f>
        <v>53.771927043708672</v>
      </c>
      <c r="DG116" s="2">
        <f>CC$207*$B116+CC$209</f>
        <v>51.707165828605781</v>
      </c>
      <c r="DH116" s="2">
        <f>CD$207*$B116+CD$209</f>
        <v>52.762037578078846</v>
      </c>
      <c r="DI116" s="2">
        <f>CE$207*$B116+CE$209</f>
        <v>53.241995086616242</v>
      </c>
      <c r="DJ116" s="2">
        <f>CF$207*$B116+CF$209</f>
        <v>54.76882157665738</v>
      </c>
      <c r="DK116" s="2">
        <f>CG$207*$B116+CG$209</f>
        <v>50.82242452281114</v>
      </c>
      <c r="DL116" s="2">
        <f>CH$207*$B116+CH$209</f>
        <v>52.207145243121793</v>
      </c>
      <c r="DM116" s="2">
        <f>CI$207*$B116+CI$209</f>
        <v>51.799303969768573</v>
      </c>
      <c r="DN116" s="2">
        <f>CJ$207*$B116+CJ$209</f>
        <v>51.495997625143232</v>
      </c>
      <c r="DO116" s="2">
        <f>CK$207*$B116+CK$209</f>
        <v>50.746628152154841</v>
      </c>
      <c r="DP116" s="2">
        <f>CL$207*$B116+CL$209</f>
        <v>50.449930184976992</v>
      </c>
      <c r="DS116" s="2">
        <f>POWER(10,($B116-C$227)/C$228)/(1+POWER(10,($B116-C$227)/C$228))</f>
        <v>0.52905620521563834</v>
      </c>
      <c r="DT116" s="2">
        <f>POWER(10,($B116-D$227)/D$228)/(1+POWER(10,($B116-D$227)/D$228))</f>
        <v>0.54333696776902218</v>
      </c>
      <c r="DU116" s="2">
        <f>POWER(10,($B116-E$227)/E$228)/(1+POWER(10,($B116-E$227)/E$228))</f>
        <v>0.70439289415187201</v>
      </c>
      <c r="DV116" s="2">
        <f>POWER(10,($B116-F$227)/F$228)/(1+POWER(10,($B116-F$227)/F$228))</f>
        <v>0.76603426851706136</v>
      </c>
      <c r="DW116" s="2">
        <f>POWER(10,($B116-G$227)/G$228)/(1+POWER(10,($B116-G$227)/G$228))</f>
        <v>0.75848600367041141</v>
      </c>
      <c r="DX116" s="2">
        <f>POWER(10,($B116-H$227)/H$228)/(1+POWER(10,($B116-H$227)/H$228))</f>
        <v>0.75206683843508715</v>
      </c>
      <c r="DY116" s="2">
        <f>POWER(10,($B116-I$227)/I$228)/(1+POWER(10,($B116-I$227)/I$228))</f>
        <v>0.74816231139651879</v>
      </c>
      <c r="DZ116" s="2">
        <f>POWER(10,($B116-J$227)/J$228)/(1+POWER(10,($B116-J$227)/J$228))</f>
        <v>0.74784763474873783</v>
      </c>
      <c r="EA116" s="2">
        <f>POWER(10,($B116-K$227)/K$228)/(1+POWER(10,($B116-K$227)/K$228))</f>
        <v>0.75270804665800517</v>
      </c>
      <c r="EB116" s="2">
        <f>POWER(10,($B116-L$227)/L$228)/(1+POWER(10,($B116-L$227)/L$228))</f>
        <v>0.74518443436329762</v>
      </c>
      <c r="EC116" s="2">
        <f>POWER(10,($B116-M$227)/M$228)/(1+POWER(10,($B116-M$227)/M$228))</f>
        <v>0.72877649772314812</v>
      </c>
      <c r="ED116" s="2">
        <f>POWER(10,($B116-N$227)/N$228)/(1+POWER(10,($B116-N$227)/N$228))</f>
        <v>0.72075070536254326</v>
      </c>
      <c r="EE116" s="2">
        <f>POWER(10,($B116-O$227)/O$228)/(1+POWER(10,($B116-O$227)/O$228))</f>
        <v>0.73079219464430045</v>
      </c>
    </row>
    <row r="117" spans="2:135" x14ac:dyDescent="0.25">
      <c r="B117" s="2">
        <v>111</v>
      </c>
      <c r="C117">
        <v>52.441000000000003</v>
      </c>
      <c r="D117">
        <v>54.706000000000003</v>
      </c>
      <c r="E117">
        <v>52.868000000000002</v>
      </c>
      <c r="F117">
        <v>51.926000000000002</v>
      </c>
      <c r="G117">
        <v>53.029000000000003</v>
      </c>
      <c r="H117">
        <v>53.146999999999998</v>
      </c>
      <c r="I117">
        <v>55.25</v>
      </c>
      <c r="J117">
        <v>53.161999999999999</v>
      </c>
      <c r="K117">
        <v>53.706000000000003</v>
      </c>
      <c r="L117">
        <v>52.543999999999997</v>
      </c>
      <c r="M117">
        <v>53.631999999999998</v>
      </c>
      <c r="N117">
        <v>51.617600000000003</v>
      </c>
      <c r="O117">
        <v>51.676099999999998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53.18708091547721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55.386626848212458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53.935784121340063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51.95467442045755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53.193141082265434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53.751440157627741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55.169377677133234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51.582960762334977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53.035612808677527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52.411557273009741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52.029205233111689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51.014780427132322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50.721472071518768</v>
      </c>
      <c r="AE117" s="5"/>
      <c r="AG117" s="5">
        <f t="shared" si="26"/>
        <v>-0.7460809154772079</v>
      </c>
      <c r="AH117" s="5">
        <f t="shared" si="27"/>
        <v>-0.68062684821245512</v>
      </c>
      <c r="AI117" s="5">
        <f t="shared" si="28"/>
        <v>-1.0677841213400612</v>
      </c>
      <c r="AJ117" s="5">
        <f t="shared" si="29"/>
        <v>-2.8674420457548422E-2</v>
      </c>
      <c r="AK117" s="5">
        <f t="shared" si="30"/>
        <v>-0.16414108226543078</v>
      </c>
      <c r="AL117" s="5">
        <f t="shared" si="31"/>
        <v>-0.60444015762774228</v>
      </c>
      <c r="AM117" s="5">
        <f t="shared" si="32"/>
        <v>8.0622322866766183E-2</v>
      </c>
      <c r="AN117" s="5">
        <f t="shared" si="33"/>
        <v>1.5790392376650217</v>
      </c>
      <c r="AO117" s="5">
        <f t="shared" si="34"/>
        <v>0.67038719132247593</v>
      </c>
      <c r="AP117" s="5">
        <f t="shared" si="35"/>
        <v>0.13244272699025572</v>
      </c>
      <c r="AQ117" s="5">
        <f t="shared" si="36"/>
        <v>1.6027947668883087</v>
      </c>
      <c r="AR117" s="5">
        <f t="shared" si="37"/>
        <v>0.60281957286768062</v>
      </c>
      <c r="AS117" s="5">
        <f t="shared" si="38"/>
        <v>0.95462792848123001</v>
      </c>
      <c r="AV117" s="2">
        <f t="shared" si="39"/>
        <v>53.187061869118224</v>
      </c>
      <c r="AW117" s="2">
        <f t="shared" si="40"/>
        <v>55.386616584875249</v>
      </c>
      <c r="AX117" s="2">
        <f t="shared" si="41"/>
        <v>53.935784121060287</v>
      </c>
      <c r="AY117" s="2">
        <f t="shared" si="42"/>
        <v>51.775155767589915</v>
      </c>
      <c r="AZ117" s="2">
        <f t="shared" si="43"/>
        <v>53.012713980791752</v>
      </c>
      <c r="BA117" s="2">
        <f t="shared" si="44"/>
        <v>53.509063723958675</v>
      </c>
      <c r="BB117" s="2">
        <f t="shared" si="45"/>
        <v>55.070196545648621</v>
      </c>
      <c r="BC117" s="2">
        <f t="shared" si="46"/>
        <v>51.021778251262319</v>
      </c>
      <c r="BD117" s="2">
        <f t="shared" si="47"/>
        <v>52.450770033146128</v>
      </c>
      <c r="BE117" s="2">
        <f t="shared" si="48"/>
        <v>52.079449552300389</v>
      </c>
      <c r="BF117" s="2">
        <f t="shared" si="49"/>
        <v>51.777298670122846</v>
      </c>
      <c r="BG117" s="2">
        <f t="shared" si="50"/>
        <v>50.937254513857596</v>
      </c>
      <c r="BH117" s="2">
        <f t="shared" si="51"/>
        <v>50.624168553517762</v>
      </c>
      <c r="BK117" s="2">
        <f>IF(OR($B117&lt;C$229, AND($B117&gt;C$230, $B117&lt;C$231)), C117, "")</f>
        <v>52.441000000000003</v>
      </c>
      <c r="BL117" s="2">
        <f>IF(OR($B117&lt;D$229, AND($B117&gt;D$230, $B117&lt;D$231)), D117, "")</f>
        <v>54.706000000000003</v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>
        <f>IF(OR(AND($B117&gt;C$230, $B117&lt;C$231), $B117&gt;C$232), C117, "")</f>
        <v>52.441000000000003</v>
      </c>
      <c r="CA117" s="2">
        <f>IF(OR(AND($B117&gt;D$230, $B117&lt;D$231), $B117&gt;D$232), D117, "")</f>
        <v>54.706000000000003</v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53.445501004741168</v>
      </c>
      <c r="CP117" s="2">
        <f>BL$207*$B117+BL$209</f>
        <v>55.720058742956319</v>
      </c>
      <c r="CQ117" s="2">
        <f>BM$207*$B117+BM$209</f>
        <v>54.502078829071067</v>
      </c>
      <c r="CR117" s="2">
        <f>BN$207*$B117+BN$209</f>
        <v>52.190801346772453</v>
      </c>
      <c r="CS117" s="2">
        <f>BO$207*$B117+BO$209</f>
        <v>54.072912248509191</v>
      </c>
      <c r="CT117" s="2">
        <f>BP$207*$B117+BP$209</f>
        <v>54.623875813604073</v>
      </c>
      <c r="CU117" s="2">
        <f>BQ$207*$B117+BQ$209</f>
        <v>56.355487854885176</v>
      </c>
      <c r="CV117" s="2">
        <f>BR$207*$B117+BR$209</f>
        <v>51.895071722293082</v>
      </c>
      <c r="CW117" s="2">
        <f>BS$207*$B117+BS$209</f>
        <v>53.49023095136625</v>
      </c>
      <c r="CX117" s="2">
        <f>BT$207*$B117+BT$209</f>
        <v>53.164479815706315</v>
      </c>
      <c r="CY117" s="2">
        <f>BU$207*$B117+BU$209</f>
        <v>52.772288990711282</v>
      </c>
      <c r="CZ117" s="2">
        <f>BV$207*$B117+BV$209</f>
        <v>51.590824984674668</v>
      </c>
      <c r="DA117" s="2">
        <f>BW$207*$B117+BW$209</f>
        <v>51.253636222808581</v>
      </c>
      <c r="DD117" s="2">
        <f>BZ$207*$B117+BZ$209</f>
        <v>52.977252177104383</v>
      </c>
      <c r="DE117" s="2">
        <f>CA$207*$B117+CA$209</f>
        <v>55.13102467134312</v>
      </c>
      <c r="DF117" s="2">
        <f>CB$207*$B117+CB$209</f>
        <v>53.719042455460027</v>
      </c>
      <c r="DG117" s="2">
        <f>CC$207*$B117+CC$209</f>
        <v>51.659377454039735</v>
      </c>
      <c r="DH117" s="2">
        <f>CD$207*$B117+CD$209</f>
        <v>52.704833735873173</v>
      </c>
      <c r="DI117" s="2">
        <f>CE$207*$B117+CE$209</f>
        <v>53.173882371614283</v>
      </c>
      <c r="DJ117" s="2">
        <f>CF$207*$B117+CF$209</f>
        <v>54.6756243588408</v>
      </c>
      <c r="DK117" s="2">
        <f>CG$207*$B117+CG$209</f>
        <v>50.753237539826273</v>
      </c>
      <c r="DL117" s="2">
        <f>CH$207*$B117+CH$209</f>
        <v>52.139317697872379</v>
      </c>
      <c r="DM117" s="2">
        <f>CI$207*$B117+CI$209</f>
        <v>51.741070062953114</v>
      </c>
      <c r="DN117" s="2">
        <f>CJ$207*$B117+CJ$209</f>
        <v>51.439582530021873</v>
      </c>
      <c r="DO117" s="2">
        <f>CK$207*$B117+CK$209</f>
        <v>50.706314370708753</v>
      </c>
      <c r="DP117" s="2">
        <f>CL$207*$B117+CL$209</f>
        <v>50.412689588533738</v>
      </c>
      <c r="DS117" s="2">
        <f>POWER(10,($B117-C$227)/C$228)/(1+POWER(10,($B117-C$227)/C$228))</f>
        <v>0.55192692510788788</v>
      </c>
      <c r="DT117" s="2">
        <f>POWER(10,($B117-D$227)/D$228)/(1+POWER(10,($B117-D$227)/D$228))</f>
        <v>0.56608297236162131</v>
      </c>
      <c r="DU117" s="2">
        <f>POWER(10,($B117-E$227)/E$228)/(1+POWER(10,($B117-E$227)/E$228))</f>
        <v>0.72320357916358924</v>
      </c>
      <c r="DV117" s="2">
        <f>POWER(10,($B117-F$227)/F$228)/(1+POWER(10,($B117-F$227)/F$228))</f>
        <v>0.7821356639521464</v>
      </c>
      <c r="DW117" s="2">
        <f>POWER(10,($B117-G$227)/G$228)/(1+POWER(10,($B117-G$227)/G$228))</f>
        <v>0.7749542573215682</v>
      </c>
      <c r="DX117" s="2">
        <f>POWER(10,($B117-H$227)/H$228)/(1+POWER(10,($B117-H$227)/H$228))</f>
        <v>0.76883940117381688</v>
      </c>
      <c r="DY117" s="2">
        <f>POWER(10,($B117-I$227)/I$228)/(1+POWER(10,($B117-I$227)/I$228))</f>
        <v>0.76511651825464755</v>
      </c>
      <c r="DZ117" s="2">
        <f>POWER(10,($B117-J$227)/J$228)/(1+POWER(10,($B117-J$227)/J$228))</f>
        <v>0.76481636689497601</v>
      </c>
      <c r="EA117" s="2">
        <f>POWER(10,($B117-K$227)/K$228)/(1+POWER(10,($B117-K$227)/K$228))</f>
        <v>0.76945052950792092</v>
      </c>
      <c r="EB117" s="2">
        <f>POWER(10,($B117-L$227)/L$228)/(1+POWER(10,($B117-L$227)/L$228))</f>
        <v>0.76227541739631177</v>
      </c>
      <c r="EC117" s="2">
        <f>POWER(10,($B117-M$227)/M$228)/(1+POWER(10,($B117-M$227)/M$228))</f>
        <v>0.74659375484210799</v>
      </c>
      <c r="ED117" s="2">
        <f>POWER(10,($B117-N$227)/N$228)/(1+POWER(10,($B117-N$227)/N$228))</f>
        <v>0.7389063064903536</v>
      </c>
      <c r="EE117" s="2">
        <f>POWER(10,($B117-O$227)/O$228)/(1+POWER(10,($B117-O$227)/O$228))</f>
        <v>0.74852272859574709</v>
      </c>
    </row>
    <row r="118" spans="2:135" x14ac:dyDescent="0.25">
      <c r="B118" s="2">
        <v>112</v>
      </c>
      <c r="C118">
        <v>51.838000000000001</v>
      </c>
      <c r="D118">
        <v>54.676000000000002</v>
      </c>
      <c r="E118">
        <v>53.881999999999998</v>
      </c>
      <c r="F118">
        <v>51.75</v>
      </c>
      <c r="G118">
        <v>52.293999999999997</v>
      </c>
      <c r="H118">
        <v>53.661999999999999</v>
      </c>
      <c r="I118">
        <v>53.868000000000002</v>
      </c>
      <c r="J118">
        <v>53.368000000000002</v>
      </c>
      <c r="K118">
        <v>54.338000000000001</v>
      </c>
      <c r="L118">
        <v>54.088000000000001</v>
      </c>
      <c r="M118">
        <v>53.206000000000003</v>
      </c>
      <c r="N118">
        <v>51.9559</v>
      </c>
      <c r="O118">
        <v>50.831000000000003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53.157414711687387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55.342330900787047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53.879344155730827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52.014372254415846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53.252605913595367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53.861408176258003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55.150891538123318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51.930940432152312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53.386038021779655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52.615671443003755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52.212037953043634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51.052854705256927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50.782224538656088</v>
      </c>
      <c r="AE118" s="5"/>
      <c r="AG118" s="5">
        <f t="shared" si="26"/>
        <v>-1.3194147116873864</v>
      </c>
      <c r="AH118" s="5">
        <f t="shared" si="27"/>
        <v>-0.66633090078704527</v>
      </c>
      <c r="AI118" s="5">
        <f t="shared" si="28"/>
        <v>2.6558442691708706E-3</v>
      </c>
      <c r="AJ118" s="5">
        <f t="shared" si="29"/>
        <v>-0.26437225441584644</v>
      </c>
      <c r="AK118" s="5">
        <f t="shared" si="30"/>
        <v>-0.9586059135953704</v>
      </c>
      <c r="AL118" s="5">
        <f t="shared" si="31"/>
        <v>-0.19940817625800378</v>
      </c>
      <c r="AM118" s="5">
        <f t="shared" si="32"/>
        <v>-1.2828915381233159</v>
      </c>
      <c r="AN118" s="5">
        <f t="shared" si="33"/>
        <v>1.4370595678476903</v>
      </c>
      <c r="AO118" s="5">
        <f t="shared" si="34"/>
        <v>0.95196197822034634</v>
      </c>
      <c r="AP118" s="5">
        <f t="shared" si="35"/>
        <v>1.4723285569962457</v>
      </c>
      <c r="AQ118" s="5">
        <f t="shared" si="36"/>
        <v>0.99396204695636925</v>
      </c>
      <c r="AR118" s="5">
        <f t="shared" si="37"/>
        <v>0.90304529474307316</v>
      </c>
      <c r="AS118" s="5">
        <f t="shared" si="38"/>
        <v>4.8775461343915083E-2</v>
      </c>
      <c r="AV118" s="2">
        <f t="shared" si="39"/>
        <v>53.157409125196224</v>
      </c>
      <c r="AW118" s="2">
        <f t="shared" si="40"/>
        <v>55.342327987525834</v>
      </c>
      <c r="AX118" s="2">
        <f t="shared" si="41"/>
        <v>53.879344155677501</v>
      </c>
      <c r="AY118" s="2">
        <f t="shared" si="42"/>
        <v>51.720840083274609</v>
      </c>
      <c r="AZ118" s="2">
        <f t="shared" si="43"/>
        <v>52.946148577715675</v>
      </c>
      <c r="BA118" s="2">
        <f t="shared" si="44"/>
        <v>53.433611590866775</v>
      </c>
      <c r="BB118" s="2">
        <f t="shared" si="45"/>
        <v>54.975456089950413</v>
      </c>
      <c r="BC118" s="2">
        <f t="shared" si="46"/>
        <v>50.943031549118942</v>
      </c>
      <c r="BD118" s="2">
        <f t="shared" si="47"/>
        <v>52.374876684446839</v>
      </c>
      <c r="BE118" s="2">
        <f t="shared" si="48"/>
        <v>52.011447152717899</v>
      </c>
      <c r="BF118" s="2">
        <f t="shared" si="49"/>
        <v>51.713326346698963</v>
      </c>
      <c r="BG118" s="2">
        <f t="shared" si="50"/>
        <v>50.890955182503859</v>
      </c>
      <c r="BH118" s="2">
        <f t="shared" si="51"/>
        <v>50.583696284361551</v>
      </c>
      <c r="BK118" s="2">
        <f>IF(OR($B118&lt;C$229, AND($B118&gt;C$230, $B118&lt;C$231)), C118, "")</f>
        <v>51.838000000000001</v>
      </c>
      <c r="BL118" s="2">
        <f>IF(OR($B118&lt;D$229, AND($B118&gt;D$230, $B118&lt;D$231)), D118, "")</f>
        <v>54.676000000000002</v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>
        <f>IF(OR(AND($B118&gt;C$230, $B118&lt;C$231), $B118&gt;C$232), C118, "")</f>
        <v>51.838000000000001</v>
      </c>
      <c r="CA118" s="2">
        <f>IF(OR(AND($B118&gt;D$230, $B118&lt;D$231), $B118&gt;D$232), D118, "")</f>
        <v>54.676000000000002</v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53.46433194980429</v>
      </c>
      <c r="CP118" s="2">
        <f>BL$207*$B118+BL$209</f>
        <v>55.736495057945895</v>
      </c>
      <c r="CQ118" s="2">
        <f>BM$207*$B118+BM$209</f>
        <v>54.490088375426097</v>
      </c>
      <c r="CR118" s="2">
        <f>BN$207*$B118+BN$209</f>
        <v>52.15089248993268</v>
      </c>
      <c r="CS118" s="2">
        <f>BO$207*$B118+BO$209</f>
        <v>54.07328578270333</v>
      </c>
      <c r="CT118" s="2">
        <f>BP$207*$B118+BP$209</f>
        <v>54.62921274148205</v>
      </c>
      <c r="CU118" s="2">
        <f>BQ$207*$B118+BQ$209</f>
        <v>56.379238001849203</v>
      </c>
      <c r="CV118" s="2">
        <f>BR$207*$B118+BR$209</f>
        <v>51.866491294141291</v>
      </c>
      <c r="CW118" s="2">
        <f>BS$207*$B118+BS$209</f>
        <v>53.485106461196558</v>
      </c>
      <c r="CX118" s="2">
        <f>BT$207*$B118+BT$209</f>
        <v>53.166814031647093</v>
      </c>
      <c r="CY118" s="2">
        <f>BU$207*$B118+BU$209</f>
        <v>52.779898064704014</v>
      </c>
      <c r="CZ118" s="2">
        <f>BV$207*$B118+BV$209</f>
        <v>51.589007312374122</v>
      </c>
      <c r="DA118" s="2">
        <f>BW$207*$B118+BW$209</f>
        <v>51.263346745313413</v>
      </c>
      <c r="DD118" s="2">
        <f>BZ$207*$B118+BZ$209</f>
        <v>52.930163017770248</v>
      </c>
      <c r="DE118" s="2">
        <f>CA$207*$B118+CA$209</f>
        <v>55.066773847218606</v>
      </c>
      <c r="DF118" s="2">
        <f>CB$207*$B118+CB$209</f>
        <v>53.666157867211382</v>
      </c>
      <c r="DG118" s="2">
        <f>CC$207*$B118+CC$209</f>
        <v>51.611589079473681</v>
      </c>
      <c r="DH118" s="2">
        <f>CD$207*$B118+CD$209</f>
        <v>52.647629893667499</v>
      </c>
      <c r="DI118" s="2">
        <f>CE$207*$B118+CE$209</f>
        <v>53.105769656612317</v>
      </c>
      <c r="DJ118" s="2">
        <f>CF$207*$B118+CF$209</f>
        <v>54.582427141024219</v>
      </c>
      <c r="DK118" s="2">
        <f>CG$207*$B118+CG$209</f>
        <v>50.684050556841413</v>
      </c>
      <c r="DL118" s="2">
        <f>CH$207*$B118+CH$209</f>
        <v>52.071490152622964</v>
      </c>
      <c r="DM118" s="2">
        <f>CI$207*$B118+CI$209</f>
        <v>51.682836156137661</v>
      </c>
      <c r="DN118" s="2">
        <f>CJ$207*$B118+CJ$209</f>
        <v>51.383167434900507</v>
      </c>
      <c r="DO118" s="2">
        <f>CK$207*$B118+CK$209</f>
        <v>50.66600058926268</v>
      </c>
      <c r="DP118" s="2">
        <f>CL$207*$B118+CL$209</f>
        <v>50.375448992090483</v>
      </c>
      <c r="DS118" s="2">
        <f>POWER(10,($B118-C$227)/C$228)/(1+POWER(10,($B118-C$227)/C$228))</f>
        <v>0.57458007420863344</v>
      </c>
      <c r="DT118" s="2">
        <f>POWER(10,($B118-D$227)/D$228)/(1+POWER(10,($B118-D$227)/D$228))</f>
        <v>0.58855395962749224</v>
      </c>
      <c r="DU118" s="2">
        <f>POWER(10,($B118-E$227)/E$228)/(1+POWER(10,($B118-E$227)/E$228))</f>
        <v>0.74125695511864276</v>
      </c>
      <c r="DV118" s="2">
        <f>POWER(10,($B118-F$227)/F$228)/(1+POWER(10,($B118-F$227)/F$228))</f>
        <v>0.79742200460414991</v>
      </c>
      <c r="DW118" s="2">
        <f>POWER(10,($B118-G$227)/G$228)/(1+POWER(10,($B118-G$227)/G$228))</f>
        <v>0.79060958093466582</v>
      </c>
      <c r="DX118" s="2">
        <f>POWER(10,($B118-H$227)/H$228)/(1+POWER(10,($B118-H$227)/H$228))</f>
        <v>0.78480198078257313</v>
      </c>
      <c r="DY118" s="2">
        <f>POWER(10,($B118-I$227)/I$228)/(1+POWER(10,($B118-I$227)/I$228))</f>
        <v>0.78126303803298747</v>
      </c>
      <c r="DZ118" s="2">
        <f>POWER(10,($B118-J$227)/J$228)/(1+POWER(10,($B118-J$227)/J$228))</f>
        <v>0.78097761341602989</v>
      </c>
      <c r="EA118" s="2">
        <f>POWER(10,($B118-K$227)/K$228)/(1+POWER(10,($B118-K$227)/K$228))</f>
        <v>0.78538268836894931</v>
      </c>
      <c r="EB118" s="2">
        <f>POWER(10,($B118-L$227)/L$228)/(1+POWER(10,($B118-L$227)/L$228))</f>
        <v>0.77856071710811048</v>
      </c>
      <c r="EC118" s="2">
        <f>POWER(10,($B118-M$227)/M$228)/(1+POWER(10,($B118-M$227)/M$228))</f>
        <v>0.7636201965121181</v>
      </c>
      <c r="ED118" s="2">
        <f>POWER(10,($B118-N$227)/N$228)/(1+POWER(10,($B118-N$227)/N$228))</f>
        <v>0.75628065580837767</v>
      </c>
      <c r="EE118" s="2">
        <f>POWER(10,($B118-O$227)/O$228)/(1+POWER(10,($B118-O$227)/O$228))</f>
        <v>0.76546027792596938</v>
      </c>
    </row>
    <row r="119" spans="2:135" x14ac:dyDescent="0.25">
      <c r="B119" s="2">
        <v>113</v>
      </c>
      <c r="C119">
        <v>52.456000000000003</v>
      </c>
      <c r="D119">
        <v>54.470999999999997</v>
      </c>
      <c r="E119">
        <v>53.926000000000002</v>
      </c>
      <c r="F119">
        <v>52.588000000000001</v>
      </c>
      <c r="G119">
        <v>52.765000000000001</v>
      </c>
      <c r="H119">
        <v>54.279000000000003</v>
      </c>
      <c r="I119">
        <v>54.868000000000002</v>
      </c>
      <c r="J119">
        <v>52.558999999999997</v>
      </c>
      <c r="K119">
        <v>54.808999999999997</v>
      </c>
      <c r="L119">
        <v>54.426000000000002</v>
      </c>
      <c r="M119">
        <v>54.484999999999999</v>
      </c>
      <c r="N119">
        <v>51.647100000000002</v>
      </c>
      <c r="O119">
        <v>52.380299999999998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53.124956695079497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55.29468658443065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53.822105944317066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52.109828479062628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53.35960474425152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54.05472208081671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55.164862414926773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52.468095808382969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53.911291685106406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52.958291894049253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52.561334081336831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51.157239078756625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50.91812633354634</v>
      </c>
      <c r="AE119" s="5"/>
      <c r="AG119" s="5">
        <f t="shared" si="26"/>
        <v>-0.66895669507949407</v>
      </c>
      <c r="AH119" s="5">
        <f t="shared" si="27"/>
        <v>-0.82368658443065357</v>
      </c>
      <c r="AI119" s="5">
        <f t="shared" si="28"/>
        <v>0.10389405568293597</v>
      </c>
      <c r="AJ119" s="5">
        <f t="shared" si="29"/>
        <v>0.47817152093737292</v>
      </c>
      <c r="AK119" s="5">
        <f t="shared" si="30"/>
        <v>-0.59460474425151943</v>
      </c>
      <c r="AL119" s="5">
        <f t="shared" si="31"/>
        <v>0.22427791918329376</v>
      </c>
      <c r="AM119" s="5">
        <f t="shared" si="32"/>
        <v>-0.29686241492677112</v>
      </c>
      <c r="AN119" s="5">
        <f t="shared" si="33"/>
        <v>9.0904191617028118E-2</v>
      </c>
      <c r="AO119" s="5">
        <f t="shared" si="34"/>
        <v>0.89770831489359182</v>
      </c>
      <c r="AP119" s="5">
        <f t="shared" si="35"/>
        <v>1.4677081059507486</v>
      </c>
      <c r="AQ119" s="5">
        <f t="shared" si="36"/>
        <v>1.9236659186631684</v>
      </c>
      <c r="AR119" s="5">
        <f t="shared" si="37"/>
        <v>0.48986092124337688</v>
      </c>
      <c r="AS119" s="5">
        <f t="shared" si="38"/>
        <v>1.4621736664536584</v>
      </c>
      <c r="AV119" s="2">
        <f t="shared" si="39"/>
        <v>53.124955136391975</v>
      </c>
      <c r="AW119" s="2">
        <f t="shared" si="40"/>
        <v>55.294685798189235</v>
      </c>
      <c r="AX119" s="2">
        <f t="shared" si="41"/>
        <v>53.822105944307417</v>
      </c>
      <c r="AY119" s="2">
        <f t="shared" si="42"/>
        <v>51.666729238623077</v>
      </c>
      <c r="AZ119" s="2">
        <f t="shared" si="43"/>
        <v>52.878990198445074</v>
      </c>
      <c r="BA119" s="2">
        <f t="shared" si="44"/>
        <v>53.35711678291235</v>
      </c>
      <c r="BB119" s="2">
        <f t="shared" si="45"/>
        <v>54.878498521728851</v>
      </c>
      <c r="BC119" s="2">
        <f t="shared" si="46"/>
        <v>50.863968894524156</v>
      </c>
      <c r="BD119" s="2">
        <f t="shared" si="47"/>
        <v>52.298189331520504</v>
      </c>
      <c r="BE119" s="2">
        <f t="shared" si="48"/>
        <v>51.942729550943966</v>
      </c>
      <c r="BF119" s="2">
        <f t="shared" si="49"/>
        <v>51.648352146314423</v>
      </c>
      <c r="BG119" s="2">
        <f t="shared" si="50"/>
        <v>50.844088086988805</v>
      </c>
      <c r="BH119" s="2">
        <f t="shared" si="51"/>
        <v>50.542388819677811</v>
      </c>
      <c r="BK119" s="2">
        <f>IF(OR($B119&lt;C$229, AND($B119&gt;C$230, $B119&lt;C$231)), C119, "")</f>
        <v>52.456000000000003</v>
      </c>
      <c r="BL119" s="2">
        <f>IF(OR($B119&lt;D$229, AND($B119&gt;D$230, $B119&lt;D$231)), D119, "")</f>
        <v>54.470999999999997</v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>
        <f>IF(OR(AND($B119&gt;C$230, $B119&lt;C$231), $B119&gt;C$232), C119, "")</f>
        <v>52.456000000000003</v>
      </c>
      <c r="CA119" s="2">
        <f>IF(OR(AND($B119&gt;D$230, $B119&lt;D$231), $B119&gt;D$232), D119, "")</f>
        <v>54.470999999999997</v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53.483162894867412</v>
      </c>
      <c r="CP119" s="2">
        <f>BL$207*$B119+BL$209</f>
        <v>55.752931372935471</v>
      </c>
      <c r="CQ119" s="2">
        <f>BM$207*$B119+BM$209</f>
        <v>54.478097921781128</v>
      </c>
      <c r="CR119" s="2">
        <f>BN$207*$B119+BN$209</f>
        <v>52.110983633092907</v>
      </c>
      <c r="CS119" s="2">
        <f>BO$207*$B119+BO$209</f>
        <v>54.073659316897469</v>
      </c>
      <c r="CT119" s="2">
        <f>BP$207*$B119+BP$209</f>
        <v>54.634549669360027</v>
      </c>
      <c r="CU119" s="2">
        <f>BQ$207*$B119+BQ$209</f>
        <v>56.402988148813222</v>
      </c>
      <c r="CV119" s="2">
        <f>BR$207*$B119+BR$209</f>
        <v>51.8379108659895</v>
      </c>
      <c r="CW119" s="2">
        <f>BS$207*$B119+BS$209</f>
        <v>53.479981971026859</v>
      </c>
      <c r="CX119" s="2">
        <f>BT$207*$B119+BT$209</f>
        <v>53.16914824758787</v>
      </c>
      <c r="CY119" s="2">
        <f>BU$207*$B119+BU$209</f>
        <v>52.787507138696739</v>
      </c>
      <c r="CZ119" s="2">
        <f>BV$207*$B119+BV$209</f>
        <v>51.587189640073568</v>
      </c>
      <c r="DA119" s="2">
        <f>BW$207*$B119+BW$209</f>
        <v>51.273057267818245</v>
      </c>
      <c r="DD119" s="2">
        <f>BZ$207*$B119+BZ$209</f>
        <v>52.883073858436113</v>
      </c>
      <c r="DE119" s="2">
        <f>CA$207*$B119+CA$209</f>
        <v>55.002523023094085</v>
      </c>
      <c r="DF119" s="2">
        <f>CB$207*$B119+CB$209</f>
        <v>53.613273278962737</v>
      </c>
      <c r="DG119" s="2">
        <f>CC$207*$B119+CC$209</f>
        <v>51.563800704907635</v>
      </c>
      <c r="DH119" s="2">
        <f>CD$207*$B119+CD$209</f>
        <v>52.590426051461833</v>
      </c>
      <c r="DI119" s="2">
        <f>CE$207*$B119+CE$209</f>
        <v>53.037656941610351</v>
      </c>
      <c r="DJ119" s="2">
        <f>CF$207*$B119+CF$209</f>
        <v>54.489229923207638</v>
      </c>
      <c r="DK119" s="2">
        <f>CG$207*$B119+CG$209</f>
        <v>50.614863573856546</v>
      </c>
      <c r="DL119" s="2">
        <f>CH$207*$B119+CH$209</f>
        <v>52.003662607373549</v>
      </c>
      <c r="DM119" s="2">
        <f>CI$207*$B119+CI$209</f>
        <v>51.624602249322201</v>
      </c>
      <c r="DN119" s="2">
        <f>CJ$207*$B119+CJ$209</f>
        <v>51.326752339779148</v>
      </c>
      <c r="DO119" s="2">
        <f>CK$207*$B119+CK$209</f>
        <v>50.625686807816592</v>
      </c>
      <c r="DP119" s="2">
        <f>CL$207*$B119+CL$209</f>
        <v>50.338208395647229</v>
      </c>
      <c r="DS119" s="2">
        <f>POWER(10,($B119-C$227)/C$228)/(1+POWER(10,($B119-C$227)/C$228))</f>
        <v>0.59692435076915507</v>
      </c>
      <c r="DT119" s="2">
        <f>POWER(10,($B119-D$227)/D$228)/(1+POWER(10,($B119-D$227)/D$228))</f>
        <v>0.61066161489687154</v>
      </c>
      <c r="DU119" s="2">
        <f>POWER(10,($B119-E$227)/E$228)/(1+POWER(10,($B119-E$227)/E$228))</f>
        <v>0.75852600052640284</v>
      </c>
      <c r="DV119" s="2">
        <f>POWER(10,($B119-F$227)/F$228)/(1+POWER(10,($B119-F$227)/F$228))</f>
        <v>0.81189374080656107</v>
      </c>
      <c r="DW119" s="2">
        <f>POWER(10,($B119-G$227)/G$228)/(1+POWER(10,($B119-G$227)/G$228))</f>
        <v>0.80544924813395014</v>
      </c>
      <c r="DX119" s="2">
        <f>POWER(10,($B119-H$227)/H$228)/(1+POWER(10,($B119-H$227)/H$228))</f>
        <v>0.79994909128794123</v>
      </c>
      <c r="DY119" s="2">
        <f>POWER(10,($B119-I$227)/I$228)/(1+POWER(10,($B119-I$227)/I$228))</f>
        <v>0.79659468301016234</v>
      </c>
      <c r="DZ119" s="2">
        <f>POWER(10,($B119-J$227)/J$228)/(1+POWER(10,($B119-J$227)/J$228))</f>
        <v>0.79632404873471596</v>
      </c>
      <c r="EA119" s="2">
        <f>POWER(10,($B119-K$227)/K$228)/(1+POWER(10,($B119-K$227)/K$228))</f>
        <v>0.80049931512236283</v>
      </c>
      <c r="EB119" s="2">
        <f>POWER(10,($B119-L$227)/L$228)/(1+POWER(10,($B119-L$227)/L$228))</f>
        <v>0.79403183720071746</v>
      </c>
      <c r="EC119" s="2">
        <f>POWER(10,($B119-M$227)/M$228)/(1+POWER(10,($B119-M$227)/M$228))</f>
        <v>0.77983997945885408</v>
      </c>
      <c r="ED119" s="2">
        <f>POWER(10,($B119-N$227)/N$228)/(1+POWER(10,($B119-N$227)/N$228))</f>
        <v>0.77285425289954468</v>
      </c>
      <c r="EE119" s="2">
        <f>POWER(10,($B119-O$227)/O$228)/(1+POWER(10,($B119-O$227)/O$228))</f>
        <v>0.7815899124353558</v>
      </c>
    </row>
    <row r="120" spans="2:135" x14ac:dyDescent="0.25">
      <c r="B120" s="2">
        <v>114</v>
      </c>
      <c r="C120">
        <v>53.529000000000003</v>
      </c>
      <c r="D120">
        <v>53.441000000000003</v>
      </c>
      <c r="E120">
        <v>53.676000000000002</v>
      </c>
      <c r="F120">
        <v>52.515000000000001</v>
      </c>
      <c r="G120">
        <v>52.5</v>
      </c>
      <c r="H120">
        <v>54.618000000000002</v>
      </c>
      <c r="I120">
        <v>54.868000000000002</v>
      </c>
      <c r="J120">
        <v>53.191000000000003</v>
      </c>
      <c r="K120">
        <v>54.543999999999997</v>
      </c>
      <c r="L120">
        <v>54.661999999999999</v>
      </c>
      <c r="M120">
        <v>54.823999999999998</v>
      </c>
      <c r="N120">
        <v>52.308799999999998</v>
      </c>
      <c r="O120">
        <v>52.6479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53.089818847956984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55.243846703907849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53.764182357110471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52.230350748167048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53.507330472950876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54.330768505259286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55.210961559704465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53.187224119220168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54.595311298627266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53.450346650362469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53.128073617483331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51.357768223485955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51.160019405811795</v>
      </c>
      <c r="AE120" s="5"/>
      <c r="AG120" s="5">
        <f t="shared" si="26"/>
        <v>0.43918115204301955</v>
      </c>
      <c r="AH120" s="5">
        <f t="shared" si="27"/>
        <v>-1.8028467039078464</v>
      </c>
      <c r="AI120" s="5">
        <f t="shared" si="28"/>
        <v>-8.8182357110468956E-2</v>
      </c>
      <c r="AJ120" s="5">
        <f t="shared" si="29"/>
        <v>0.28464925183295264</v>
      </c>
      <c r="AK120" s="5">
        <f t="shared" si="30"/>
        <v>-1.0073304729508763</v>
      </c>
      <c r="AL120" s="5">
        <f t="shared" si="31"/>
        <v>0.28723149474071619</v>
      </c>
      <c r="AM120" s="5">
        <f t="shared" si="32"/>
        <v>-0.34296155970446307</v>
      </c>
      <c r="AN120" s="5">
        <f t="shared" si="33"/>
        <v>3.7758807798340399E-3</v>
      </c>
      <c r="AO120" s="5">
        <f t="shared" si="34"/>
        <v>-5.1311298627268798E-2</v>
      </c>
      <c r="AP120" s="5">
        <f t="shared" si="35"/>
        <v>1.2116533496375297</v>
      </c>
      <c r="AQ120" s="5">
        <f t="shared" si="36"/>
        <v>1.6959263825166673</v>
      </c>
      <c r="AR120" s="5">
        <f t="shared" si="37"/>
        <v>0.9510317765140428</v>
      </c>
      <c r="AS120" s="5">
        <f t="shared" si="38"/>
        <v>1.487880594188205</v>
      </c>
      <c r="AV120" s="2">
        <f t="shared" si="39"/>
        <v>53.089818434270057</v>
      </c>
      <c r="AW120" s="2">
        <f t="shared" si="40"/>
        <v>55.243846502155748</v>
      </c>
      <c r="AX120" s="2">
        <f t="shared" si="41"/>
        <v>53.764182357108815</v>
      </c>
      <c r="AY120" s="2">
        <f t="shared" si="42"/>
        <v>51.612838641489532</v>
      </c>
      <c r="AZ120" s="2">
        <f t="shared" si="43"/>
        <v>52.811373422791647</v>
      </c>
      <c r="BA120" s="2">
        <f t="shared" si="44"/>
        <v>53.279756298453918</v>
      </c>
      <c r="BB120" s="2">
        <f t="shared" si="45"/>
        <v>54.77960959454478</v>
      </c>
      <c r="BC120" s="2">
        <f t="shared" si="46"/>
        <v>50.784689619317859</v>
      </c>
      <c r="BD120" s="2">
        <f t="shared" si="47"/>
        <v>52.220858519074035</v>
      </c>
      <c r="BE120" s="2">
        <f t="shared" si="48"/>
        <v>51.873446487543447</v>
      </c>
      <c r="BF120" s="2">
        <f t="shared" si="49"/>
        <v>51.582543014925101</v>
      </c>
      <c r="BG120" s="2">
        <f t="shared" si="50"/>
        <v>50.79675698724926</v>
      </c>
      <c r="BH120" s="2">
        <f t="shared" si="51"/>
        <v>50.500366858989288</v>
      </c>
      <c r="BK120" s="2">
        <f>IF(OR($B120&lt;C$229, AND($B120&gt;C$230, $B120&lt;C$231)), C120, "")</f>
        <v>53.529000000000003</v>
      </c>
      <c r="BL120" s="2">
        <f>IF(OR($B120&lt;D$229, AND($B120&gt;D$230, $B120&lt;D$231)), D120, "")</f>
        <v>53.441000000000003</v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>
        <f>IF(OR(AND($B120&gt;C$230, $B120&lt;C$231), $B120&gt;C$232), C120, "")</f>
        <v>53.529000000000003</v>
      </c>
      <c r="CA120" s="2">
        <f>IF(OR(AND($B120&gt;D$230, $B120&lt;D$231), $B120&gt;D$232), D120, "")</f>
        <v>53.441000000000003</v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53.501993839930535</v>
      </c>
      <c r="CP120" s="2">
        <f>BL$207*$B120+BL$209</f>
        <v>55.76936768792504</v>
      </c>
      <c r="CQ120" s="2">
        <f>BM$207*$B120+BM$209</f>
        <v>54.466107468136158</v>
      </c>
      <c r="CR120" s="2">
        <f>BN$207*$B120+BN$209</f>
        <v>52.071074776253141</v>
      </c>
      <c r="CS120" s="2">
        <f>BO$207*$B120+BO$209</f>
        <v>54.074032851091616</v>
      </c>
      <c r="CT120" s="2">
        <f>BP$207*$B120+BP$209</f>
        <v>54.639886597238004</v>
      </c>
      <c r="CU120" s="2">
        <f>BQ$207*$B120+BQ$209</f>
        <v>56.426738295777241</v>
      </c>
      <c r="CV120" s="2">
        <f>BR$207*$B120+BR$209</f>
        <v>51.809330437837708</v>
      </c>
      <c r="CW120" s="2">
        <f>BS$207*$B120+BS$209</f>
        <v>53.47485748085716</v>
      </c>
      <c r="CX120" s="2">
        <f>BT$207*$B120+BT$209</f>
        <v>53.171482463528648</v>
      </c>
      <c r="CY120" s="2">
        <f>BU$207*$B120+BU$209</f>
        <v>52.795116212689472</v>
      </c>
      <c r="CZ120" s="2">
        <f>BV$207*$B120+BV$209</f>
        <v>51.585371967773014</v>
      </c>
      <c r="DA120" s="2">
        <f>BW$207*$B120+BW$209</f>
        <v>51.282767790323078</v>
      </c>
      <c r="DD120" s="2">
        <f>BZ$207*$B120+BZ$209</f>
        <v>52.835984699101971</v>
      </c>
      <c r="DE120" s="2">
        <f>CA$207*$B120+CA$209</f>
        <v>54.938272198969571</v>
      </c>
      <c r="DF120" s="2">
        <f>CB$207*$B120+CB$209</f>
        <v>53.560388690714092</v>
      </c>
      <c r="DG120" s="2">
        <f>CC$207*$B120+CC$209</f>
        <v>51.516012330341582</v>
      </c>
      <c r="DH120" s="2">
        <f>CD$207*$B120+CD$209</f>
        <v>52.533222209256159</v>
      </c>
      <c r="DI120" s="2">
        <f>CE$207*$B120+CE$209</f>
        <v>52.969544226608384</v>
      </c>
      <c r="DJ120" s="2">
        <f>CF$207*$B120+CF$209</f>
        <v>54.396032705391065</v>
      </c>
      <c r="DK120" s="2">
        <f>CG$207*$B120+CG$209</f>
        <v>50.545676590871679</v>
      </c>
      <c r="DL120" s="2">
        <f>CH$207*$B120+CH$209</f>
        <v>51.935835062124127</v>
      </c>
      <c r="DM120" s="2">
        <f>CI$207*$B120+CI$209</f>
        <v>51.566368342506742</v>
      </c>
      <c r="DN120" s="2">
        <f>CJ$207*$B120+CJ$209</f>
        <v>51.270337244657782</v>
      </c>
      <c r="DO120" s="2">
        <f>CK$207*$B120+CK$209</f>
        <v>50.585373026370519</v>
      </c>
      <c r="DP120" s="2">
        <f>CL$207*$B120+CL$209</f>
        <v>50.300967799203974</v>
      </c>
      <c r="DS120" s="2">
        <f>POWER(10,($B120-C$227)/C$228)/(1+POWER(10,($B120-C$227)/C$228))</f>
        <v>0.61887349646237222</v>
      </c>
      <c r="DT120" s="2">
        <f>POWER(10,($B120-D$227)/D$228)/(1+POWER(10,($B120-D$227)/D$228))</f>
        <v>0.63232347275735046</v>
      </c>
      <c r="DU120" s="2">
        <f>POWER(10,($B120-E$227)/E$228)/(1+POWER(10,($B120-E$227)/E$228))</f>
        <v>0.77499233594915629</v>
      </c>
      <c r="DV120" s="2">
        <f>POWER(10,($B120-F$227)/F$228)/(1+POWER(10,($B120-F$227)/F$228))</f>
        <v>0.82555780550251201</v>
      </c>
      <c r="DW120" s="2">
        <f>POWER(10,($B120-G$227)/G$228)/(1+POWER(10,($B120-G$227)/G$228))</f>
        <v>0.81947735433333979</v>
      </c>
      <c r="DX120" s="2">
        <f>POWER(10,($B120-H$227)/H$228)/(1+POWER(10,($B120-H$227)/H$228))</f>
        <v>0.81428234276987932</v>
      </c>
      <c r="DY120" s="2">
        <f>POWER(10,($B120-I$227)/I$228)/(1+POWER(10,($B120-I$227)/I$228))</f>
        <v>0.81111152154716104</v>
      </c>
      <c r="DZ120" s="2">
        <f>POWER(10,($B120-J$227)/J$228)/(1+POWER(10,($B120-J$227)/J$228))</f>
        <v>0.81085561602171441</v>
      </c>
      <c r="EA120" s="2">
        <f>POWER(10,($B120-K$227)/K$228)/(1+POWER(10,($B120-K$227)/K$228))</f>
        <v>0.81480227092172686</v>
      </c>
      <c r="EB120" s="2">
        <f>POWER(10,($B120-L$227)/L$228)/(1+POWER(10,($B120-L$227)/L$228))</f>
        <v>0.80868765590250014</v>
      </c>
      <c r="EC120" s="2">
        <f>POWER(10,($B120-M$227)/M$228)/(1+POWER(10,($B120-M$227)/M$228))</f>
        <v>0.79524522779170903</v>
      </c>
      <c r="ED120" s="2">
        <f>POWER(10,($B120-N$227)/N$228)/(1+POWER(10,($B120-N$227)/N$228))</f>
        <v>0.78861581535048941</v>
      </c>
      <c r="EE120" s="2">
        <f>POWER(10,($B120-O$227)/O$228)/(1+POWER(10,($B120-O$227)/O$228))</f>
        <v>0.79690460217052272</v>
      </c>
    </row>
    <row r="121" spans="2:135" x14ac:dyDescent="0.25">
      <c r="B121" s="2">
        <v>115</v>
      </c>
      <c r="C121">
        <v>54.058999999999997</v>
      </c>
      <c r="D121">
        <v>52.676000000000002</v>
      </c>
      <c r="E121">
        <v>52.941000000000003</v>
      </c>
      <c r="F121">
        <v>53.543999999999997</v>
      </c>
      <c r="G121">
        <v>52.911999999999999</v>
      </c>
      <c r="H121">
        <v>54.396999999999998</v>
      </c>
      <c r="I121">
        <v>54.588000000000001</v>
      </c>
      <c r="J121">
        <v>54.308999999999997</v>
      </c>
      <c r="K121">
        <v>56.265000000000001</v>
      </c>
      <c r="L121">
        <v>55.984999999999999</v>
      </c>
      <c r="M121">
        <v>54.911999999999999</v>
      </c>
      <c r="N121">
        <v>51.764699999999998</v>
      </c>
      <c r="O121">
        <v>52.3521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53.052135788751876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55.189986886102282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53.705681561201473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52.353671521727271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53.673944115747325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54.664651650484814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55.278655901689632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54.024302573862727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55.367991328946701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54.065728594668997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53.935389842442461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51.679950562764922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51.532017282979794</v>
      </c>
      <c r="AE121" s="5"/>
      <c r="AG121" s="5">
        <f t="shared" si="26"/>
        <v>1.0068642112481214</v>
      </c>
      <c r="AH121" s="5">
        <f t="shared" si="27"/>
        <v>-2.5139868861022805</v>
      </c>
      <c r="AI121" s="5">
        <f t="shared" si="28"/>
        <v>-0.76468156120147057</v>
      </c>
      <c r="AJ121" s="5">
        <f t="shared" si="29"/>
        <v>1.1903284782727255</v>
      </c>
      <c r="AK121" s="5">
        <f t="shared" si="30"/>
        <v>-0.76194411574732612</v>
      </c>
      <c r="AL121" s="5">
        <f t="shared" si="31"/>
        <v>-0.26765165048481521</v>
      </c>
      <c r="AM121" s="5">
        <f t="shared" si="32"/>
        <v>-0.69065590168963098</v>
      </c>
      <c r="AN121" s="5">
        <f t="shared" si="33"/>
        <v>0.28469742613727078</v>
      </c>
      <c r="AO121" s="5">
        <f t="shared" si="34"/>
        <v>0.89700867105329962</v>
      </c>
      <c r="AP121" s="5">
        <f t="shared" si="35"/>
        <v>1.9192714053310027</v>
      </c>
      <c r="AQ121" s="5">
        <f t="shared" si="36"/>
        <v>0.97661015755753766</v>
      </c>
      <c r="AR121" s="5">
        <f t="shared" si="37"/>
        <v>8.474943723507522E-2</v>
      </c>
      <c r="AS121" s="5">
        <f t="shared" si="38"/>
        <v>0.82008271702020608</v>
      </c>
      <c r="AV121" s="2">
        <f t="shared" si="39"/>
        <v>53.052135684309363</v>
      </c>
      <c r="AW121" s="2">
        <f t="shared" si="40"/>
        <v>55.189986836879534</v>
      </c>
      <c r="AX121" s="2">
        <f t="shared" si="41"/>
        <v>53.705681561201203</v>
      </c>
      <c r="AY121" s="2">
        <f t="shared" si="42"/>
        <v>51.559180269026086</v>
      </c>
      <c r="AZ121" s="2">
        <f t="shared" si="43"/>
        <v>52.743422200098813</v>
      </c>
      <c r="BA121" s="2">
        <f t="shared" si="44"/>
        <v>53.20169558578057</v>
      </c>
      <c r="BB121" s="2">
        <f t="shared" si="45"/>
        <v>54.679061017054117</v>
      </c>
      <c r="BC121" s="2">
        <f t="shared" si="46"/>
        <v>50.705284536669481</v>
      </c>
      <c r="BD121" s="2">
        <f t="shared" si="47"/>
        <v>52.143024196383777</v>
      </c>
      <c r="BE121" s="2">
        <f t="shared" si="48"/>
        <v>51.803736891941838</v>
      </c>
      <c r="BF121" s="2">
        <f t="shared" si="49"/>
        <v>51.516056287238172</v>
      </c>
      <c r="BG121" s="2">
        <f t="shared" si="50"/>
        <v>50.749059473841811</v>
      </c>
      <c r="BH121" s="2">
        <f t="shared" si="51"/>
        <v>50.457744972340386</v>
      </c>
      <c r="BK121" s="2">
        <f>IF(OR($B121&lt;C$229, AND($B121&gt;C$230, $B121&lt;C$231)), C121, "")</f>
        <v>54.058999999999997</v>
      </c>
      <c r="BL121" s="2">
        <f>IF(OR($B121&lt;D$229, AND($B121&gt;D$230, $B121&lt;D$231)), D121, "")</f>
        <v>52.676000000000002</v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>
        <f>IF(OR(AND($B121&gt;C$230, $B121&lt;C$231), $B121&gt;C$232), C121, "")</f>
        <v>54.058999999999997</v>
      </c>
      <c r="CA121" s="2">
        <f>IF(OR(AND($B121&gt;D$230, $B121&lt;D$231), $B121&gt;D$232), D121, "")</f>
        <v>52.676000000000002</v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53.520824784993664</v>
      </c>
      <c r="CP121" s="2">
        <f>BL$207*$B121+BL$209</f>
        <v>55.785804002914617</v>
      </c>
      <c r="CQ121" s="2">
        <f>BM$207*$B121+BM$209</f>
        <v>54.454117014491189</v>
      </c>
      <c r="CR121" s="2">
        <f>BN$207*$B121+BN$209</f>
        <v>52.031165919413368</v>
      </c>
      <c r="CS121" s="2">
        <f>BO$207*$B121+BO$209</f>
        <v>54.074406385285755</v>
      </c>
      <c r="CT121" s="2">
        <f>BP$207*$B121+BP$209</f>
        <v>54.645223525115981</v>
      </c>
      <c r="CU121" s="2">
        <f>BQ$207*$B121+BQ$209</f>
        <v>56.450488442741261</v>
      </c>
      <c r="CV121" s="2">
        <f>BR$207*$B121+BR$209</f>
        <v>51.780750009685917</v>
      </c>
      <c r="CW121" s="2">
        <f>BS$207*$B121+BS$209</f>
        <v>53.469732990687469</v>
      </c>
      <c r="CX121" s="2">
        <f>BT$207*$B121+BT$209</f>
        <v>53.173816679469432</v>
      </c>
      <c r="CY121" s="2">
        <f>BU$207*$B121+BU$209</f>
        <v>52.802725286682204</v>
      </c>
      <c r="CZ121" s="2">
        <f>BV$207*$B121+BV$209</f>
        <v>51.583554295472467</v>
      </c>
      <c r="DA121" s="2">
        <f>BW$207*$B121+BW$209</f>
        <v>51.29247831282791</v>
      </c>
      <c r="DD121" s="2">
        <f>BZ$207*$B121+BZ$209</f>
        <v>52.788895539767836</v>
      </c>
      <c r="DE121" s="2">
        <f>CA$207*$B121+CA$209</f>
        <v>54.87402137484505</v>
      </c>
      <c r="DF121" s="2">
        <f>CB$207*$B121+CB$209</f>
        <v>53.507504102465447</v>
      </c>
      <c r="DG121" s="2">
        <f>CC$207*$B121+CC$209</f>
        <v>51.468223955775535</v>
      </c>
      <c r="DH121" s="2">
        <f>CD$207*$B121+CD$209</f>
        <v>52.476018367050486</v>
      </c>
      <c r="DI121" s="2">
        <f>CE$207*$B121+CE$209</f>
        <v>52.901431511606418</v>
      </c>
      <c r="DJ121" s="2">
        <f>CF$207*$B121+CF$209</f>
        <v>54.302835487574484</v>
      </c>
      <c r="DK121" s="2">
        <f>CG$207*$B121+CG$209</f>
        <v>50.476489607886819</v>
      </c>
      <c r="DL121" s="2">
        <f>CH$207*$B121+CH$209</f>
        <v>51.868007516874712</v>
      </c>
      <c r="DM121" s="2">
        <f>CI$207*$B121+CI$209</f>
        <v>51.508134435691282</v>
      </c>
      <c r="DN121" s="2">
        <f>CJ$207*$B121+CJ$209</f>
        <v>51.213922149536415</v>
      </c>
      <c r="DO121" s="2">
        <f>CK$207*$B121+CK$209</f>
        <v>50.545059244924431</v>
      </c>
      <c r="DP121" s="2">
        <f>CL$207*$B121+CL$209</f>
        <v>50.26372720276072</v>
      </c>
      <c r="DS121" s="2">
        <f>POWER(10,($B121-C$227)/C$228)/(1+POWER(10,($B121-C$227)/C$228))</f>
        <v>0.64034755236442686</v>
      </c>
      <c r="DT121" s="2">
        <f>POWER(10,($B121-D$227)/D$228)/(1+POWER(10,($B121-D$227)/D$228))</f>
        <v>0.65346404690397375</v>
      </c>
      <c r="DU121" s="2">
        <f>POWER(10,($B121-E$227)/E$228)/(1+POWER(10,($B121-E$227)/E$228))</f>
        <v>0.79064572623285556</v>
      </c>
      <c r="DV121" s="2">
        <f>POWER(10,($B121-F$227)/F$228)/(1+POWER(10,($B121-F$227)/F$228))</f>
        <v>0.83842683771027271</v>
      </c>
      <c r="DW121" s="2">
        <f>POWER(10,($B121-G$227)/G$228)/(1+POWER(10,($B121-G$227)/G$228))</f>
        <v>0.83270405558747684</v>
      </c>
      <c r="DX121" s="2">
        <f>POWER(10,($B121-H$227)/H$228)/(1+POWER(10,($B121-H$227)/H$228))</f>
        <v>0.82780969757406009</v>
      </c>
      <c r="DY121" s="2">
        <f>POWER(10,($B121-I$227)/I$228)/(1+POWER(10,($B121-I$227)/I$228))</f>
        <v>0.82482014676788606</v>
      </c>
      <c r="DZ121" s="2">
        <f>POWER(10,($B121-J$227)/J$228)/(1+POWER(10,($B121-J$227)/J$228))</f>
        <v>0.82457879694341574</v>
      </c>
      <c r="EA121" s="2">
        <f>POWER(10,($B121-K$227)/K$228)/(1+POWER(10,($B121-K$227)/K$228))</f>
        <v>0.82829974049522015</v>
      </c>
      <c r="EB121" s="2">
        <f>POWER(10,($B121-L$227)/L$228)/(1+POWER(10,($B121-L$227)/L$228))</f>
        <v>0.82253370512009139</v>
      </c>
      <c r="EC121" s="2">
        <f>POWER(10,($B121-M$227)/M$228)/(1+POWER(10,($B121-M$227)/M$228))</f>
        <v>0.80983538448663595</v>
      </c>
      <c r="ED121" s="2">
        <f>POWER(10,($B121-N$227)/N$228)/(1+POWER(10,($B121-N$227)/N$228))</f>
        <v>0.80356167435778358</v>
      </c>
      <c r="EE121" s="2">
        <f>POWER(10,($B121-O$227)/O$228)/(1+POWER(10,($B121-O$227)/O$228))</f>
        <v>0.81140455871100237</v>
      </c>
    </row>
    <row r="122" spans="2:135" x14ac:dyDescent="0.25">
      <c r="B122" s="2">
        <v>116</v>
      </c>
      <c r="C122">
        <v>53.456000000000003</v>
      </c>
      <c r="D122">
        <v>53.808999999999997</v>
      </c>
      <c r="E122">
        <v>53.015000000000001</v>
      </c>
      <c r="F122">
        <v>52.426000000000002</v>
      </c>
      <c r="G122">
        <v>53.323999999999998</v>
      </c>
      <c r="H122">
        <v>53.691000000000003</v>
      </c>
      <c r="I122">
        <v>55.338000000000001</v>
      </c>
      <c r="J122">
        <v>54.265000000000001</v>
      </c>
      <c r="K122">
        <v>55.118000000000002</v>
      </c>
      <c r="L122">
        <v>56.823999999999998</v>
      </c>
      <c r="M122">
        <v>56.706000000000003</v>
      </c>
      <c r="N122">
        <v>52.926499999999997</v>
      </c>
      <c r="O122">
        <v>53.676099999999998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53.012058798497016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55.133300089278826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53.646705966141326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52.44945850672309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53.824009694558768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55.004484168756733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55.346232940064439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54.855039954259624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56.106357924516388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54.731282209994738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54.951042277669806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52.13174393534976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52.037494113955418</v>
      </c>
      <c r="AE122" s="5"/>
      <c r="AG122" s="5">
        <f t="shared" si="26"/>
        <v>0.44394120150298733</v>
      </c>
      <c r="AH122" s="5">
        <f t="shared" si="27"/>
        <v>-1.3243000892788288</v>
      </c>
      <c r="AI122" s="5">
        <f t="shared" si="28"/>
        <v>-0.63170596614132535</v>
      </c>
      <c r="AJ122" s="5">
        <f t="shared" si="29"/>
        <v>-2.3458506723088135E-2</v>
      </c>
      <c r="AK122" s="5">
        <f t="shared" si="30"/>
        <v>-0.50000969455876998</v>
      </c>
      <c r="AL122" s="5">
        <f t="shared" si="31"/>
        <v>-1.3134841687567302</v>
      </c>
      <c r="AM122" s="5">
        <f t="shared" si="32"/>
        <v>-8.2329400644383099E-3</v>
      </c>
      <c r="AN122" s="5">
        <f t="shared" si="33"/>
        <v>-0.5900399542596233</v>
      </c>
      <c r="AO122" s="5">
        <f t="shared" si="34"/>
        <v>-0.98835792451638582</v>
      </c>
      <c r="AP122" s="5">
        <f t="shared" si="35"/>
        <v>2.0927177900052598</v>
      </c>
      <c r="AQ122" s="5">
        <f t="shared" si="36"/>
        <v>1.7549577223301966</v>
      </c>
      <c r="AR122" s="5">
        <f t="shared" si="37"/>
        <v>0.79475606465023674</v>
      </c>
      <c r="AS122" s="5">
        <f t="shared" si="38"/>
        <v>1.63860588604458</v>
      </c>
      <c r="AV122" s="2">
        <f t="shared" si="39"/>
        <v>53.012058773414239</v>
      </c>
      <c r="AW122" s="2">
        <f t="shared" si="40"/>
        <v>55.133300077860582</v>
      </c>
      <c r="AX122" s="2">
        <f t="shared" si="41"/>
        <v>53.646705966141283</v>
      </c>
      <c r="AY122" s="2">
        <f t="shared" si="42"/>
        <v>51.505762894460787</v>
      </c>
      <c r="AZ122" s="2">
        <f t="shared" si="43"/>
        <v>52.675249408826559</v>
      </c>
      <c r="BA122" s="2">
        <f t="shared" si="44"/>
        <v>53.123087629266379</v>
      </c>
      <c r="BB122" s="2">
        <f t="shared" si="45"/>
        <v>54.577108392702641</v>
      </c>
      <c r="BC122" s="2">
        <f t="shared" si="46"/>
        <v>50.625835655042565</v>
      </c>
      <c r="BD122" s="2">
        <f t="shared" si="47"/>
        <v>52.064815035847154</v>
      </c>
      <c r="BE122" s="2">
        <f t="shared" si="48"/>
        <v>51.733728195865176</v>
      </c>
      <c r="BF122" s="2">
        <f t="shared" si="49"/>
        <v>51.449038543589495</v>
      </c>
      <c r="BG122" s="2">
        <f t="shared" si="50"/>
        <v>50.701086252134033</v>
      </c>
      <c r="BH122" s="2">
        <f t="shared" si="51"/>
        <v>50.41463068829151</v>
      </c>
      <c r="BK122" s="2">
        <f>IF(OR($B122&lt;C$229, AND($B122&gt;C$230, $B122&lt;C$231)), C122, "")</f>
        <v>53.456000000000003</v>
      </c>
      <c r="BL122" s="2">
        <f>IF(OR($B122&lt;D$229, AND($B122&gt;D$230, $B122&lt;D$231)), D122, "")</f>
        <v>53.808999999999997</v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>
        <f>IF(OR(AND($B122&gt;C$230, $B122&lt;C$231), $B122&gt;C$232), C122, "")</f>
        <v>53.456000000000003</v>
      </c>
      <c r="CA122" s="2">
        <f>IF(OR(AND($B122&gt;D$230, $B122&lt;D$231), $B122&gt;D$232), D122, "")</f>
        <v>53.808999999999997</v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53.539655730056786</v>
      </c>
      <c r="CP122" s="2">
        <f>BL$207*$B122+BL$209</f>
        <v>55.802240317904193</v>
      </c>
      <c r="CQ122" s="2">
        <f>BM$207*$B122+BM$209</f>
        <v>54.442126560846219</v>
      </c>
      <c r="CR122" s="2">
        <f>BN$207*$B122+BN$209</f>
        <v>51.991257062573595</v>
      </c>
      <c r="CS122" s="2">
        <f>BO$207*$B122+BO$209</f>
        <v>54.074779919479894</v>
      </c>
      <c r="CT122" s="2">
        <f>BP$207*$B122+BP$209</f>
        <v>54.650560452993957</v>
      </c>
      <c r="CU122" s="2">
        <f>BQ$207*$B122+BQ$209</f>
        <v>56.47423858970528</v>
      </c>
      <c r="CV122" s="2">
        <f>BR$207*$B122+BR$209</f>
        <v>51.752169581534126</v>
      </c>
      <c r="CW122" s="2">
        <f>BS$207*$B122+BS$209</f>
        <v>53.46460850051777</v>
      </c>
      <c r="CX122" s="2">
        <f>BT$207*$B122+BT$209</f>
        <v>53.17615089541021</v>
      </c>
      <c r="CY122" s="2">
        <f>BU$207*$B122+BU$209</f>
        <v>52.810334360674936</v>
      </c>
      <c r="CZ122" s="2">
        <f>BV$207*$B122+BV$209</f>
        <v>51.581736623171913</v>
      </c>
      <c r="DA122" s="2">
        <f>BW$207*$B122+BW$209</f>
        <v>51.302188835332743</v>
      </c>
      <c r="DD122" s="2">
        <f>BZ$207*$B122+BZ$209</f>
        <v>52.741806380433701</v>
      </c>
      <c r="DE122" s="2">
        <f>CA$207*$B122+CA$209</f>
        <v>54.809770550720529</v>
      </c>
      <c r="DF122" s="2">
        <f>CB$207*$B122+CB$209</f>
        <v>53.454619514216802</v>
      </c>
      <c r="DG122" s="2">
        <f>CC$207*$B122+CC$209</f>
        <v>51.420435581209489</v>
      </c>
      <c r="DH122" s="2">
        <f>CD$207*$B122+CD$209</f>
        <v>52.418814524844812</v>
      </c>
      <c r="DI122" s="2">
        <f>CE$207*$B122+CE$209</f>
        <v>52.833318796604459</v>
      </c>
      <c r="DJ122" s="2">
        <f>CF$207*$B122+CF$209</f>
        <v>54.209638269757903</v>
      </c>
      <c r="DK122" s="2">
        <f>CG$207*$B122+CG$209</f>
        <v>50.407302624901959</v>
      </c>
      <c r="DL122" s="2">
        <f>CH$207*$B122+CH$209</f>
        <v>51.800179971625298</v>
      </c>
      <c r="DM122" s="2">
        <f>CI$207*$B122+CI$209</f>
        <v>51.44990052887583</v>
      </c>
      <c r="DN122" s="2">
        <f>CJ$207*$B122+CJ$209</f>
        <v>51.157507054415056</v>
      </c>
      <c r="DO122" s="2">
        <f>CK$207*$B122+CK$209</f>
        <v>50.504745463478351</v>
      </c>
      <c r="DP122" s="2">
        <f>CL$207*$B122+CL$209</f>
        <v>50.226486606317465</v>
      </c>
      <c r="DS122" s="2">
        <f>POWER(10,($B122-C$227)/C$228)/(1+POWER(10,($B122-C$227)/C$228))</f>
        <v>0.66127390702491973</v>
      </c>
      <c r="DT122" s="2">
        <f>POWER(10,($B122-D$227)/D$228)/(1+POWER(10,($B122-D$227)/D$228))</f>
        <v>0.67401573545344884</v>
      </c>
      <c r="DU122" s="2">
        <f>POWER(10,($B122-E$227)/E$228)/(1+POWER(10,($B122-E$227)/E$228))</f>
        <v>0.80548346203694143</v>
      </c>
      <c r="DV122" s="2">
        <f>POWER(10,($B122-F$227)/F$228)/(1+POWER(10,($B122-F$227)/F$228))</f>
        <v>0.85051839141128727</v>
      </c>
      <c r="DW122" s="2">
        <f>POWER(10,($B122-G$227)/G$228)/(1+POWER(10,($B122-G$227)/G$228))</f>
        <v>0.84514478091599599</v>
      </c>
      <c r="DX122" s="2">
        <f>POWER(10,($B122-H$227)/H$228)/(1+POWER(10,($B122-H$227)/H$228))</f>
        <v>0.84054468945113925</v>
      </c>
      <c r="DY122" s="2">
        <f>POWER(10,($B122-I$227)/I$228)/(1+POWER(10,($B122-I$227)/I$228))</f>
        <v>0.83773290160390312</v>
      </c>
      <c r="DZ122" s="2">
        <f>POWER(10,($B122-J$227)/J$228)/(1+POWER(10,($B122-J$227)/J$228))</f>
        <v>0.8375058372406905</v>
      </c>
      <c r="EA122" s="2">
        <f>POWER(10,($B122-K$227)/K$228)/(1+POWER(10,($B122-K$227)/K$228))</f>
        <v>0.84100545044252972</v>
      </c>
      <c r="EB122" s="2">
        <f>POWER(10,($B122-L$227)/L$228)/(1+POWER(10,($B122-L$227)/L$228))</f>
        <v>0.83558140088383626</v>
      </c>
      <c r="EC122" s="2">
        <f>POWER(10,($B122-M$227)/M$228)/(1+POWER(10,($B122-M$227)/M$228))</f>
        <v>0.82361648547897259</v>
      </c>
      <c r="ED122" s="2">
        <f>POWER(10,($B122-N$227)/N$228)/(1+POWER(10,($B122-N$227)/N$228))</f>
        <v>0.81769507865640112</v>
      </c>
      <c r="EE122" s="2">
        <f>POWER(10,($B122-O$227)/O$228)/(1+POWER(10,($B122-O$227)/O$228))</f>
        <v>0.82509650263877266</v>
      </c>
    </row>
    <row r="123" spans="2:135" x14ac:dyDescent="0.25">
      <c r="B123" s="2">
        <v>117</v>
      </c>
      <c r="C123">
        <v>53.881999999999998</v>
      </c>
      <c r="D123">
        <v>53.765000000000001</v>
      </c>
      <c r="E123">
        <v>52.676000000000002</v>
      </c>
      <c r="F123">
        <v>52.25</v>
      </c>
      <c r="G123">
        <v>53.515000000000001</v>
      </c>
      <c r="H123">
        <v>56.323999999999998</v>
      </c>
      <c r="I123">
        <v>56.103000000000002</v>
      </c>
      <c r="J123">
        <v>54.088000000000001</v>
      </c>
      <c r="K123">
        <v>56.206000000000003</v>
      </c>
      <c r="L123">
        <v>55.618000000000002</v>
      </c>
      <c r="M123">
        <v>56.426000000000002</v>
      </c>
      <c r="N123">
        <v>52.661799999999999</v>
      </c>
      <c r="O123">
        <v>52.9437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52.96975168929778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55.073992147870179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53.587351410934424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52.487434053739484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53.9164125388494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55.27947077979892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55.384422846720327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55.517107379450145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56.659708037621741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55.333250043224815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56.06911290551124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52.689409966484618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52.645268123832665</v>
      </c>
      <c r="AE123" s="5"/>
      <c r="AG123" s="5">
        <f t="shared" si="26"/>
        <v>0.91224831070221768</v>
      </c>
      <c r="AH123" s="5">
        <f t="shared" si="27"/>
        <v>-1.3089921478701783</v>
      </c>
      <c r="AI123" s="5">
        <f t="shared" si="28"/>
        <v>-0.91135141093442229</v>
      </c>
      <c r="AJ123" s="5">
        <f t="shared" si="29"/>
        <v>-0.23743405373948434</v>
      </c>
      <c r="AK123" s="5">
        <f t="shared" si="30"/>
        <v>-0.40141253884939943</v>
      </c>
      <c r="AL123" s="5">
        <f t="shared" si="31"/>
        <v>1.0445292202010776</v>
      </c>
      <c r="AM123" s="5">
        <f t="shared" si="32"/>
        <v>0.71857715327967497</v>
      </c>
      <c r="AN123" s="5">
        <f t="shared" si="33"/>
        <v>-1.4291073794501443</v>
      </c>
      <c r="AO123" s="5">
        <f t="shared" si="34"/>
        <v>-0.4537080376217375</v>
      </c>
      <c r="AP123" s="5">
        <f t="shared" si="35"/>
        <v>0.28474995677518677</v>
      </c>
      <c r="AQ123" s="5">
        <f t="shared" si="36"/>
        <v>0.3568870944887621</v>
      </c>
      <c r="AR123" s="5">
        <f t="shared" si="37"/>
        <v>-2.7609966484618553E-2</v>
      </c>
      <c r="AS123" s="5">
        <f t="shared" si="38"/>
        <v>0.29843187616733502</v>
      </c>
      <c r="AV123" s="2">
        <f t="shared" si="39"/>
        <v>52.969751683567623</v>
      </c>
      <c r="AW123" s="2">
        <f t="shared" si="40"/>
        <v>55.073992145351816</v>
      </c>
      <c r="AX123" s="2">
        <f t="shared" si="41"/>
        <v>53.587351410934417</v>
      </c>
      <c r="AY123" s="2">
        <f t="shared" si="42"/>
        <v>51.452592346125194</v>
      </c>
      <c r="AZ123" s="2">
        <f t="shared" si="43"/>
        <v>52.606956690303484</v>
      </c>
      <c r="BA123" s="2">
        <f t="shared" si="44"/>
        <v>53.044072399080392</v>
      </c>
      <c r="BB123" s="2">
        <f t="shared" si="45"/>
        <v>54.473989741303022</v>
      </c>
      <c r="BC123" s="2">
        <f t="shared" si="46"/>
        <v>50.54641610365632</v>
      </c>
      <c r="BD123" s="2">
        <f t="shared" si="47"/>
        <v>51.986348061777285</v>
      </c>
      <c r="BE123" s="2">
        <f t="shared" si="48"/>
        <v>51.663535963004314</v>
      </c>
      <c r="BF123" s="2">
        <f t="shared" si="49"/>
        <v>51.381624825165076</v>
      </c>
      <c r="BG123" s="2">
        <f t="shared" si="50"/>
        <v>50.652920653704101</v>
      </c>
      <c r="BH123" s="2">
        <f t="shared" si="51"/>
        <v>50.37112383657508</v>
      </c>
      <c r="BK123" s="2">
        <f>IF(OR($B123&lt;C$229, AND($B123&gt;C$230, $B123&lt;C$231)), C123, "")</f>
        <v>53.881999999999998</v>
      </c>
      <c r="BL123" s="2">
        <f>IF(OR($B123&lt;D$229, AND($B123&gt;D$230, $B123&lt;D$231)), D123, "")</f>
        <v>53.765000000000001</v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>
        <f>IF(OR(AND($B123&gt;C$230, $B123&lt;C$231), $B123&gt;C$232), C123, "")</f>
        <v>53.881999999999998</v>
      </c>
      <c r="CA123" s="2">
        <f>IF(OR(AND($B123&gt;D$230, $B123&lt;D$231), $B123&gt;D$232), D123, "")</f>
        <v>53.765000000000001</v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53.558486675119909</v>
      </c>
      <c r="CP123" s="2">
        <f>BL$207*$B123+BL$209</f>
        <v>55.818676632893769</v>
      </c>
      <c r="CQ123" s="2">
        <f>BM$207*$B123+BM$209</f>
        <v>54.43013610720125</v>
      </c>
      <c r="CR123" s="2">
        <f>BN$207*$B123+BN$209</f>
        <v>51.951348205733822</v>
      </c>
      <c r="CS123" s="2">
        <f>BO$207*$B123+BO$209</f>
        <v>54.075153453674034</v>
      </c>
      <c r="CT123" s="2">
        <f>BP$207*$B123+BP$209</f>
        <v>54.655897380871934</v>
      </c>
      <c r="CU123" s="2">
        <f>BQ$207*$B123+BQ$209</f>
        <v>56.497988736669299</v>
      </c>
      <c r="CV123" s="2">
        <f>BR$207*$B123+BR$209</f>
        <v>51.723589153382335</v>
      </c>
      <c r="CW123" s="2">
        <f>BS$207*$B123+BS$209</f>
        <v>53.459484010348071</v>
      </c>
      <c r="CX123" s="2">
        <f>BT$207*$B123+BT$209</f>
        <v>53.178485111350987</v>
      </c>
      <c r="CY123" s="2">
        <f>BU$207*$B123+BU$209</f>
        <v>52.817943434667662</v>
      </c>
      <c r="CZ123" s="2">
        <f>BV$207*$B123+BV$209</f>
        <v>51.57991895087136</v>
      </c>
      <c r="DA123" s="2">
        <f>BW$207*$B123+BW$209</f>
        <v>51.311899357837575</v>
      </c>
      <c r="DD123" s="2">
        <f>BZ$207*$B123+BZ$209</f>
        <v>52.694717221099566</v>
      </c>
      <c r="DE123" s="2">
        <f>CA$207*$B123+CA$209</f>
        <v>54.745519726596015</v>
      </c>
      <c r="DF123" s="2">
        <f>CB$207*$B123+CB$209</f>
        <v>53.401734925968157</v>
      </c>
      <c r="DG123" s="2">
        <f>CC$207*$B123+CC$209</f>
        <v>51.372647206643435</v>
      </c>
      <c r="DH123" s="2">
        <f>CD$207*$B123+CD$209</f>
        <v>52.361610682639139</v>
      </c>
      <c r="DI123" s="2">
        <f>CE$207*$B123+CE$209</f>
        <v>52.765206081602493</v>
      </c>
      <c r="DJ123" s="2">
        <f>CF$207*$B123+CF$209</f>
        <v>54.116441051941322</v>
      </c>
      <c r="DK123" s="2">
        <f>CG$207*$B123+CG$209</f>
        <v>50.338115641917092</v>
      </c>
      <c r="DL123" s="2">
        <f>CH$207*$B123+CH$209</f>
        <v>51.732352426375883</v>
      </c>
      <c r="DM123" s="2">
        <f>CI$207*$B123+CI$209</f>
        <v>51.39166662206037</v>
      </c>
      <c r="DN123" s="2">
        <f>CJ$207*$B123+CJ$209</f>
        <v>51.10109195929369</v>
      </c>
      <c r="DO123" s="2">
        <f>CK$207*$B123+CK$209</f>
        <v>50.46443168203227</v>
      </c>
      <c r="DP123" s="2">
        <f>CL$207*$B123+CL$209</f>
        <v>50.189246009874203</v>
      </c>
      <c r="DS123" s="2">
        <f>POWER(10,($B123-C$227)/C$228)/(1+POWER(10,($B123-C$227)/C$228))</f>
        <v>0.68158811221220472</v>
      </c>
      <c r="DT123" s="2">
        <f>POWER(10,($B123-D$227)/D$228)/(1+POWER(10,($B123-D$227)/D$228))</f>
        <v>0.69391948481327903</v>
      </c>
      <c r="DU123" s="2">
        <f>POWER(10,($B123-E$227)/E$228)/(1+POWER(10,($B123-E$227)/E$228))</f>
        <v>0.81950965405961373</v>
      </c>
      <c r="DV123" s="2">
        <f>POWER(10,($B123-F$227)/F$228)/(1+POWER(10,($B123-F$227)/F$228))</f>
        <v>0.86185415334098836</v>
      </c>
      <c r="DW123" s="2">
        <f>POWER(10,($B123-G$227)/G$228)/(1+POWER(10,($B123-G$227)/G$228))</f>
        <v>0.85681944342937766</v>
      </c>
      <c r="DX123" s="2">
        <f>POWER(10,($B123-H$227)/H$228)/(1+POWER(10,($B123-H$227)/H$228))</f>
        <v>0.85250563241833766</v>
      </c>
      <c r="DY123" s="2">
        <f>POWER(10,($B123-I$227)/I$228)/(1+POWER(10,($B123-I$227)/I$228))</f>
        <v>0.84986708783765796</v>
      </c>
      <c r="DZ123" s="2">
        <f>POWER(10,($B123-J$227)/J$228)/(1+POWER(10,($B123-J$227)/J$228))</f>
        <v>0.84965395583857828</v>
      </c>
      <c r="EA123" s="2">
        <f>POWER(10,($B123-K$227)/K$228)/(1+POWER(10,($B123-K$227)/K$228))</f>
        <v>0.85293787817993272</v>
      </c>
      <c r="EB123" s="2">
        <f>POWER(10,($B123-L$227)/L$228)/(1+POWER(10,($B123-L$227)/L$228))</f>
        <v>0.84784725333132216</v>
      </c>
      <c r="EC123" s="2">
        <f>POWER(10,($B123-M$227)/M$228)/(1+POWER(10,($B123-M$227)/M$228))</f>
        <v>0.83660038745618381</v>
      </c>
      <c r="ED123" s="2">
        <f>POWER(10,($B123-N$227)/N$228)/(1+POWER(10,($B123-N$227)/N$228))</f>
        <v>0.83102543889362401</v>
      </c>
      <c r="EE123" s="2">
        <f>POWER(10,($B123-O$227)/O$228)/(1+POWER(10,($B123-O$227)/O$228))</f>
        <v>0.83799288798200811</v>
      </c>
    </row>
    <row r="124" spans="2:135" x14ac:dyDescent="0.25">
      <c r="B124" s="2">
        <v>118</v>
      </c>
      <c r="C124">
        <v>52.926000000000002</v>
      </c>
      <c r="D124">
        <v>52.734999999999999</v>
      </c>
      <c r="E124">
        <v>53.603000000000002</v>
      </c>
      <c r="F124">
        <v>52.279000000000003</v>
      </c>
      <c r="G124">
        <v>53.941000000000003</v>
      </c>
      <c r="H124">
        <v>54.720999999999997</v>
      </c>
      <c r="I124">
        <v>56.456000000000003</v>
      </c>
      <c r="J124">
        <v>55.426000000000002</v>
      </c>
      <c r="K124">
        <v>56.146999999999998</v>
      </c>
      <c r="L124">
        <v>55.043999999999997</v>
      </c>
      <c r="M124">
        <v>57.25</v>
      </c>
      <c r="N124">
        <v>53.676499999999997</v>
      </c>
      <c r="O124">
        <v>54.0563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52.925387271562421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55.012277674476586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53.527706583532222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52.447319054112896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53.916830400054508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55.418666437601289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55.36444113069939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55.855790037202866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56.893948401471896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55.743632123195226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57.115787741478591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53.289599990740484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53.283439201465832</v>
      </c>
      <c r="AE124" s="5"/>
      <c r="AG124" s="5">
        <f t="shared" si="26"/>
        <v>6.1272843758075624E-4</v>
      </c>
      <c r="AH124" s="5">
        <f t="shared" si="27"/>
        <v>-2.2772776744765864</v>
      </c>
      <c r="AI124" s="5">
        <f t="shared" si="28"/>
        <v>7.529341646777965E-2</v>
      </c>
      <c r="AJ124" s="5">
        <f t="shared" si="29"/>
        <v>-0.16831905411289227</v>
      </c>
      <c r="AK124" s="5">
        <f t="shared" si="30"/>
        <v>2.4169599945494724E-2</v>
      </c>
      <c r="AL124" s="5">
        <f t="shared" si="31"/>
        <v>-0.69766643760129199</v>
      </c>
      <c r="AM124" s="5">
        <f t="shared" si="32"/>
        <v>1.0915588693006129</v>
      </c>
      <c r="AN124" s="5">
        <f t="shared" si="33"/>
        <v>-0.42979003720286357</v>
      </c>
      <c r="AO124" s="5">
        <f t="shared" si="34"/>
        <v>-0.74694840147189723</v>
      </c>
      <c r="AP124" s="5">
        <f t="shared" si="35"/>
        <v>-0.69963212319522938</v>
      </c>
      <c r="AQ124" s="5">
        <f t="shared" si="36"/>
        <v>0.1342122585214085</v>
      </c>
      <c r="AR124" s="5">
        <f t="shared" si="37"/>
        <v>0.38690000925951296</v>
      </c>
      <c r="AS124" s="5">
        <f t="shared" si="38"/>
        <v>0.77286079853416823</v>
      </c>
      <c r="AV124" s="2">
        <f t="shared" si="39"/>
        <v>52.925387270317188</v>
      </c>
      <c r="AW124" s="2">
        <f t="shared" si="40"/>
        <v>55.012277673948475</v>
      </c>
      <c r="AX124" s="2">
        <f t="shared" si="41"/>
        <v>53.527706583532222</v>
      </c>
      <c r="AY124" s="2">
        <f t="shared" si="42"/>
        <v>51.399671786977848</v>
      </c>
      <c r="AZ124" s="2">
        <f t="shared" si="43"/>
        <v>52.538634519659809</v>
      </c>
      <c r="BA124" s="2">
        <f t="shared" si="44"/>
        <v>52.964776625024825</v>
      </c>
      <c r="BB124" s="2">
        <f t="shared" si="45"/>
        <v>54.369924556350838</v>
      </c>
      <c r="BC124" s="2">
        <f t="shared" si="46"/>
        <v>50.46709024020393</v>
      </c>
      <c r="BD124" s="2">
        <f t="shared" si="47"/>
        <v>51.907728553083984</v>
      </c>
      <c r="BE124" s="2">
        <f t="shared" si="48"/>
        <v>51.593263798473842</v>
      </c>
      <c r="BF124" s="2">
        <f t="shared" si="49"/>
        <v>51.313938178525248</v>
      </c>
      <c r="BG124" s="2">
        <f t="shared" si="50"/>
        <v>50.604638357022814</v>
      </c>
      <c r="BH124" s="2">
        <f t="shared" si="51"/>
        <v>50.327316127321538</v>
      </c>
      <c r="BK124" s="2">
        <f>IF(OR($B124&lt;C$229, AND($B124&gt;C$230, $B124&lt;C$231)), C124, "")</f>
        <v>52.926000000000002</v>
      </c>
      <c r="BL124" s="2">
        <f>IF(OR($B124&lt;D$229, AND($B124&gt;D$230, $B124&lt;D$231)), D124, "")</f>
        <v>52.734999999999999</v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>
        <f>IF(OR(AND($B124&gt;C$230, $B124&lt;C$231), $B124&gt;C$232), C124, "")</f>
        <v>52.926000000000002</v>
      </c>
      <c r="CA124" s="2">
        <f>IF(OR(AND($B124&gt;D$230, $B124&lt;D$231), $B124&gt;D$232), D124, "")</f>
        <v>52.734999999999999</v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53.577317620183031</v>
      </c>
      <c r="CP124" s="2">
        <f>BL$207*$B124+BL$209</f>
        <v>55.835112947883339</v>
      </c>
      <c r="CQ124" s="2">
        <f>BM$207*$B124+BM$209</f>
        <v>54.41814565355628</v>
      </c>
      <c r="CR124" s="2">
        <f>BN$207*$B124+BN$209</f>
        <v>51.911439348894056</v>
      </c>
      <c r="CS124" s="2">
        <f>BO$207*$B124+BO$209</f>
        <v>54.075526987868173</v>
      </c>
      <c r="CT124" s="2">
        <f>BP$207*$B124+BP$209</f>
        <v>54.661234308749911</v>
      </c>
      <c r="CU124" s="2">
        <f>BQ$207*$B124+BQ$209</f>
        <v>56.521738883633319</v>
      </c>
      <c r="CV124" s="2">
        <f>BR$207*$B124+BR$209</f>
        <v>51.695008725230551</v>
      </c>
      <c r="CW124" s="2">
        <f>BS$207*$B124+BS$209</f>
        <v>53.454359520178372</v>
      </c>
      <c r="CX124" s="2">
        <f>BT$207*$B124+BT$209</f>
        <v>53.180819327291772</v>
      </c>
      <c r="CY124" s="2">
        <f>BU$207*$B124+BU$209</f>
        <v>52.825552508660394</v>
      </c>
      <c r="CZ124" s="2">
        <f>BV$207*$B124+BV$209</f>
        <v>51.578101278570813</v>
      </c>
      <c r="DA124" s="2">
        <f>BW$207*$B124+BW$209</f>
        <v>51.321609880342407</v>
      </c>
      <c r="DD124" s="2">
        <f>BZ$207*$B124+BZ$209</f>
        <v>52.647628061765424</v>
      </c>
      <c r="DE124" s="2">
        <f>CA$207*$B124+CA$209</f>
        <v>54.681268902471494</v>
      </c>
      <c r="DF124" s="2">
        <f>CB$207*$B124+CB$209</f>
        <v>53.348850337719512</v>
      </c>
      <c r="DG124" s="2">
        <f>CC$207*$B124+CC$209</f>
        <v>51.324858832077389</v>
      </c>
      <c r="DH124" s="2">
        <f>CD$207*$B124+CD$209</f>
        <v>52.304406840433465</v>
      </c>
      <c r="DI124" s="2">
        <f>CE$207*$B124+CE$209</f>
        <v>52.697093366600527</v>
      </c>
      <c r="DJ124" s="2">
        <f>CF$207*$B124+CF$209</f>
        <v>54.023243834124742</v>
      </c>
      <c r="DK124" s="2">
        <f>CG$207*$B124+CG$209</f>
        <v>50.268928658932225</v>
      </c>
      <c r="DL124" s="2">
        <f>CH$207*$B124+CH$209</f>
        <v>51.664524881126468</v>
      </c>
      <c r="DM124" s="2">
        <f>CI$207*$B124+CI$209</f>
        <v>51.333432715244911</v>
      </c>
      <c r="DN124" s="2">
        <f>CJ$207*$B124+CJ$209</f>
        <v>51.044676864172324</v>
      </c>
      <c r="DO124" s="2">
        <f>CK$207*$B124+CK$209</f>
        <v>50.424117900586189</v>
      </c>
      <c r="DP124" s="2">
        <f>CL$207*$B124+CL$209</f>
        <v>50.152005413430949</v>
      </c>
      <c r="DS124" s="2">
        <f>POWER(10,($B124-C$227)/C$228)/(1+POWER(10,($B124-C$227)/C$228))</f>
        <v>0.7012344539778077</v>
      </c>
      <c r="DT124" s="2">
        <f>POWER(10,($B124-D$227)/D$228)/(1+POWER(10,($B124-D$227)/D$228))</f>
        <v>0.71312520717751171</v>
      </c>
      <c r="DU124" s="2">
        <f>POWER(10,($B124-E$227)/E$228)/(1+POWER(10,($B124-E$227)/E$228))</f>
        <v>0.83273447179299975</v>
      </c>
      <c r="DV124" s="2">
        <f>POWER(10,($B124-F$227)/F$228)/(1+POWER(10,($B124-F$227)/F$228))</f>
        <v>0.87245918888260876</v>
      </c>
      <c r="DW124" s="2">
        <f>POWER(10,($B124-G$227)/G$228)/(1+POWER(10,($B124-G$227)/G$228))</f>
        <v>0.86775167141224407</v>
      </c>
      <c r="DX124" s="2">
        <f>POWER(10,($B124-H$227)/H$228)/(1+POWER(10,($B124-H$227)/H$228))</f>
        <v>0.86371484210732508</v>
      </c>
      <c r="DY124" s="2">
        <f>POWER(10,($B124-I$227)/I$228)/(1+POWER(10,($B124-I$227)/I$228))</f>
        <v>0.86124418285548265</v>
      </c>
      <c r="DZ124" s="2">
        <f>POWER(10,($B124-J$227)/J$228)/(1+POWER(10,($B124-J$227)/J$228))</f>
        <v>0.86104456127342843</v>
      </c>
      <c r="EA124" s="2">
        <f>POWER(10,($B124-K$227)/K$228)/(1+POWER(10,($B124-K$227)/K$228))</f>
        <v>0.8641194741396101</v>
      </c>
      <c r="EB124" s="2">
        <f>POWER(10,($B124-L$227)/L$228)/(1+POWER(10,($B124-L$227)/L$228))</f>
        <v>0.85935208064485902</v>
      </c>
      <c r="EC124" s="2">
        <f>POWER(10,($B124-M$227)/M$228)/(1+POWER(10,($B124-M$227)/M$228))</f>
        <v>0.84880397730952917</v>
      </c>
      <c r="ED124" s="2">
        <f>POWER(10,($B124-N$227)/N$228)/(1+POWER(10,($B124-N$227)/N$228))</f>
        <v>0.84356754188964578</v>
      </c>
      <c r="EE124" s="2">
        <f>POWER(10,($B124-O$227)/O$228)/(1+POWER(10,($B124-O$227)/O$228))</f>
        <v>0.85011111119169036</v>
      </c>
    </row>
    <row r="125" spans="2:135" x14ac:dyDescent="0.25">
      <c r="B125" s="2">
        <v>119</v>
      </c>
      <c r="C125">
        <v>53.808999999999997</v>
      </c>
      <c r="D125">
        <v>53.734999999999999</v>
      </c>
      <c r="E125">
        <v>53.191000000000003</v>
      </c>
      <c r="F125">
        <v>52.073999999999998</v>
      </c>
      <c r="G125">
        <v>55.058999999999997</v>
      </c>
      <c r="H125">
        <v>55.706000000000003</v>
      </c>
      <c r="I125">
        <v>55.353000000000002</v>
      </c>
      <c r="J125">
        <v>55.631999999999998</v>
      </c>
      <c r="K125">
        <v>56.618000000000002</v>
      </c>
      <c r="L125">
        <v>55.765000000000001</v>
      </c>
      <c r="M125">
        <v>56.984999999999999</v>
      </c>
      <c r="N125">
        <v>54.073500000000003</v>
      </c>
      <c r="O125">
        <v>53.873199999999997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52.879144059838737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54.948376176597698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53.467852656490805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52.326165958033116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53.809698897923305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55.374060679198031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55.267623136347559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55.776319357265471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56.737832362592236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55.85941266489943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57.886508240896063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53.835021622903248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53.8477650097701</v>
      </c>
      <c r="AE125" s="5"/>
      <c r="AG125" s="5">
        <f t="shared" si="26"/>
        <v>0.92985594016126072</v>
      </c>
      <c r="AH125" s="5">
        <f t="shared" si="27"/>
        <v>-1.2133761765976985</v>
      </c>
      <c r="AI125" s="5">
        <f t="shared" si="28"/>
        <v>-0.27685265649080293</v>
      </c>
      <c r="AJ125" s="5">
        <f t="shared" si="29"/>
        <v>-0.25216595803311748</v>
      </c>
      <c r="AK125" s="5">
        <f t="shared" si="30"/>
        <v>1.2493011020766929</v>
      </c>
      <c r="AL125" s="5">
        <f t="shared" si="31"/>
        <v>0.33193932080197186</v>
      </c>
      <c r="AM125" s="5">
        <f t="shared" si="32"/>
        <v>8.5376863652442125E-2</v>
      </c>
      <c r="AN125" s="5">
        <f t="shared" si="33"/>
        <v>-0.14431935726547351</v>
      </c>
      <c r="AO125" s="5">
        <f t="shared" si="34"/>
        <v>-0.11983236259223418</v>
      </c>
      <c r="AP125" s="5">
        <f t="shared" si="35"/>
        <v>-9.4412664899429899E-2</v>
      </c>
      <c r="AQ125" s="5">
        <f t="shared" si="36"/>
        <v>-0.90150824089606374</v>
      </c>
      <c r="AR125" s="5">
        <f t="shared" si="37"/>
        <v>0.23847837709675446</v>
      </c>
      <c r="AS125" s="5">
        <f t="shared" si="38"/>
        <v>2.5434990229896925E-2</v>
      </c>
      <c r="AV125" s="2">
        <f t="shared" si="39"/>
        <v>52.879144059581328</v>
      </c>
      <c r="AW125" s="2">
        <f t="shared" si="40"/>
        <v>54.948376176492403</v>
      </c>
      <c r="AX125" s="2">
        <f t="shared" si="41"/>
        <v>53.467852656490805</v>
      </c>
      <c r="AY125" s="2">
        <f t="shared" si="42"/>
        <v>51.347002004219853</v>
      </c>
      <c r="AZ125" s="2">
        <f t="shared" si="43"/>
        <v>52.470362475124055</v>
      </c>
      <c r="BA125" s="2">
        <f t="shared" si="44"/>
        <v>52.885313850467917</v>
      </c>
      <c r="BB125" s="2">
        <f t="shared" si="45"/>
        <v>54.265113340921204</v>
      </c>
      <c r="BC125" s="2">
        <f t="shared" si="46"/>
        <v>50.387913910118272</v>
      </c>
      <c r="BD125" s="2">
        <f t="shared" si="47"/>
        <v>51.829050180126472</v>
      </c>
      <c r="BE125" s="2">
        <f t="shared" si="48"/>
        <v>51.523003497883359</v>
      </c>
      <c r="BF125" s="2">
        <f t="shared" si="49"/>
        <v>51.246089493218058</v>
      </c>
      <c r="BG125" s="2">
        <f t="shared" si="50"/>
        <v>50.556307294713989</v>
      </c>
      <c r="BH125" s="2">
        <f t="shared" si="51"/>
        <v>50.283290943197365</v>
      </c>
      <c r="BK125" s="2">
        <f>IF(OR($B125&lt;C$229, AND($B125&gt;C$230, $B125&lt;C$231)), C125, "")</f>
        <v>53.808999999999997</v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>
        <f>IF(OR(AND($B125&gt;C$230, $B125&lt;C$231), $B125&gt;C$232), C125, "")</f>
        <v>53.808999999999997</v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53.596148565246153</v>
      </c>
      <c r="CP125" s="2">
        <f>BL$207*$B125+BL$209</f>
        <v>55.851549262872915</v>
      </c>
      <c r="CQ125" s="2">
        <f>BM$207*$B125+BM$209</f>
        <v>54.406155199911311</v>
      </c>
      <c r="CR125" s="2">
        <f>BN$207*$B125+BN$209</f>
        <v>51.871530492054283</v>
      </c>
      <c r="CS125" s="2">
        <f>BO$207*$B125+BO$209</f>
        <v>54.075900522062312</v>
      </c>
      <c r="CT125" s="2">
        <f>BP$207*$B125+BP$209</f>
        <v>54.666571236627888</v>
      </c>
      <c r="CU125" s="2">
        <f>BQ$207*$B125+BQ$209</f>
        <v>56.545489030597338</v>
      </c>
      <c r="CV125" s="2">
        <f>BR$207*$B125+BR$209</f>
        <v>51.66642829707876</v>
      </c>
      <c r="CW125" s="2">
        <f>BS$207*$B125+BS$209</f>
        <v>53.44923503000868</v>
      </c>
      <c r="CX125" s="2">
        <f>BT$207*$B125+BT$209</f>
        <v>53.18315354323255</v>
      </c>
      <c r="CY125" s="2">
        <f>BU$207*$B125+BU$209</f>
        <v>52.833161582653126</v>
      </c>
      <c r="CZ125" s="2">
        <f>BV$207*$B125+BV$209</f>
        <v>51.576283606270259</v>
      </c>
      <c r="DA125" s="2">
        <f>BW$207*$B125+BW$209</f>
        <v>51.33132040284724</v>
      </c>
      <c r="DD125" s="2">
        <f>BZ$207*$B125+BZ$209</f>
        <v>52.600538902431289</v>
      </c>
      <c r="DE125" s="2">
        <f>CA$207*$B125+CA$209</f>
        <v>54.617018078346973</v>
      </c>
      <c r="DF125" s="2">
        <f>CB$207*$B125+CB$209</f>
        <v>53.295965749470867</v>
      </c>
      <c r="DG125" s="2">
        <f>CC$207*$B125+CC$209</f>
        <v>51.277070457511336</v>
      </c>
      <c r="DH125" s="2">
        <f>CD$207*$B125+CD$209</f>
        <v>52.247202998227792</v>
      </c>
      <c r="DI125" s="2">
        <f>CE$207*$B125+CE$209</f>
        <v>52.62898065159856</v>
      </c>
      <c r="DJ125" s="2">
        <f>CF$207*$B125+CF$209</f>
        <v>53.930046616308168</v>
      </c>
      <c r="DK125" s="2">
        <f>CG$207*$B125+CG$209</f>
        <v>50.199741675947365</v>
      </c>
      <c r="DL125" s="2">
        <f>CH$207*$B125+CH$209</f>
        <v>51.596697335877046</v>
      </c>
      <c r="DM125" s="2">
        <f>CI$207*$B125+CI$209</f>
        <v>51.275198808429451</v>
      </c>
      <c r="DN125" s="2">
        <f>CJ$207*$B125+CJ$209</f>
        <v>50.988261769050965</v>
      </c>
      <c r="DO125" s="2">
        <f>CK$207*$B125+CK$209</f>
        <v>50.383804119140109</v>
      </c>
      <c r="DP125" s="2">
        <f>CL$207*$B125+CL$209</f>
        <v>50.114764816987694</v>
      </c>
      <c r="DS125" s="2">
        <f>POWER(10,($B125-C$227)/C$228)/(1+POWER(10,($B125-C$227)/C$228))</f>
        <v>0.7201662784566123</v>
      </c>
      <c r="DT125" s="2">
        <f>POWER(10,($B125-D$227)/D$228)/(1+POWER(10,($B125-D$227)/D$228))</f>
        <v>0.73159195790370368</v>
      </c>
      <c r="DU125" s="2">
        <f>POWER(10,($B125-E$227)/E$228)/(1+POWER(10,($B125-E$227)/E$228))</f>
        <v>0.84517335581621011</v>
      </c>
      <c r="DV125" s="2">
        <f>POWER(10,($B125-F$227)/F$228)/(1+POWER(10,($B125-F$227)/F$228))</f>
        <v>0.88236123095763463</v>
      </c>
      <c r="DW125" s="2">
        <f>POWER(10,($B125-G$227)/G$228)/(1+POWER(10,($B125-G$227)/G$228))</f>
        <v>0.8779680761921056</v>
      </c>
      <c r="DX125" s="2">
        <f>POWER(10,($B125-H$227)/H$228)/(1+POWER(10,($B125-H$227)/H$228))</f>
        <v>0.87419788805822873</v>
      </c>
      <c r="DY125" s="2">
        <f>POWER(10,($B125-I$227)/I$228)/(1+POWER(10,($B125-I$227)/I$228))</f>
        <v>0.87188908355143457</v>
      </c>
      <c r="DZ125" s="2">
        <f>POWER(10,($B125-J$227)/J$228)/(1+POWER(10,($B125-J$227)/J$228))</f>
        <v>0.87170249495713703</v>
      </c>
      <c r="EA125" s="2">
        <f>POWER(10,($B125-K$227)/K$228)/(1+POWER(10,($B125-K$227)/K$228))</f>
        <v>0.87457591552092939</v>
      </c>
      <c r="EB125" s="2">
        <f>POWER(10,($B125-L$227)/L$228)/(1+POWER(10,($B125-L$227)/L$228))</f>
        <v>0.87012024712447555</v>
      </c>
      <c r="EC125" s="2">
        <f>POWER(10,($B125-M$227)/M$228)/(1+POWER(10,($B125-M$227)/M$228))</f>
        <v>0.86024838732912834</v>
      </c>
      <c r="ED125" s="2">
        <f>POWER(10,($B125-N$227)/N$228)/(1+POWER(10,($B125-N$227)/N$228))</f>
        <v>0.85534076062891162</v>
      </c>
      <c r="EE125" s="2">
        <f>POWER(10,($B125-O$227)/O$228)/(1+POWER(10,($B125-O$227)/O$228))</f>
        <v>0.86147272827603549</v>
      </c>
    </row>
    <row r="126" spans="2:135" x14ac:dyDescent="0.25">
      <c r="B126" s="2">
        <v>120</v>
      </c>
      <c r="C126">
        <v>53.146999999999998</v>
      </c>
      <c r="D126">
        <v>52.838000000000001</v>
      </c>
      <c r="E126">
        <v>52.631999999999998</v>
      </c>
      <c r="F126">
        <v>51.573999999999998</v>
      </c>
      <c r="G126">
        <v>54.734999999999999</v>
      </c>
      <c r="H126">
        <v>55.368000000000002</v>
      </c>
      <c r="I126">
        <v>54.779000000000003</v>
      </c>
      <c r="J126">
        <v>54.823999999999998</v>
      </c>
      <c r="K126">
        <v>56.588000000000001</v>
      </c>
      <c r="L126">
        <v>54.103000000000002</v>
      </c>
      <c r="M126">
        <v>57.043999999999997</v>
      </c>
      <c r="N126">
        <v>54.308799999999998</v>
      </c>
      <c r="O126">
        <v>53.450699999999998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52.831203165267368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54.882508416951744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53.407863117220572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52.139461491854597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53.603995463819217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55.13780285834909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55.092299826189453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55.278811714128679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56.209382938764797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55.638486969843619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58.206103703293316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54.216319802826064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54.226037245793847</v>
      </c>
      <c r="AE126" s="5"/>
      <c r="AG126" s="5">
        <f t="shared" si="26"/>
        <v>0.31579683473263032</v>
      </c>
      <c r="AH126" s="5">
        <f t="shared" si="27"/>
        <v>-2.0445084169517429</v>
      </c>
      <c r="AI126" s="5">
        <f t="shared" si="28"/>
        <v>-0.77586311722057388</v>
      </c>
      <c r="AJ126" s="5">
        <f t="shared" si="29"/>
        <v>-0.56546149185459882</v>
      </c>
      <c r="AK126" s="5">
        <f t="shared" si="30"/>
        <v>1.1310045361807823</v>
      </c>
      <c r="AL126" s="5">
        <f t="shared" si="31"/>
        <v>0.23019714165091187</v>
      </c>
      <c r="AM126" s="5">
        <f t="shared" si="32"/>
        <v>-0.31329982618944996</v>
      </c>
      <c r="AN126" s="5">
        <f t="shared" si="33"/>
        <v>-0.45481171412868093</v>
      </c>
      <c r="AO126" s="5">
        <f t="shared" si="34"/>
        <v>0.37861706123520378</v>
      </c>
      <c r="AP126" s="5">
        <f t="shared" si="35"/>
        <v>-1.5354869698436175</v>
      </c>
      <c r="AQ126" s="5">
        <f t="shared" si="36"/>
        <v>-1.1621037032933188</v>
      </c>
      <c r="AR126" s="5">
        <f t="shared" si="37"/>
        <v>9.2480197173934187E-2</v>
      </c>
      <c r="AS126" s="5">
        <f t="shared" si="38"/>
        <v>-0.77533724579384966</v>
      </c>
      <c r="AV126" s="2">
        <f t="shared" si="39"/>
        <v>52.831203165216749</v>
      </c>
      <c r="AW126" s="2">
        <f t="shared" si="40"/>
        <v>54.882508416931785</v>
      </c>
      <c r="AX126" s="2">
        <f t="shared" si="41"/>
        <v>53.407863117220572</v>
      </c>
      <c r="AY126" s="2">
        <f t="shared" si="42"/>
        <v>51.294581700128361</v>
      </c>
      <c r="AZ126" s="2">
        <f t="shared" si="43"/>
        <v>52.402209667069478</v>
      </c>
      <c r="BA126" s="2">
        <f t="shared" si="44"/>
        <v>52.805784720538647</v>
      </c>
      <c r="BB126" s="2">
        <f t="shared" si="45"/>
        <v>54.159737558580716</v>
      </c>
      <c r="BC126" s="2">
        <f t="shared" si="46"/>
        <v>50.308934826836889</v>
      </c>
      <c r="BD126" s="2">
        <f t="shared" si="47"/>
        <v>51.750395335042057</v>
      </c>
      <c r="BE126" s="2">
        <f t="shared" si="48"/>
        <v>51.452835394571757</v>
      </c>
      <c r="BF126" s="2">
        <f t="shared" si="49"/>
        <v>51.178177592049956</v>
      </c>
      <c r="BG126" s="2">
        <f t="shared" si="50"/>
        <v>50.5079877218134</v>
      </c>
      <c r="BH126" s="2">
        <f t="shared" si="51"/>
        <v>50.239123317324164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53.614979510309283</v>
      </c>
      <c r="CP126" s="2">
        <f>BL$207*$B126+BL$209</f>
        <v>55.867985577862491</v>
      </c>
      <c r="CQ126" s="2">
        <f>BM$207*$B126+BM$209</f>
        <v>54.394164746266341</v>
      </c>
      <c r="CR126" s="2">
        <f>BN$207*$B126+BN$209</f>
        <v>51.831621635214518</v>
      </c>
      <c r="CS126" s="2">
        <f>BO$207*$B126+BO$209</f>
        <v>54.076274056256452</v>
      </c>
      <c r="CT126" s="2">
        <f>BP$207*$B126+BP$209</f>
        <v>54.671908164505865</v>
      </c>
      <c r="CU126" s="2">
        <f>BQ$207*$B126+BQ$209</f>
        <v>56.569239177561357</v>
      </c>
      <c r="CV126" s="2">
        <f>BR$207*$B126+BR$209</f>
        <v>51.637847868926968</v>
      </c>
      <c r="CW126" s="2">
        <f>BS$207*$B126+BS$209</f>
        <v>53.444110539838981</v>
      </c>
      <c r="CX126" s="2">
        <f>BT$207*$B126+BT$209</f>
        <v>53.185487759173327</v>
      </c>
      <c r="CY126" s="2">
        <f>BU$207*$B126+BU$209</f>
        <v>52.840770656645859</v>
      </c>
      <c r="CZ126" s="2">
        <f>BV$207*$B126+BV$209</f>
        <v>51.574465933969705</v>
      </c>
      <c r="DA126" s="2">
        <f>BW$207*$B126+BW$209</f>
        <v>51.341030925352072</v>
      </c>
      <c r="DD126" s="2">
        <f>BZ$207*$B126+BZ$209</f>
        <v>52.553449743097154</v>
      </c>
      <c r="DE126" s="2">
        <f>CA$207*$B126+CA$209</f>
        <v>54.552767254222459</v>
      </c>
      <c r="DF126" s="2">
        <f>CB$207*$B126+CB$209</f>
        <v>53.243081161222221</v>
      </c>
      <c r="DG126" s="2">
        <f>CC$207*$B126+CC$209</f>
        <v>51.229282082945289</v>
      </c>
      <c r="DH126" s="2">
        <f>CD$207*$B126+CD$209</f>
        <v>52.189999156022118</v>
      </c>
      <c r="DI126" s="2">
        <f>CE$207*$B126+CE$209</f>
        <v>52.560867936596594</v>
      </c>
      <c r="DJ126" s="2">
        <f>CF$207*$B126+CF$209</f>
        <v>53.836849398491587</v>
      </c>
      <c r="DK126" s="2">
        <f>CG$207*$B126+CG$209</f>
        <v>50.130554692962505</v>
      </c>
      <c r="DL126" s="2">
        <f>CH$207*$B126+CH$209</f>
        <v>51.528869790627631</v>
      </c>
      <c r="DM126" s="2">
        <f>CI$207*$B126+CI$209</f>
        <v>51.216964901613999</v>
      </c>
      <c r="DN126" s="2">
        <f>CJ$207*$B126+CJ$209</f>
        <v>50.931846673929599</v>
      </c>
      <c r="DO126" s="2">
        <f>CK$207*$B126+CK$209</f>
        <v>50.343490337694028</v>
      </c>
      <c r="DP126" s="2">
        <f>CL$207*$B126+CL$209</f>
        <v>50.07752422054444</v>
      </c>
      <c r="DS126" s="2">
        <f>POWER(10,($B126-C$227)/C$228)/(1+POWER(10,($B126-C$227)/C$228))</f>
        <v>0.73834608251349132</v>
      </c>
      <c r="DT126" s="2">
        <f>POWER(10,($B126-D$227)/D$228)/(1+POWER(10,($B126-D$227)/D$228))</f>
        <v>0.7492878887235056</v>
      </c>
      <c r="DU126" s="2">
        <f>POWER(10,($B126-E$227)/E$228)/(1+POWER(10,($B126-E$227)/E$228))</f>
        <v>0.85684622894519125</v>
      </c>
      <c r="DV126" s="2">
        <f>POWER(10,($B126-F$227)/F$228)/(1+POWER(10,($B126-F$227)/F$228))</f>
        <v>0.89159002270884768</v>
      </c>
      <c r="DW126" s="2">
        <f>POWER(10,($B126-G$227)/G$228)/(1+POWER(10,($B126-G$227)/G$228))</f>
        <v>0.88749756940465152</v>
      </c>
      <c r="DX126" s="2">
        <f>POWER(10,($B126-H$227)/H$228)/(1+POWER(10,($B126-H$227)/H$228))</f>
        <v>0.88398289113390494</v>
      </c>
      <c r="DY126" s="2">
        <f>POWER(10,($B126-I$227)/I$228)/(1+POWER(10,($B126-I$227)/I$228))</f>
        <v>0.8818293925111037</v>
      </c>
      <c r="DZ126" s="2">
        <f>POWER(10,($B126-J$227)/J$228)/(1+POWER(10,($B126-J$227)/J$228))</f>
        <v>0.88165531648463191</v>
      </c>
      <c r="EA126" s="2">
        <f>POWER(10,($B126-K$227)/K$228)/(1+POWER(10,($B126-K$227)/K$228))</f>
        <v>0.88433540561120527</v>
      </c>
      <c r="EB126" s="2">
        <f>POWER(10,($B126-L$227)/L$228)/(1+POWER(10,($B126-L$227)/L$228))</f>
        <v>0.88017894125435614</v>
      </c>
      <c r="EC126" s="2">
        <f>POWER(10,($B126-M$227)/M$228)/(1+POWER(10,($B126-M$227)/M$228))</f>
        <v>0.87095823597446198</v>
      </c>
      <c r="ED126" s="2">
        <f>POWER(10,($B126-N$227)/N$228)/(1+POWER(10,($B126-N$227)/N$228))</f>
        <v>0.86636828169700575</v>
      </c>
      <c r="EE126" s="2">
        <f>POWER(10,($B126-O$227)/O$228)/(1+POWER(10,($B126-O$227)/O$228))</f>
        <v>0.87210269944366459</v>
      </c>
    </row>
    <row r="127" spans="2:135" x14ac:dyDescent="0.25">
      <c r="B127" s="2">
        <v>121</v>
      </c>
      <c r="C127">
        <v>52.970999999999997</v>
      </c>
      <c r="D127">
        <v>53.103000000000002</v>
      </c>
      <c r="E127">
        <v>54.25</v>
      </c>
      <c r="F127">
        <v>51.676000000000002</v>
      </c>
      <c r="G127">
        <v>53.868000000000002</v>
      </c>
      <c r="H127">
        <v>54.881999999999998</v>
      </c>
      <c r="I127">
        <v>56</v>
      </c>
      <c r="J127">
        <v>55.015000000000001</v>
      </c>
      <c r="K127">
        <v>55.234999999999999</v>
      </c>
      <c r="L127">
        <v>54.926000000000002</v>
      </c>
      <c r="M127">
        <v>56.646999999999998</v>
      </c>
      <c r="N127">
        <v>53.323500000000003</v>
      </c>
      <c r="O127">
        <v>53.718299999999999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52.781745414318088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54.81489308568959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53.347803767949529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51.915436501464406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53.32992300226671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54.745149018553263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54.854493726302692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54.458243062408968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55.409144417785015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55.115202486803177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57.988280875478701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54.344483567057097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54.331510417630007</v>
      </c>
      <c r="AE127" s="5"/>
      <c r="AG127" s="5">
        <f t="shared" si="26"/>
        <v>0.18925458568190834</v>
      </c>
      <c r="AH127" s="5">
        <f t="shared" si="27"/>
        <v>-1.7118930856895886</v>
      </c>
      <c r="AI127" s="5">
        <f t="shared" si="28"/>
        <v>0.90219623205047128</v>
      </c>
      <c r="AJ127" s="5">
        <f t="shared" si="29"/>
        <v>-0.23943650146440376</v>
      </c>
      <c r="AK127" s="5">
        <f t="shared" si="30"/>
        <v>0.53807699773329176</v>
      </c>
      <c r="AL127" s="5">
        <f t="shared" si="31"/>
        <v>0.13685098144673447</v>
      </c>
      <c r="AM127" s="5">
        <f t="shared" si="32"/>
        <v>1.1455062736973076</v>
      </c>
      <c r="AN127" s="5">
        <f t="shared" si="33"/>
        <v>0.5567569375910324</v>
      </c>
      <c r="AO127" s="5">
        <f t="shared" si="34"/>
        <v>-0.17414441778501555</v>
      </c>
      <c r="AP127" s="5">
        <f t="shared" si="35"/>
        <v>-0.18920248680317542</v>
      </c>
      <c r="AQ127" s="5">
        <f t="shared" si="36"/>
        <v>-1.3412808754787022</v>
      </c>
      <c r="AR127" s="5">
        <f t="shared" si="37"/>
        <v>-1.0209835670570939</v>
      </c>
      <c r="AS127" s="5">
        <f t="shared" si="38"/>
        <v>-0.6132104176300075</v>
      </c>
      <c r="AV127" s="2">
        <f t="shared" si="39"/>
        <v>52.781745414308617</v>
      </c>
      <c r="AW127" s="2">
        <f t="shared" si="40"/>
        <v>54.814893085685995</v>
      </c>
      <c r="AX127" s="2">
        <f t="shared" si="41"/>
        <v>53.347803767949529</v>
      </c>
      <c r="AY127" s="2">
        <f t="shared" si="42"/>
        <v>51.242407776823789</v>
      </c>
      <c r="AZ127" s="2">
        <f t="shared" si="43"/>
        <v>52.334235289984193</v>
      </c>
      <c r="BA127" s="2">
        <f t="shared" si="44"/>
        <v>52.726277459254391</v>
      </c>
      <c r="BB127" s="2">
        <f t="shared" si="45"/>
        <v>54.053959933318133</v>
      </c>
      <c r="BC127" s="2">
        <f t="shared" si="46"/>
        <v>50.230193043954486</v>
      </c>
      <c r="BD127" s="2">
        <f t="shared" si="47"/>
        <v>51.671835615796468</v>
      </c>
      <c r="BE127" s="2">
        <f t="shared" si="48"/>
        <v>51.382828864316068</v>
      </c>
      <c r="BF127" s="2">
        <f t="shared" si="49"/>
        <v>51.110289531945384</v>
      </c>
      <c r="BG127" s="2">
        <f t="shared" si="50"/>
        <v>50.459732418248215</v>
      </c>
      <c r="BH127" s="2">
        <f t="shared" si="51"/>
        <v>50.194880068227334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53.633810455372405</v>
      </c>
      <c r="CP127" s="2">
        <f>BL$207*$B127+BL$209</f>
        <v>55.88442189285206</v>
      </c>
      <c r="CQ127" s="2">
        <f>BM$207*$B127+BM$209</f>
        <v>54.382174292621372</v>
      </c>
      <c r="CR127" s="2">
        <f>BN$207*$B127+BN$209</f>
        <v>51.791712778374745</v>
      </c>
      <c r="CS127" s="2">
        <f>BO$207*$B127+BO$209</f>
        <v>54.076647590450591</v>
      </c>
      <c r="CT127" s="2">
        <f>BP$207*$B127+BP$209</f>
        <v>54.677245092383842</v>
      </c>
      <c r="CU127" s="2">
        <f>BQ$207*$B127+BQ$209</f>
        <v>56.592989324525377</v>
      </c>
      <c r="CV127" s="2">
        <f>BR$207*$B127+BR$209</f>
        <v>51.609267440775177</v>
      </c>
      <c r="CW127" s="2">
        <f>BS$207*$B127+BS$209</f>
        <v>53.438986049669282</v>
      </c>
      <c r="CX127" s="2">
        <f>BT$207*$B127+BT$209</f>
        <v>53.187821975114112</v>
      </c>
      <c r="CY127" s="2">
        <f>BU$207*$B127+BU$209</f>
        <v>52.848379730638584</v>
      </c>
      <c r="CZ127" s="2">
        <f>BV$207*$B127+BV$209</f>
        <v>51.572648261669151</v>
      </c>
      <c r="DA127" s="2">
        <f>BW$207*$B127+BW$209</f>
        <v>51.350741447856905</v>
      </c>
      <c r="DD127" s="2">
        <f>BZ$207*$B127+BZ$209</f>
        <v>52.506360583763019</v>
      </c>
      <c r="DE127" s="2">
        <f>CA$207*$B127+CA$209</f>
        <v>54.488516430097938</v>
      </c>
      <c r="DF127" s="2">
        <f>CB$207*$B127+CB$209</f>
        <v>53.190196572973576</v>
      </c>
      <c r="DG127" s="2">
        <f>CC$207*$B127+CC$209</f>
        <v>51.181493708379236</v>
      </c>
      <c r="DH127" s="2">
        <f>CD$207*$B127+CD$209</f>
        <v>52.132795313816445</v>
      </c>
      <c r="DI127" s="2">
        <f>CE$207*$B127+CE$209</f>
        <v>52.492755221594635</v>
      </c>
      <c r="DJ127" s="2">
        <f>CF$207*$B127+CF$209</f>
        <v>53.743652180675006</v>
      </c>
      <c r="DK127" s="2">
        <f>CG$207*$B127+CG$209</f>
        <v>50.061367709977638</v>
      </c>
      <c r="DL127" s="2">
        <f>CH$207*$B127+CH$209</f>
        <v>51.461042245378216</v>
      </c>
      <c r="DM127" s="2">
        <f>CI$207*$B127+CI$209</f>
        <v>51.158730994798539</v>
      </c>
      <c r="DN127" s="2">
        <f>CJ$207*$B127+CJ$209</f>
        <v>50.875431578808232</v>
      </c>
      <c r="DO127" s="2">
        <f>CK$207*$B127+CK$209</f>
        <v>50.303176556247948</v>
      </c>
      <c r="DP127" s="2">
        <f>CL$207*$B127+CL$209</f>
        <v>50.040283624101185</v>
      </c>
      <c r="DS127" s="2">
        <f>POWER(10,($B127-C$227)/C$228)/(1+POWER(10,($B127-C$227)/C$228))</f>
        <v>0.7557453883492864</v>
      </c>
      <c r="DT127" s="2">
        <f>POWER(10,($B127-D$227)/D$228)/(1+POWER(10,($B127-D$227)/D$228))</f>
        <v>0.7661900004717237</v>
      </c>
      <c r="DU127" s="2">
        <f>POWER(10,($B127-E$227)/E$228)/(1+POWER(10,($B127-E$227)/E$228))</f>
        <v>0.86777672738503653</v>
      </c>
      <c r="DV127" s="2">
        <f>POWER(10,($B127-F$227)/F$228)/(1+POWER(10,($B127-F$227)/F$228))</f>
        <v>0.90017672105035273</v>
      </c>
      <c r="DW127" s="2">
        <f>POWER(10,($B127-G$227)/G$228)/(1+POWER(10,($B127-G$227)/G$228))</f>
        <v>0.89637073835850056</v>
      </c>
      <c r="DX127" s="2">
        <f>POWER(10,($B127-H$227)/H$228)/(1+POWER(10,($B127-H$227)/H$228))</f>
        <v>0.89309987618510178</v>
      </c>
      <c r="DY127" s="2">
        <f>POWER(10,($B127-I$227)/I$228)/(1+POWER(10,($B127-I$227)/I$228))</f>
        <v>0.89109475749022904</v>
      </c>
      <c r="DZ127" s="2">
        <f>POWER(10,($B127-J$227)/J$228)/(1+POWER(10,($B127-J$227)/J$228))</f>
        <v>0.89093264207115763</v>
      </c>
      <c r="EA127" s="2">
        <f>POWER(10,($B127-K$227)/K$228)/(1+POWER(10,($B127-K$227)/K$228))</f>
        <v>0.89342802866241877</v>
      </c>
      <c r="EB127" s="2">
        <f>POWER(10,($B127-L$227)/L$228)/(1+POWER(10,($B127-L$227)/L$228))</f>
        <v>0.88955750545858858</v>
      </c>
      <c r="EC127" s="2">
        <f>POWER(10,($B127-M$227)/M$228)/(1+POWER(10,($B127-M$227)/M$228))</f>
        <v>0.88096090973335339</v>
      </c>
      <c r="ED127" s="2">
        <f>POWER(10,($B127-N$227)/N$228)/(1+POWER(10,($B127-N$227)/N$228))</f>
        <v>0.87667636755376344</v>
      </c>
      <c r="EE127" s="2">
        <f>POWER(10,($B127-O$227)/O$228)/(1+POWER(10,($B127-O$227)/O$228))</f>
        <v>0.88202867629644399</v>
      </c>
    </row>
    <row r="128" spans="2:135" x14ac:dyDescent="0.25">
      <c r="B128" s="2">
        <v>122</v>
      </c>
      <c r="C128">
        <v>52.234999999999999</v>
      </c>
      <c r="D128">
        <v>54.265000000000001</v>
      </c>
      <c r="E128">
        <v>52.603000000000002</v>
      </c>
      <c r="F128">
        <v>51.5</v>
      </c>
      <c r="G128">
        <v>53.103000000000002</v>
      </c>
      <c r="H128">
        <v>54.706000000000003</v>
      </c>
      <c r="I128">
        <v>53.734999999999999</v>
      </c>
      <c r="J128">
        <v>53.956000000000003</v>
      </c>
      <c r="K128">
        <v>55.353000000000002</v>
      </c>
      <c r="L128">
        <v>53.734999999999999</v>
      </c>
      <c r="M128">
        <v>56.706000000000003</v>
      </c>
      <c r="N128">
        <v>54.2059</v>
      </c>
      <c r="O128">
        <v>53.9437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52.730948748814605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54.745743847638899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53.287732868940125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51.685437144548601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53.028178913042872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54.261640027585472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54.582078126193927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53.46947291072992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54.483726916200041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54.387698066380082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57.266919599639301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54.180857767176931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54.131921155742823</v>
      </c>
      <c r="AE128" s="5"/>
      <c r="AG128" s="5">
        <f t="shared" si="26"/>
        <v>-0.49594874881460527</v>
      </c>
      <c r="AH128" s="5">
        <f t="shared" si="27"/>
        <v>-0.4807438476388981</v>
      </c>
      <c r="AI128" s="5">
        <f t="shared" si="28"/>
        <v>-0.68473286894012375</v>
      </c>
      <c r="AJ128" s="5">
        <f t="shared" si="29"/>
        <v>-0.18543714454860094</v>
      </c>
      <c r="AK128" s="5">
        <f t="shared" si="30"/>
        <v>7.4821086957129523E-2</v>
      </c>
      <c r="AL128" s="5">
        <f t="shared" si="31"/>
        <v>0.44435997241453151</v>
      </c>
      <c r="AM128" s="5">
        <f t="shared" si="32"/>
        <v>-0.84707812619392797</v>
      </c>
      <c r="AN128" s="5">
        <f t="shared" si="33"/>
        <v>0.48652708927008348</v>
      </c>
      <c r="AO128" s="5">
        <f t="shared" si="34"/>
        <v>0.86927308379996049</v>
      </c>
      <c r="AP128" s="5">
        <f t="shared" si="35"/>
        <v>-0.65269806638008276</v>
      </c>
      <c r="AQ128" s="5">
        <f t="shared" si="36"/>
        <v>-0.56091959963929838</v>
      </c>
      <c r="AR128" s="5">
        <f t="shared" si="37"/>
        <v>2.5042232823068389E-2</v>
      </c>
      <c r="AS128" s="5">
        <f t="shared" si="38"/>
        <v>-0.1882211557428235</v>
      </c>
      <c r="AV128" s="2">
        <f t="shared" si="39"/>
        <v>52.730948748812921</v>
      </c>
      <c r="AW128" s="2">
        <f t="shared" si="40"/>
        <v>54.74574384763828</v>
      </c>
      <c r="AX128" s="2">
        <f t="shared" si="41"/>
        <v>53.287732868940125</v>
      </c>
      <c r="AY128" s="2">
        <f t="shared" si="42"/>
        <v>51.190475609244601</v>
      </c>
      <c r="AZ128" s="2">
        <f t="shared" si="43"/>
        <v>52.266489263470497</v>
      </c>
      <c r="BA128" s="2">
        <f t="shared" si="44"/>
        <v>52.646868492531098</v>
      </c>
      <c r="BB128" s="2">
        <f t="shared" si="45"/>
        <v>53.947925033302539</v>
      </c>
      <c r="BC128" s="2">
        <f t="shared" si="46"/>
        <v>50.151721492512557</v>
      </c>
      <c r="BD128" s="2">
        <f t="shared" si="47"/>
        <v>51.593432426596664</v>
      </c>
      <c r="BE128" s="2">
        <f t="shared" si="48"/>
        <v>51.313042949137923</v>
      </c>
      <c r="BF128" s="2">
        <f t="shared" si="49"/>
        <v>51.042501073814087</v>
      </c>
      <c r="BG128" s="2">
        <f t="shared" si="50"/>
        <v>50.411586998953943</v>
      </c>
      <c r="BH128" s="2">
        <f t="shared" si="51"/>
        <v>50.150620062989638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53.652641400435527</v>
      </c>
      <c r="CP128" s="2">
        <f>BL$207*$B128+BL$209</f>
        <v>55.900858207841637</v>
      </c>
      <c r="CQ128" s="2">
        <f>BM$207*$B128+BM$209</f>
        <v>54.370183838976402</v>
      </c>
      <c r="CR128" s="2">
        <f>BN$207*$B128+BN$209</f>
        <v>51.751803921534972</v>
      </c>
      <c r="CS128" s="2">
        <f>BO$207*$B128+BO$209</f>
        <v>54.07702112464473</v>
      </c>
      <c r="CT128" s="2">
        <f>BP$207*$B128+BP$209</f>
        <v>54.682582020261819</v>
      </c>
      <c r="CU128" s="2">
        <f>BQ$207*$B128+BQ$209</f>
        <v>56.616739471489396</v>
      </c>
      <c r="CV128" s="2">
        <f>BR$207*$B128+BR$209</f>
        <v>51.580687012623386</v>
      </c>
      <c r="CW128" s="2">
        <f>BS$207*$B128+BS$209</f>
        <v>53.43386155949959</v>
      </c>
      <c r="CX128" s="2">
        <f>BT$207*$B128+BT$209</f>
        <v>53.190156191054889</v>
      </c>
      <c r="CY128" s="2">
        <f>BU$207*$B128+BU$209</f>
        <v>52.855988804631316</v>
      </c>
      <c r="CZ128" s="2">
        <f>BV$207*$B128+BV$209</f>
        <v>51.570830589368605</v>
      </c>
      <c r="DA128" s="2">
        <f>BW$207*$B128+BW$209</f>
        <v>51.360451970361737</v>
      </c>
      <c r="DD128" s="2">
        <f>BZ$207*$B128+BZ$209</f>
        <v>52.459271424428877</v>
      </c>
      <c r="DE128" s="2">
        <f>CA$207*$B128+CA$209</f>
        <v>54.424265605973424</v>
      </c>
      <c r="DF128" s="2">
        <f>CB$207*$B128+CB$209</f>
        <v>53.137311984724938</v>
      </c>
      <c r="DG128" s="2">
        <f>CC$207*$B128+CC$209</f>
        <v>51.133705333813189</v>
      </c>
      <c r="DH128" s="2">
        <f>CD$207*$B128+CD$209</f>
        <v>52.075591471610771</v>
      </c>
      <c r="DI128" s="2">
        <f>CE$207*$B128+CE$209</f>
        <v>52.424642506592669</v>
      </c>
      <c r="DJ128" s="2">
        <f>CF$207*$B128+CF$209</f>
        <v>53.650454962858433</v>
      </c>
      <c r="DK128" s="2">
        <f>CG$207*$B128+CG$209</f>
        <v>49.992180726992771</v>
      </c>
      <c r="DL128" s="2">
        <f>CH$207*$B128+CH$209</f>
        <v>51.393214700128794</v>
      </c>
      <c r="DM128" s="2">
        <f>CI$207*$B128+CI$209</f>
        <v>51.100497087983079</v>
      </c>
      <c r="DN128" s="2">
        <f>CJ$207*$B128+CJ$209</f>
        <v>50.819016483686873</v>
      </c>
      <c r="DO128" s="2">
        <f>CK$207*$B128+CK$209</f>
        <v>50.262862774801867</v>
      </c>
      <c r="DP128" s="2">
        <f>CL$207*$B128+CL$209</f>
        <v>50.003043027657931</v>
      </c>
      <c r="DS128" s="2">
        <f>POWER(10,($B128-C$227)/C$228)/(1+POWER(10,($B128-C$227)/C$228))</f>
        <v>0.77234442809333004</v>
      </c>
      <c r="DT128" s="2">
        <f>POWER(10,($B128-D$227)/D$228)/(1+POWER(10,($B128-D$227)/D$228))</f>
        <v>0.78228372453030259</v>
      </c>
      <c r="DU128" s="2">
        <f>POWER(10,($B128-E$227)/E$228)/(1+POWER(10,($B128-E$227)/E$228))</f>
        <v>0.8779914687025443</v>
      </c>
      <c r="DV128" s="2">
        <f>POWER(10,($B128-F$227)/F$228)/(1+POWER(10,($B128-F$227)/F$228))</f>
        <v>0.90815336491762511</v>
      </c>
      <c r="DW128" s="2">
        <f>POWER(10,($B128-G$227)/G$228)/(1+POWER(10,($B128-G$227)/G$228))</f>
        <v>0.90461928473461795</v>
      </c>
      <c r="DX128" s="2">
        <f>POWER(10,($B128-H$227)/H$228)/(1+POWER(10,($B128-H$227)/H$228))</f>
        <v>0.90158018645180138</v>
      </c>
      <c r="DY128" s="2">
        <f>POWER(10,($B128-I$227)/I$228)/(1+POWER(10,($B128-I$227)/I$228))</f>
        <v>0.89971627145725197</v>
      </c>
      <c r="DZ128" s="2">
        <f>POWER(10,($B128-J$227)/J$228)/(1+POWER(10,($B128-J$227)/J$228))</f>
        <v>0.89956554345238049</v>
      </c>
      <c r="EA128" s="2">
        <f>POWER(10,($B128-K$227)/K$228)/(1+POWER(10,($B128-K$227)/K$228))</f>
        <v>0.9018851666820954</v>
      </c>
      <c r="EB128" s="2">
        <f>POWER(10,($B128-L$227)/L$228)/(1+POWER(10,($B128-L$227)/L$228))</f>
        <v>0.89828682542410832</v>
      </c>
      <c r="EC128" s="2">
        <f>POWER(10,($B128-M$227)/M$228)/(1+POWER(10,($B128-M$227)/M$228))</f>
        <v>0.89028589744233977</v>
      </c>
      <c r="ED128" s="2">
        <f>POWER(10,($B128-N$227)/N$228)/(1+POWER(10,($B128-N$227)/N$228))</f>
        <v>0.88629366678924115</v>
      </c>
      <c r="EE128" s="2">
        <f>POWER(10,($B128-O$227)/O$228)/(1+POWER(10,($B128-O$227)/O$228))</f>
        <v>0.89128034250478083</v>
      </c>
    </row>
    <row r="129" spans="2:135" x14ac:dyDescent="0.25">
      <c r="B129" s="2">
        <v>123</v>
      </c>
      <c r="C129">
        <v>53.911999999999999</v>
      </c>
      <c r="D129">
        <v>54.543999999999997</v>
      </c>
      <c r="E129">
        <v>52.073999999999998</v>
      </c>
      <c r="F129">
        <v>51.515000000000001</v>
      </c>
      <c r="G129">
        <v>52.706000000000003</v>
      </c>
      <c r="H129">
        <v>53.146999999999998</v>
      </c>
      <c r="I129">
        <v>54.470999999999997</v>
      </c>
      <c r="J129">
        <v>54.558999999999997</v>
      </c>
      <c r="K129">
        <v>53.838000000000001</v>
      </c>
      <c r="L129">
        <v>52.956000000000003</v>
      </c>
      <c r="M129">
        <v>56.529000000000003</v>
      </c>
      <c r="N129">
        <v>54.352899999999998</v>
      </c>
      <c r="O129">
        <v>53.211300000000001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52.678985952594687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54.67526680897204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53.227701398368296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51.474832840389958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52.737025324729018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53.760894908990799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54.305336324085367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52.474906431225996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53.577701065917267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53.583426050167105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56.183689373949505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53.750947697173643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53.660839541331846</v>
      </c>
      <c r="AE129" s="5"/>
      <c r="AG129" s="5">
        <f t="shared" si="26"/>
        <v>1.2330140474053124</v>
      </c>
      <c r="AH129" s="5">
        <f t="shared" si="27"/>
        <v>-0.13126680897204324</v>
      </c>
      <c r="AI129" s="5">
        <f t="shared" si="28"/>
        <v>-1.1537013983682982</v>
      </c>
      <c r="AJ129" s="5">
        <f t="shared" si="29"/>
        <v>4.0167159610042802E-2</v>
      </c>
      <c r="AK129" s="5">
        <f t="shared" si="30"/>
        <v>-3.1025324729014869E-2</v>
      </c>
      <c r="AL129" s="5">
        <f t="shared" si="31"/>
        <v>-0.61389490899080101</v>
      </c>
      <c r="AM129" s="5">
        <f t="shared" si="32"/>
        <v>0.16566367591462949</v>
      </c>
      <c r="AN129" s="5">
        <f t="shared" si="33"/>
        <v>2.0840935687740014</v>
      </c>
      <c r="AO129" s="5">
        <f t="shared" si="34"/>
        <v>0.26029893408273352</v>
      </c>
      <c r="AP129" s="5">
        <f t="shared" si="35"/>
        <v>-0.62742605016710229</v>
      </c>
      <c r="AQ129" s="5">
        <f t="shared" si="36"/>
        <v>0.34531062605049812</v>
      </c>
      <c r="AR129" s="5">
        <f t="shared" si="37"/>
        <v>0.60195230282635492</v>
      </c>
      <c r="AS129" s="5">
        <f t="shared" si="38"/>
        <v>-0.44953954133184482</v>
      </c>
      <c r="AV129" s="2">
        <f t="shared" si="39"/>
        <v>52.678985952594402</v>
      </c>
      <c r="AW129" s="2">
        <f t="shared" si="40"/>
        <v>54.675266808971941</v>
      </c>
      <c r="AX129" s="2">
        <f t="shared" si="41"/>
        <v>53.227701398368296</v>
      </c>
      <c r="AY129" s="2">
        <f t="shared" si="42"/>
        <v>51.13877930205863</v>
      </c>
      <c r="AZ129" s="2">
        <f t="shared" si="43"/>
        <v>52.199012932050501</v>
      </c>
      <c r="BA129" s="2">
        <f t="shared" si="44"/>
        <v>52.567623177565942</v>
      </c>
      <c r="BB129" s="2">
        <f t="shared" si="45"/>
        <v>53.841760076558614</v>
      </c>
      <c r="BC129" s="2">
        <f t="shared" si="46"/>
        <v>50.07354655963541</v>
      </c>
      <c r="BD129" s="2">
        <f t="shared" si="47"/>
        <v>51.515237660707882</v>
      </c>
      <c r="BE129" s="2">
        <f t="shared" si="48"/>
        <v>51.243527065229685</v>
      </c>
      <c r="BF129" s="2">
        <f t="shared" si="49"/>
        <v>50.974877281971189</v>
      </c>
      <c r="BG129" s="2">
        <f t="shared" si="50"/>
        <v>50.363590306325925</v>
      </c>
      <c r="BH129" s="2">
        <f t="shared" si="51"/>
        <v>50.10639458092659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53.67147234549865</v>
      </c>
      <c r="CP129" s="2">
        <f>BL$207*$B129+BL$209</f>
        <v>55.917294522831213</v>
      </c>
      <c r="CQ129" s="2">
        <f>BM$207*$B129+BM$209</f>
        <v>54.358193385331433</v>
      </c>
      <c r="CR129" s="2">
        <f>BN$207*$B129+BN$209</f>
        <v>51.711895064695199</v>
      </c>
      <c r="CS129" s="2">
        <f>BO$207*$B129+BO$209</f>
        <v>54.07739465883887</v>
      </c>
      <c r="CT129" s="2">
        <f>BP$207*$B129+BP$209</f>
        <v>54.687918948139796</v>
      </c>
      <c r="CU129" s="2">
        <f>BQ$207*$B129+BQ$209</f>
        <v>56.640489618453415</v>
      </c>
      <c r="CV129" s="2">
        <f>BR$207*$B129+BR$209</f>
        <v>51.552106584471595</v>
      </c>
      <c r="CW129" s="2">
        <f>BS$207*$B129+BS$209</f>
        <v>53.428737069329891</v>
      </c>
      <c r="CX129" s="2">
        <f>BT$207*$B129+BT$209</f>
        <v>53.192490406995667</v>
      </c>
      <c r="CY129" s="2">
        <f>BU$207*$B129+BU$209</f>
        <v>52.863597878624049</v>
      </c>
      <c r="CZ129" s="2">
        <f>BV$207*$B129+BV$209</f>
        <v>51.569012917068051</v>
      </c>
      <c r="DA129" s="2">
        <f>BW$207*$B129+BW$209</f>
        <v>51.370162492866569</v>
      </c>
      <c r="DD129" s="2">
        <f>BZ$207*$B129+BZ$209</f>
        <v>52.412182265094742</v>
      </c>
      <c r="DE129" s="2">
        <f>CA$207*$B129+CA$209</f>
        <v>54.360014781848903</v>
      </c>
      <c r="DF129" s="2">
        <f>CB$207*$B129+CB$209</f>
        <v>53.084427396476293</v>
      </c>
      <c r="DG129" s="2">
        <f>CC$207*$B129+CC$209</f>
        <v>51.085916959247143</v>
      </c>
      <c r="DH129" s="2">
        <f>CD$207*$B129+CD$209</f>
        <v>52.018387629405098</v>
      </c>
      <c r="DI129" s="2">
        <f>CE$207*$B129+CE$209</f>
        <v>52.356529791590702</v>
      </c>
      <c r="DJ129" s="2">
        <f>CF$207*$B129+CF$209</f>
        <v>53.557257745041852</v>
      </c>
      <c r="DK129" s="2">
        <f>CG$207*$B129+CG$209</f>
        <v>49.922993744007911</v>
      </c>
      <c r="DL129" s="2">
        <f>CH$207*$B129+CH$209</f>
        <v>51.32538715487938</v>
      </c>
      <c r="DM129" s="2">
        <f>CI$207*$B129+CI$209</f>
        <v>51.04226318116762</v>
      </c>
      <c r="DN129" s="2">
        <f>CJ$207*$B129+CJ$209</f>
        <v>50.762601388565507</v>
      </c>
      <c r="DO129" s="2">
        <f>CK$207*$B129+CK$209</f>
        <v>50.222548993355787</v>
      </c>
      <c r="DP129" s="2">
        <f>CL$207*$B129+CL$209</f>
        <v>49.965802431214669</v>
      </c>
      <c r="DS129" s="2">
        <f>POWER(10,($B129-C$227)/C$228)/(1+POWER(10,($B129-C$227)/C$228))</f>
        <v>0.78813166906382703</v>
      </c>
      <c r="DT129" s="2">
        <f>POWER(10,($B129-D$227)/D$228)/(1+POWER(10,($B129-D$227)/D$228))</f>
        <v>0.79756236543334047</v>
      </c>
      <c r="DU129" s="2">
        <f>POWER(10,($B129-E$227)/E$228)/(1+POWER(10,($B129-E$227)/E$228))</f>
        <v>0.8875193692204203</v>
      </c>
      <c r="DV129" s="2">
        <f>POWER(10,($B129-F$227)/F$228)/(1+POWER(10,($B129-F$227)/F$228))</f>
        <v>0.91555240933922832</v>
      </c>
      <c r="DW129" s="2">
        <f>POWER(10,($B129-G$227)/G$228)/(1+POWER(10,($B129-G$227)/G$228))</f>
        <v>0.91227552890138741</v>
      </c>
      <c r="DX129" s="2">
        <f>POWER(10,($B129-H$227)/H$228)/(1+POWER(10,($B129-H$227)/H$228))</f>
        <v>0.90945596303291709</v>
      </c>
      <c r="DY129" s="2">
        <f>POWER(10,($B129-I$227)/I$228)/(1+POWER(10,($B129-I$227)/I$228))</f>
        <v>0.90772593719915151</v>
      </c>
      <c r="DZ129" s="2">
        <f>POWER(10,($B129-J$227)/J$228)/(1+POWER(10,($B129-J$227)/J$228))</f>
        <v>0.90758601130131422</v>
      </c>
      <c r="EA129" s="2">
        <f>POWER(10,($B129-K$227)/K$228)/(1+POWER(10,($B129-K$227)/K$228))</f>
        <v>0.90973898136292641</v>
      </c>
      <c r="EB129" s="2">
        <f>POWER(10,($B129-L$227)/L$228)/(1+POWER(10,($B129-L$227)/L$228))</f>
        <v>0.90639878351249048</v>
      </c>
      <c r="EC129" s="2">
        <f>POWER(10,($B129-M$227)/M$228)/(1+POWER(10,($B129-M$227)/M$228))</f>
        <v>0.89896418465707673</v>
      </c>
      <c r="ED129" s="2">
        <f>POWER(10,($B129-N$227)/N$228)/(1+POWER(10,($B129-N$227)/N$228))</f>
        <v>0.8952505815519527</v>
      </c>
      <c r="EE129" s="2">
        <f>POWER(10,($B129-O$227)/O$228)/(1+POWER(10,($B129-O$227)/O$228))</f>
        <v>0.89988881516144648</v>
      </c>
    </row>
    <row r="130" spans="2:135" x14ac:dyDescent="0.25">
      <c r="B130" s="2">
        <v>124</v>
      </c>
      <c r="C130">
        <v>52.029000000000003</v>
      </c>
      <c r="D130">
        <v>55.441000000000003</v>
      </c>
      <c r="E130">
        <v>52.441000000000003</v>
      </c>
      <c r="F130">
        <v>51.868000000000002</v>
      </c>
      <c r="G130">
        <v>52.088000000000001</v>
      </c>
      <c r="H130">
        <v>53.176000000000002</v>
      </c>
      <c r="I130">
        <v>53.411999999999999</v>
      </c>
      <c r="J130">
        <v>52.411999999999999</v>
      </c>
      <c r="K130">
        <v>53.734999999999999</v>
      </c>
      <c r="L130">
        <v>52.161999999999999</v>
      </c>
      <c r="M130">
        <v>55.838000000000001</v>
      </c>
      <c r="N130">
        <v>53.088200000000001</v>
      </c>
      <c r="O130">
        <v>52.788699999999999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52.626022733507845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54.603658426272929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53.167753403287385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51.297953780847067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52.482727165818041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53.303290399227507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54.048299642166995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51.598867656481126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52.795276308311564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52.81940453218418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54.938181811525737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53.135288952245304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53.005903686897959</v>
      </c>
      <c r="AE130" s="5"/>
      <c r="AG130" s="5">
        <f t="shared" si="26"/>
        <v>-0.59702273350784196</v>
      </c>
      <c r="AH130" s="5">
        <f t="shared" si="27"/>
        <v>0.8373415737270733</v>
      </c>
      <c r="AI130" s="5">
        <f t="shared" si="28"/>
        <v>-0.72675340328738258</v>
      </c>
      <c r="AJ130" s="5">
        <f t="shared" si="29"/>
        <v>0.57004621915293541</v>
      </c>
      <c r="AK130" s="5">
        <f t="shared" si="30"/>
        <v>-0.39472716581803979</v>
      </c>
      <c r="AL130" s="5">
        <f t="shared" si="31"/>
        <v>-0.12729039922750474</v>
      </c>
      <c r="AM130" s="5">
        <f t="shared" si="32"/>
        <v>-0.63629964216699619</v>
      </c>
      <c r="AN130" s="5">
        <f t="shared" si="33"/>
        <v>0.81313234351887331</v>
      </c>
      <c r="AO130" s="5">
        <f t="shared" si="34"/>
        <v>0.93972369168843528</v>
      </c>
      <c r="AP130" s="5">
        <f t="shared" si="35"/>
        <v>-0.65740453218418082</v>
      </c>
      <c r="AQ130" s="5">
        <f t="shared" si="36"/>
        <v>0.89981818847426354</v>
      </c>
      <c r="AR130" s="5">
        <f t="shared" si="37"/>
        <v>-4.7088952245303517E-2</v>
      </c>
      <c r="AS130" s="5">
        <f t="shared" si="38"/>
        <v>-0.21720368689796032</v>
      </c>
      <c r="AV130" s="2">
        <f t="shared" si="39"/>
        <v>52.626022733507803</v>
      </c>
      <c r="AW130" s="2">
        <f t="shared" si="40"/>
        <v>54.603658426272915</v>
      </c>
      <c r="AX130" s="2">
        <f t="shared" si="41"/>
        <v>53.167753403287385</v>
      </c>
      <c r="AY130" s="2">
        <f t="shared" si="42"/>
        <v>51.087311927548299</v>
      </c>
      <c r="AZ130" s="2">
        <f t="shared" si="43"/>
        <v>52.131839797617886</v>
      </c>
      <c r="BA130" s="2">
        <f t="shared" si="44"/>
        <v>52.488596603423169</v>
      </c>
      <c r="BB130" s="2">
        <f t="shared" si="45"/>
        <v>53.735575901679532</v>
      </c>
      <c r="BC130" s="2">
        <f t="shared" si="46"/>
        <v>49.995688687998445</v>
      </c>
      <c r="BD130" s="2">
        <f t="shared" si="47"/>
        <v>51.437294435729527</v>
      </c>
      <c r="BE130" s="2">
        <f t="shared" si="48"/>
        <v>51.174321764095758</v>
      </c>
      <c r="BF130" s="2">
        <f t="shared" si="49"/>
        <v>50.907473216945988</v>
      </c>
      <c r="BG130" s="2">
        <f t="shared" si="50"/>
        <v>50.315774861761213</v>
      </c>
      <c r="BH130" s="2">
        <f t="shared" si="51"/>
        <v>50.062247752127263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53.690303290561772</v>
      </c>
      <c r="CP130" s="2">
        <f>BL$207*$B130+BL$209</f>
        <v>55.933730837820782</v>
      </c>
      <c r="CQ130" s="2">
        <f>BM$207*$B130+BM$209</f>
        <v>54.346202931686463</v>
      </c>
      <c r="CR130" s="2">
        <f>BN$207*$B130+BN$209</f>
        <v>51.671986207855433</v>
      </c>
      <c r="CS130" s="2">
        <f>BO$207*$B130+BO$209</f>
        <v>54.077768193033009</v>
      </c>
      <c r="CT130" s="2">
        <f>BP$207*$B130+BP$209</f>
        <v>54.693255876017766</v>
      </c>
      <c r="CU130" s="2">
        <f>BQ$207*$B130+BQ$209</f>
        <v>56.664239765417435</v>
      </c>
      <c r="CV130" s="2">
        <f>BR$207*$B130+BR$209</f>
        <v>51.523526156319804</v>
      </c>
      <c r="CW130" s="2">
        <f>BS$207*$B130+BS$209</f>
        <v>53.423612579160192</v>
      </c>
      <c r="CX130" s="2">
        <f>BT$207*$B130+BT$209</f>
        <v>53.194824622936444</v>
      </c>
      <c r="CY130" s="2">
        <f>BU$207*$B130+BU$209</f>
        <v>52.871206952616781</v>
      </c>
      <c r="CZ130" s="2">
        <f>BV$207*$B130+BV$209</f>
        <v>51.567195244767497</v>
      </c>
      <c r="DA130" s="2">
        <f>BW$207*$B130+BW$209</f>
        <v>51.379873015371402</v>
      </c>
      <c r="DD130" s="2">
        <f>BZ$207*$B130+BZ$209</f>
        <v>52.365093105760607</v>
      </c>
      <c r="DE130" s="2">
        <f>CA$207*$B130+CA$209</f>
        <v>54.29576395772439</v>
      </c>
      <c r="DF130" s="2">
        <f>CB$207*$B130+CB$209</f>
        <v>53.031542808227648</v>
      </c>
      <c r="DG130" s="2">
        <f>CC$207*$B130+CC$209</f>
        <v>51.03812858468109</v>
      </c>
      <c r="DH130" s="2">
        <f>CD$207*$B130+CD$209</f>
        <v>51.961183787199424</v>
      </c>
      <c r="DI130" s="2">
        <f>CE$207*$B130+CE$209</f>
        <v>52.288417076588736</v>
      </c>
      <c r="DJ130" s="2">
        <f>CF$207*$B130+CF$209</f>
        <v>53.464060527225271</v>
      </c>
      <c r="DK130" s="2">
        <f>CG$207*$B130+CG$209</f>
        <v>49.853806761023044</v>
      </c>
      <c r="DL130" s="2">
        <f>CH$207*$B130+CH$209</f>
        <v>51.257559609629965</v>
      </c>
      <c r="DM130" s="2">
        <f>CI$207*$B130+CI$209</f>
        <v>50.984029274352167</v>
      </c>
      <c r="DN130" s="2">
        <f>CJ$207*$B130+CJ$209</f>
        <v>50.706186293444148</v>
      </c>
      <c r="DO130" s="2">
        <f>CK$207*$B130+CK$209</f>
        <v>50.182235211909706</v>
      </c>
      <c r="DP130" s="2">
        <f>CL$207*$B130+CL$209</f>
        <v>49.928561834771415</v>
      </c>
      <c r="DS130" s="2">
        <f>POWER(10,($B130-C$227)/C$228)/(1+POWER(10,($B130-C$227)/C$228))</f>
        <v>0.80310321280367747</v>
      </c>
      <c r="DT130" s="2">
        <f>POWER(10,($B130-D$227)/D$228)/(1+POWER(10,($B130-D$227)/D$228))</f>
        <v>0.81202643820831832</v>
      </c>
      <c r="DU130" s="2">
        <f>POWER(10,($B130-E$227)/E$228)/(1+POWER(10,($B130-E$227)/E$228))</f>
        <v>0.89639101952726052</v>
      </c>
      <c r="DV130" s="2">
        <f>POWER(10,($B130-F$227)/F$228)/(1+POWER(10,($B130-F$227)/F$228))</f>
        <v>0.92240632427688862</v>
      </c>
      <c r="DW130" s="2">
        <f>POWER(10,($B130-G$227)/G$228)/(1+POWER(10,($B130-G$227)/G$228))</f>
        <v>0.9193719797102754</v>
      </c>
      <c r="DX130" s="2">
        <f>POWER(10,($B130-H$227)/H$228)/(1+POWER(10,($B130-H$227)/H$228))</f>
        <v>0.91675969013725211</v>
      </c>
      <c r="DY130" s="2">
        <f>POWER(10,($B130-I$227)/I$228)/(1+POWER(10,($B130-I$227)/I$228))</f>
        <v>0.91515619774858581</v>
      </c>
      <c r="DZ130" s="2">
        <f>POWER(10,($B130-J$227)/J$228)/(1+POWER(10,($B130-J$227)/J$228))</f>
        <v>0.91502648446496182</v>
      </c>
      <c r="EA130" s="2">
        <f>POWER(10,($B130-K$227)/K$228)/(1+POWER(10,($B130-K$227)/K$228))</f>
        <v>0.91702196177661444</v>
      </c>
      <c r="EB130" s="2">
        <f>POWER(10,($B130-L$227)/L$228)/(1+POWER(10,($B130-L$227)/L$228))</f>
        <v>0.91392577794889596</v>
      </c>
      <c r="EC130" s="2">
        <f>POWER(10,($B130-M$227)/M$228)/(1+POWER(10,($B130-M$227)/M$228))</f>
        <v>0.90702771234582191</v>
      </c>
      <c r="ED130" s="2">
        <f>POWER(10,($B130-N$227)/N$228)/(1+POWER(10,($B130-N$227)/N$228))</f>
        <v>0.90357869780837341</v>
      </c>
      <c r="EE130" s="2">
        <f>POWER(10,($B130-O$227)/O$228)/(1+POWER(10,($B130-O$227)/O$228))</f>
        <v>0.90788611075084402</v>
      </c>
    </row>
    <row r="131" spans="2:135" x14ac:dyDescent="0.25">
      <c r="B131" s="2">
        <v>125</v>
      </c>
      <c r="C131">
        <v>52.868000000000002</v>
      </c>
      <c r="D131">
        <v>54.793999999999997</v>
      </c>
      <c r="E131">
        <v>52.720999999999997</v>
      </c>
      <c r="F131">
        <v>51.779000000000003</v>
      </c>
      <c r="G131">
        <v>51.088000000000001</v>
      </c>
      <c r="H131">
        <v>53.426000000000002</v>
      </c>
      <c r="I131">
        <v>53.323999999999998</v>
      </c>
      <c r="J131">
        <v>51.456000000000003</v>
      </c>
      <c r="K131">
        <v>51.706000000000003</v>
      </c>
      <c r="L131">
        <v>52.265000000000001</v>
      </c>
      <c r="M131">
        <v>54.146999999999998</v>
      </c>
      <c r="N131">
        <v>52.602899999999998</v>
      </c>
      <c r="O131">
        <v>51.887300000000003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52.572216172158555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54.531103860874843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53.107926417954644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51.157959098624083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52.276302429728439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52.923735925620754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53.824144380249926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50.905407719764227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52.184678673718466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52.173949457100264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53.724546543232293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52.441854978254511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52.279583036894593</v>
      </c>
      <c r="AE131" s="5"/>
      <c r="AG131" s="5">
        <f t="shared" si="26"/>
        <v>0.29578382784144708</v>
      </c>
      <c r="AH131" s="5">
        <f t="shared" si="27"/>
        <v>0.26289613912515364</v>
      </c>
      <c r="AI131" s="5">
        <f t="shared" si="28"/>
        <v>-0.38692641795464766</v>
      </c>
      <c r="AJ131" s="5">
        <f t="shared" si="29"/>
        <v>0.62104090137592038</v>
      </c>
      <c r="AK131" s="5">
        <f t="shared" si="30"/>
        <v>-1.1883024297284379</v>
      </c>
      <c r="AL131" s="5">
        <f t="shared" si="31"/>
        <v>0.50226407437924792</v>
      </c>
      <c r="AM131" s="5">
        <f t="shared" si="32"/>
        <v>-0.50014438024992813</v>
      </c>
      <c r="AN131" s="5">
        <f t="shared" si="33"/>
        <v>0.55059228023577589</v>
      </c>
      <c r="AO131" s="5">
        <f t="shared" si="34"/>
        <v>-0.47867867371846273</v>
      </c>
      <c r="AP131" s="5">
        <f t="shared" si="35"/>
        <v>9.1050542899736797E-2</v>
      </c>
      <c r="AQ131" s="5">
        <f t="shared" si="36"/>
        <v>0.4224534567677054</v>
      </c>
      <c r="AR131" s="5">
        <f t="shared" si="37"/>
        <v>0.16104502174548685</v>
      </c>
      <c r="AS131" s="5">
        <f t="shared" si="38"/>
        <v>-0.39228303689458954</v>
      </c>
      <c r="AV131" s="2">
        <f t="shared" si="39"/>
        <v>52.572216172158548</v>
      </c>
      <c r="AW131" s="2">
        <f t="shared" si="40"/>
        <v>54.531103860874843</v>
      </c>
      <c r="AX131" s="2">
        <f t="shared" si="41"/>
        <v>53.107926417954644</v>
      </c>
      <c r="AY131" s="2">
        <f t="shared" si="42"/>
        <v>51.036065742641213</v>
      </c>
      <c r="AZ131" s="2">
        <f t="shared" si="43"/>
        <v>52.06499626254822</v>
      </c>
      <c r="BA131" s="2">
        <f t="shared" si="44"/>
        <v>52.409834432403059</v>
      </c>
      <c r="BB131" s="2">
        <f t="shared" si="45"/>
        <v>53.629468052833161</v>
      </c>
      <c r="BC131" s="2">
        <f t="shared" si="46"/>
        <v>49.918162978978003</v>
      </c>
      <c r="BD131" s="2">
        <f t="shared" si="47"/>
        <v>51.359637855674436</v>
      </c>
      <c r="BE131" s="2">
        <f t="shared" si="48"/>
        <v>51.105459520399314</v>
      </c>
      <c r="BF131" s="2">
        <f t="shared" si="49"/>
        <v>50.840334689545934</v>
      </c>
      <c r="BG131" s="2">
        <f t="shared" si="50"/>
        <v>50.268167355608107</v>
      </c>
      <c r="BH131" s="2">
        <f t="shared" si="51"/>
        <v>50.01821704781625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53.709134235624902</v>
      </c>
      <c r="CP131" s="2">
        <f>BL$207*$B131+BL$209</f>
        <v>55.950167152810359</v>
      </c>
      <c r="CQ131" s="2">
        <f>BM$207*$B131+BM$209</f>
        <v>54.334212478041493</v>
      </c>
      <c r="CR131" s="2">
        <f>BN$207*$B131+BN$209</f>
        <v>51.63207735101566</v>
      </c>
      <c r="CS131" s="2">
        <f>BO$207*$B131+BO$209</f>
        <v>54.078141727227148</v>
      </c>
      <c r="CT131" s="2">
        <f>BP$207*$B131+BP$209</f>
        <v>54.698592803895743</v>
      </c>
      <c r="CU131" s="2">
        <f>BQ$207*$B131+BQ$209</f>
        <v>56.687989912381454</v>
      </c>
      <c r="CV131" s="2">
        <f>BR$207*$B131+BR$209</f>
        <v>51.49494572816802</v>
      </c>
      <c r="CW131" s="2">
        <f>BS$207*$B131+BS$209</f>
        <v>53.4184880889905</v>
      </c>
      <c r="CX131" s="2">
        <f>BT$207*$B131+BT$209</f>
        <v>53.197158838877229</v>
      </c>
      <c r="CY131" s="2">
        <f>BU$207*$B131+BU$209</f>
        <v>52.878816026609506</v>
      </c>
      <c r="CZ131" s="2">
        <f>BV$207*$B131+BV$209</f>
        <v>51.56537757246695</v>
      </c>
      <c r="DA131" s="2">
        <f>BW$207*$B131+BW$209</f>
        <v>51.389583537876234</v>
      </c>
      <c r="DD131" s="2">
        <f>BZ$207*$B131+BZ$209</f>
        <v>52.318003946426472</v>
      </c>
      <c r="DE131" s="2">
        <f>CA$207*$B131+CA$209</f>
        <v>54.231513133599869</v>
      </c>
      <c r="DF131" s="2">
        <f>CB$207*$B131+CB$209</f>
        <v>52.978658219979003</v>
      </c>
      <c r="DG131" s="2">
        <f>CC$207*$B131+CC$209</f>
        <v>50.990340210115043</v>
      </c>
      <c r="DH131" s="2">
        <f>CD$207*$B131+CD$209</f>
        <v>51.90397994499375</v>
      </c>
      <c r="DI131" s="2">
        <f>CE$207*$B131+CE$209</f>
        <v>52.22030436158677</v>
      </c>
      <c r="DJ131" s="2">
        <f>CF$207*$B131+CF$209</f>
        <v>53.370863309408691</v>
      </c>
      <c r="DK131" s="2">
        <f>CG$207*$B131+CG$209</f>
        <v>49.784619778038184</v>
      </c>
      <c r="DL131" s="2">
        <f>CH$207*$B131+CH$209</f>
        <v>51.18973206438055</v>
      </c>
      <c r="DM131" s="2">
        <f>CI$207*$B131+CI$209</f>
        <v>50.925795367536708</v>
      </c>
      <c r="DN131" s="2">
        <f>CJ$207*$B131+CJ$209</f>
        <v>50.649771198322782</v>
      </c>
      <c r="DO131" s="2">
        <f>CK$207*$B131+CK$209</f>
        <v>50.141921430463626</v>
      </c>
      <c r="DP131" s="2">
        <f>CL$207*$B131+CL$209</f>
        <v>49.89132123832816</v>
      </c>
      <c r="DS131" s="2">
        <f>POWER(10,($B131-C$227)/C$228)/(1+POWER(10,($B131-C$227)/C$228))</f>
        <v>0.81726210139630218</v>
      </c>
      <c r="DT131" s="2">
        <f>POWER(10,($B131-D$227)/D$228)/(1+POWER(10,($B131-D$227)/D$228))</f>
        <v>0.82568293331510878</v>
      </c>
      <c r="DU131" s="2">
        <f>POWER(10,($B131-E$227)/E$228)/(1+POWER(10,($B131-E$227)/E$228))</f>
        <v>0.904638123330889</v>
      </c>
      <c r="DV131" s="2">
        <f>POWER(10,($B131-F$227)/F$228)/(1+POWER(10,($B131-F$227)/F$228))</f>
        <v>0.92874725551649229</v>
      </c>
      <c r="DW131" s="2">
        <f>POWER(10,($B131-G$227)/G$228)/(1+POWER(10,($B131-G$227)/G$228))</f>
        <v>0.92594096774663004</v>
      </c>
      <c r="DX131" s="2">
        <f>POWER(10,($B131-H$227)/H$228)/(1+POWER(10,($B131-H$227)/H$228))</f>
        <v>0.9235238047433636</v>
      </c>
      <c r="DY131" s="2">
        <f>POWER(10,($B131-I$227)/I$228)/(1+POWER(10,($B131-I$227)/I$228))</f>
        <v>0.9220395316860337</v>
      </c>
      <c r="DZ131" s="2">
        <f>POWER(10,($B131-J$227)/J$228)/(1+POWER(10,($B131-J$227)/J$228))</f>
        <v>0.92191944410965587</v>
      </c>
      <c r="EA131" s="2">
        <f>POWER(10,($B131-K$227)/K$228)/(1+POWER(10,($B131-K$227)/K$228))</f>
        <v>0.92376653639169959</v>
      </c>
      <c r="EB131" s="2">
        <f>POWER(10,($B131-L$227)/L$228)/(1+POWER(10,($B131-L$227)/L$228))</f>
        <v>0.92090030718132032</v>
      </c>
      <c r="EC131" s="2">
        <f>POWER(10,($B131-M$227)/M$228)/(1+POWER(10,($B131-M$227)/M$228))</f>
        <v>0.91450890138911001</v>
      </c>
      <c r="ED131" s="2">
        <f>POWER(10,($B131-N$227)/N$228)/(1+POWER(10,($B131-N$227)/N$228))</f>
        <v>0.91131028106927725</v>
      </c>
      <c r="EE131" s="2">
        <f>POWER(10,($B131-O$227)/O$228)/(1+POWER(10,($B131-O$227)/O$228))</f>
        <v>0.91530467694050455</v>
      </c>
    </row>
    <row r="132" spans="2:135" x14ac:dyDescent="0.25">
      <c r="B132" s="2">
        <v>126</v>
      </c>
      <c r="C132">
        <v>52.676000000000002</v>
      </c>
      <c r="D132">
        <v>54.118000000000002</v>
      </c>
      <c r="E132">
        <v>51.793999999999997</v>
      </c>
      <c r="F132">
        <v>50.368000000000002</v>
      </c>
      <c r="G132">
        <v>52.279000000000003</v>
      </c>
      <c r="H132">
        <v>52.603000000000002</v>
      </c>
      <c r="I132">
        <v>51.411999999999999</v>
      </c>
      <c r="J132">
        <v>49.691000000000003</v>
      </c>
      <c r="K132">
        <v>50.868000000000002</v>
      </c>
      <c r="L132">
        <v>50.926000000000002</v>
      </c>
      <c r="M132">
        <v>53.515000000000001</v>
      </c>
      <c r="N132">
        <v>50.852899999999998</v>
      </c>
      <c r="O132">
        <v>52.183100000000003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52.517713533227308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54.457775764156771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53.048251928211236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51.050152411471231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52.11600795972209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52.630883356985578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53.635353015962117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50.40178740080642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51.744861763791022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51.678106711438936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52.681931854898451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51.772925220280719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51.585808509843673</v>
      </c>
      <c r="AE132" s="5"/>
      <c r="AG132" s="5">
        <f t="shared" si="26"/>
        <v>0.15828646677269376</v>
      </c>
      <c r="AH132" s="5">
        <f t="shared" si="27"/>
        <v>-0.33977576415676936</v>
      </c>
      <c r="AI132" s="5">
        <f t="shared" si="28"/>
        <v>-1.2542519282112394</v>
      </c>
      <c r="AJ132" s="5">
        <f t="shared" si="29"/>
        <v>-0.68215241147122896</v>
      </c>
      <c r="AK132" s="5">
        <f t="shared" si="30"/>
        <v>0.16299204027791347</v>
      </c>
      <c r="AL132" s="5">
        <f t="shared" si="31"/>
        <v>-2.7883356985576313E-2</v>
      </c>
      <c r="AM132" s="5">
        <f t="shared" si="32"/>
        <v>-2.2233530159621182</v>
      </c>
      <c r="AN132" s="5">
        <f t="shared" si="33"/>
        <v>-0.71078740080641722</v>
      </c>
      <c r="AO132" s="5">
        <f t="shared" si="34"/>
        <v>-0.87686176379101965</v>
      </c>
      <c r="AP132" s="5">
        <f t="shared" si="35"/>
        <v>-0.75210671143893393</v>
      </c>
      <c r="AQ132" s="5">
        <f t="shared" si="36"/>
        <v>0.83306814510154936</v>
      </c>
      <c r="AR132" s="5">
        <f t="shared" si="37"/>
        <v>-0.92002522028072065</v>
      </c>
      <c r="AS132" s="5">
        <f t="shared" si="38"/>
        <v>0.59729149015632998</v>
      </c>
      <c r="AV132" s="2">
        <f t="shared" si="39"/>
        <v>52.517713533227308</v>
      </c>
      <c r="AW132" s="2">
        <f t="shared" si="40"/>
        <v>54.457775764156771</v>
      </c>
      <c r="AX132" s="2">
        <f t="shared" si="41"/>
        <v>53.048251928211236</v>
      </c>
      <c r="AY132" s="2">
        <f t="shared" si="42"/>
        <v>50.985032384208431</v>
      </c>
      <c r="AZ132" s="2">
        <f t="shared" si="43"/>
        <v>51.998502365544759</v>
      </c>
      <c r="BA132" s="2">
        <f t="shared" si="44"/>
        <v>52.331373756615001</v>
      </c>
      <c r="BB132" s="2">
        <f t="shared" si="45"/>
        <v>53.52351793501083</v>
      </c>
      <c r="BC132" s="2">
        <f t="shared" si="46"/>
        <v>49.840979785604716</v>
      </c>
      <c r="BD132" s="2">
        <f t="shared" si="47"/>
        <v>51.282295778500846</v>
      </c>
      <c r="BE132" s="2">
        <f t="shared" si="48"/>
        <v>51.036965524441264</v>
      </c>
      <c r="BF132" s="2">
        <f t="shared" si="49"/>
        <v>50.773499048447242</v>
      </c>
      <c r="BG132" s="2">
        <f t="shared" si="50"/>
        <v>50.220789157663326</v>
      </c>
      <c r="BH132" s="2">
        <f t="shared" si="51"/>
        <v>49.974333802428049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53.727965180688024</v>
      </c>
      <c r="CP132" s="2">
        <f>BL$207*$B132+BL$209</f>
        <v>55.966603467799935</v>
      </c>
      <c r="CQ132" s="2">
        <f>BM$207*$B132+BM$209</f>
        <v>54.322222024396524</v>
      </c>
      <c r="CR132" s="2">
        <f>BN$207*$B132+BN$209</f>
        <v>51.592168494175887</v>
      </c>
      <c r="CS132" s="2">
        <f>BO$207*$B132+BO$209</f>
        <v>54.078515261421288</v>
      </c>
      <c r="CT132" s="2">
        <f>BP$207*$B132+BP$209</f>
        <v>54.703929731773719</v>
      </c>
      <c r="CU132" s="2">
        <f>BQ$207*$B132+BQ$209</f>
        <v>56.711740059345473</v>
      </c>
      <c r="CV132" s="2">
        <f>BR$207*$B132+BR$209</f>
        <v>51.466365300016228</v>
      </c>
      <c r="CW132" s="2">
        <f>BS$207*$B132+BS$209</f>
        <v>53.413363598820801</v>
      </c>
      <c r="CX132" s="2">
        <f>BT$207*$B132+BT$209</f>
        <v>53.199493054818006</v>
      </c>
      <c r="CY132" s="2">
        <f>BU$207*$B132+BU$209</f>
        <v>52.886425100602239</v>
      </c>
      <c r="CZ132" s="2">
        <f>BV$207*$B132+BV$209</f>
        <v>51.563559900166396</v>
      </c>
      <c r="DA132" s="2">
        <f>BW$207*$B132+BW$209</f>
        <v>51.399294060381067</v>
      </c>
      <c r="DD132" s="2">
        <f>BZ$207*$B132+BZ$209</f>
        <v>52.27091478709233</v>
      </c>
      <c r="DE132" s="2">
        <f>CA$207*$B132+CA$209</f>
        <v>54.167262309475348</v>
      </c>
      <c r="DF132" s="2">
        <f>CB$207*$B132+CB$209</f>
        <v>52.925773631730358</v>
      </c>
      <c r="DG132" s="2">
        <f>CC$207*$B132+CC$209</f>
        <v>50.94255183554899</v>
      </c>
      <c r="DH132" s="2">
        <f>CD$207*$B132+CD$209</f>
        <v>51.846776102788084</v>
      </c>
      <c r="DI132" s="2">
        <f>CE$207*$B132+CE$209</f>
        <v>52.152191646584811</v>
      </c>
      <c r="DJ132" s="2">
        <f>CF$207*$B132+CF$209</f>
        <v>53.27766609159211</v>
      </c>
      <c r="DK132" s="2">
        <f>CG$207*$B132+CG$209</f>
        <v>49.715432795053317</v>
      </c>
      <c r="DL132" s="2">
        <f>CH$207*$B132+CH$209</f>
        <v>51.121904519131135</v>
      </c>
      <c r="DM132" s="2">
        <f>CI$207*$B132+CI$209</f>
        <v>50.867561460721248</v>
      </c>
      <c r="DN132" s="2">
        <f>CJ$207*$B132+CJ$209</f>
        <v>50.593356103201415</v>
      </c>
      <c r="DO132" s="2">
        <f>CK$207*$B132+CK$209</f>
        <v>50.101607649017545</v>
      </c>
      <c r="DP132" s="2">
        <f>CL$207*$B132+CL$209</f>
        <v>49.854080641884906</v>
      </c>
      <c r="DS132" s="2">
        <f>POWER(10,($B132-C$227)/C$228)/(1+POWER(10,($B132-C$227)/C$228))</f>
        <v>0.83061756324986757</v>
      </c>
      <c r="DT132" s="2">
        <f>POWER(10,($B132-D$227)/D$228)/(1+POWER(10,($B132-D$227)/D$228))</f>
        <v>0.83854453985150401</v>
      </c>
      <c r="DU132" s="2">
        <f>POWER(10,($B132-E$227)/E$228)/(1+POWER(10,($B132-E$227)/E$228))</f>
        <v>0.91229300192967677</v>
      </c>
      <c r="DV132" s="2">
        <f>POWER(10,($B132-F$227)/F$228)/(1+POWER(10,($B132-F$227)/F$228))</f>
        <v>0.9346067436921367</v>
      </c>
      <c r="DW132" s="2">
        <f>POWER(10,($B132-G$227)/G$228)/(1+POWER(10,($B132-G$227)/G$228))</f>
        <v>0.9320143386068479</v>
      </c>
      <c r="DX132" s="2">
        <f>POWER(10,($B132-H$227)/H$228)/(1+POWER(10,($B132-H$227)/H$228))</f>
        <v>0.9297803677147668</v>
      </c>
      <c r="DY132" s="2">
        <f>POWER(10,($B132-I$227)/I$228)/(1+POWER(10,($B132-I$227)/I$228))</f>
        <v>0.92840811067923468</v>
      </c>
      <c r="DZ132" s="2">
        <f>POWER(10,($B132-J$227)/J$228)/(1+POWER(10,($B132-J$227)/J$228))</f>
        <v>0.92829707016372809</v>
      </c>
      <c r="EA132" s="2">
        <f>POWER(10,($B132-K$227)/K$228)/(1+POWER(10,($B132-K$227)/K$228))</f>
        <v>0.93000474641186825</v>
      </c>
      <c r="EB132" s="2">
        <f>POWER(10,($B132-L$227)/L$228)/(1+POWER(10,($B132-L$227)/L$228))</f>
        <v>0.9273546170269944</v>
      </c>
      <c r="EC132" s="2">
        <f>POWER(10,($B132-M$227)/M$228)/(1+POWER(10,($B132-M$227)/M$228))</f>
        <v>0.92144024211656272</v>
      </c>
      <c r="ED132" s="2">
        <f>POWER(10,($B132-N$227)/N$228)/(1+POWER(10,($B132-N$227)/N$228))</f>
        <v>0.91847783773230374</v>
      </c>
      <c r="EE132" s="2">
        <f>POWER(10,($B132-O$227)/O$228)/(1+POWER(10,($B132-O$227)/O$228))</f>
        <v>0.92217698920827929</v>
      </c>
    </row>
    <row r="133" spans="2:135" x14ac:dyDescent="0.25">
      <c r="B133" s="2">
        <v>127</v>
      </c>
      <c r="C133">
        <v>52.573999999999998</v>
      </c>
      <c r="D133">
        <v>53.543999999999997</v>
      </c>
      <c r="E133">
        <v>53.265000000000001</v>
      </c>
      <c r="F133">
        <v>50.353000000000002</v>
      </c>
      <c r="G133">
        <v>49.823999999999998</v>
      </c>
      <c r="H133">
        <v>52.793999999999997</v>
      </c>
      <c r="I133">
        <v>50.088000000000001</v>
      </c>
      <c r="J133">
        <v>50.779000000000003</v>
      </c>
      <c r="K133">
        <v>50.661999999999999</v>
      </c>
      <c r="L133">
        <v>50.088000000000001</v>
      </c>
      <c r="M133">
        <v>52.308999999999997</v>
      </c>
      <c r="N133">
        <v>51.088200000000001</v>
      </c>
      <c r="O133">
        <v>50.535200000000003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52.462651422299082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54.383833465858118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52.988755863333424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50.966321027122405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51.992733074342077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52.414550438567886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53.477080473325934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50.0580951169051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51.44472006636552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51.324304537414804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51.874703899742784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51.200189870383383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50.995860157282742</v>
      </c>
      <c r="AE133" s="5"/>
      <c r="AG133" s="5">
        <f t="shared" si="26"/>
        <v>0.111348577700916</v>
      </c>
      <c r="AH133" s="5">
        <f t="shared" si="27"/>
        <v>-0.83983346585812058</v>
      </c>
      <c r="AI133" s="5">
        <f t="shared" si="28"/>
        <v>0.27624413666657688</v>
      </c>
      <c r="AJ133" s="5">
        <f t="shared" si="29"/>
        <v>-0.613321027122403</v>
      </c>
      <c r="AK133" s="5">
        <f t="shared" si="30"/>
        <v>-2.1687330743420787</v>
      </c>
      <c r="AL133" s="5">
        <f t="shared" si="31"/>
        <v>0.37944956143211073</v>
      </c>
      <c r="AM133" s="5">
        <f t="shared" si="32"/>
        <v>-3.389080473325933</v>
      </c>
      <c r="AN133" s="5">
        <f t="shared" si="33"/>
        <v>0.72090488309490297</v>
      </c>
      <c r="AO133" s="5">
        <f t="shared" si="34"/>
        <v>-0.78272006636552049</v>
      </c>
      <c r="AP133" s="5">
        <f t="shared" si="35"/>
        <v>-1.236304537414803</v>
      </c>
      <c r="AQ133" s="5">
        <f t="shared" si="36"/>
        <v>0.43429610025721388</v>
      </c>
      <c r="AR133" s="5">
        <f t="shared" si="37"/>
        <v>-0.11198987038338259</v>
      </c>
      <c r="AS133" s="5">
        <f t="shared" si="38"/>
        <v>-0.46066015728273868</v>
      </c>
      <c r="AV133" s="2">
        <f t="shared" si="39"/>
        <v>52.462651422299082</v>
      </c>
      <c r="AW133" s="2">
        <f t="shared" si="40"/>
        <v>54.383833465858118</v>
      </c>
      <c r="AX133" s="2">
        <f t="shared" si="41"/>
        <v>52.988755863333424</v>
      </c>
      <c r="AY133" s="2">
        <f t="shared" si="42"/>
        <v>50.934203042524082</v>
      </c>
      <c r="AZ133" s="2">
        <f t="shared" si="43"/>
        <v>51.932372496099759</v>
      </c>
      <c r="BA133" s="2">
        <f t="shared" si="44"/>
        <v>52.25324394886993</v>
      </c>
      <c r="BB133" s="2">
        <f t="shared" si="45"/>
        <v>53.417794002284722</v>
      </c>
      <c r="BC133" s="2">
        <f t="shared" si="46"/>
        <v>49.764145284499804</v>
      </c>
      <c r="BD133" s="2">
        <f t="shared" si="47"/>
        <v>51.205289571868654</v>
      </c>
      <c r="BE133" s="2">
        <f t="shared" si="48"/>
        <v>50.968858461464151</v>
      </c>
      <c r="BF133" s="2">
        <f t="shared" si="49"/>
        <v>50.706995978068825</v>
      </c>
      <c r="BG133" s="2">
        <f t="shared" si="50"/>
        <v>50.173656833247421</v>
      </c>
      <c r="BH133" s="2">
        <f t="shared" si="51"/>
        <v>49.930623750332686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53.746796125751146</v>
      </c>
      <c r="CP133" s="2">
        <f>BL$207*$B133+BL$209</f>
        <v>55.983039782789511</v>
      </c>
      <c r="CQ133" s="2">
        <f>BM$207*$B133+BM$209</f>
        <v>54.310231570751554</v>
      </c>
      <c r="CR133" s="2">
        <f>BN$207*$B133+BN$209</f>
        <v>51.552259637336121</v>
      </c>
      <c r="CS133" s="2">
        <f>BO$207*$B133+BO$209</f>
        <v>54.078888795615427</v>
      </c>
      <c r="CT133" s="2">
        <f>BP$207*$B133+BP$209</f>
        <v>54.709266659651696</v>
      </c>
      <c r="CU133" s="2">
        <f>BQ$207*$B133+BQ$209</f>
        <v>56.735490206309493</v>
      </c>
      <c r="CV133" s="2">
        <f>BR$207*$B133+BR$209</f>
        <v>51.437784871864437</v>
      </c>
      <c r="CW133" s="2">
        <f>BS$207*$B133+BS$209</f>
        <v>53.408239108651102</v>
      </c>
      <c r="CX133" s="2">
        <f>BT$207*$B133+BT$209</f>
        <v>53.201827270758784</v>
      </c>
      <c r="CY133" s="2">
        <f>BU$207*$B133+BU$209</f>
        <v>52.894034174594971</v>
      </c>
      <c r="CZ133" s="2">
        <f>BV$207*$B133+BV$209</f>
        <v>51.561742227865842</v>
      </c>
      <c r="DA133" s="2">
        <f>BW$207*$B133+BW$209</f>
        <v>51.409004582885899</v>
      </c>
      <c r="DD133" s="2">
        <f>BZ$207*$B133+BZ$209</f>
        <v>52.223825627758195</v>
      </c>
      <c r="DE133" s="2">
        <f>CA$207*$B133+CA$209</f>
        <v>54.103011485350834</v>
      </c>
      <c r="DF133" s="2">
        <f>CB$207*$B133+CB$209</f>
        <v>52.872889043481713</v>
      </c>
      <c r="DG133" s="2">
        <f>CC$207*$B133+CC$209</f>
        <v>50.894763460982944</v>
      </c>
      <c r="DH133" s="2">
        <f>CD$207*$B133+CD$209</f>
        <v>51.789572260582403</v>
      </c>
      <c r="DI133" s="2">
        <f>CE$207*$B133+CE$209</f>
        <v>52.084078931582845</v>
      </c>
      <c r="DJ133" s="2">
        <f>CF$207*$B133+CF$209</f>
        <v>53.184468873775536</v>
      </c>
      <c r="DK133" s="2">
        <f>CG$207*$B133+CG$209</f>
        <v>49.646245812068457</v>
      </c>
      <c r="DL133" s="2">
        <f>CH$207*$B133+CH$209</f>
        <v>51.054076973881713</v>
      </c>
      <c r="DM133" s="2">
        <f>CI$207*$B133+CI$209</f>
        <v>50.809327553905788</v>
      </c>
      <c r="DN133" s="2">
        <f>CJ$207*$B133+CJ$209</f>
        <v>50.536941008080056</v>
      </c>
      <c r="DO133" s="2">
        <f>CK$207*$B133+CK$209</f>
        <v>50.061293867571464</v>
      </c>
      <c r="DP133" s="2">
        <f>CL$207*$B133+CL$209</f>
        <v>49.816840045441651</v>
      </c>
      <c r="DS133" s="2">
        <f>POWER(10,($B133-C$227)/C$228)/(1+POWER(10,($B133-C$227)/C$228))</f>
        <v>0.8431842278917252</v>
      </c>
      <c r="DT133" s="2">
        <f>POWER(10,($B133-D$227)/D$228)/(1+POWER(10,($B133-D$227)/D$228))</f>
        <v>0.85062885442210112</v>
      </c>
      <c r="DU133" s="2">
        <f>POWER(10,($B133-E$227)/E$228)/(1+POWER(10,($B133-E$227)/E$228))</f>
        <v>0.91938816416168356</v>
      </c>
      <c r="DV133" s="2">
        <f>POWER(10,($B133-F$227)/F$228)/(1+POWER(10,($B133-F$227)/F$228))</f>
        <v>0.94001549672898455</v>
      </c>
      <c r="DW133" s="2">
        <f>POWER(10,($B133-G$227)/G$228)/(1+POWER(10,($B133-G$227)/G$228))</f>
        <v>0.93762320180188807</v>
      </c>
      <c r="DX133" s="2">
        <f>POWER(10,($B133-H$227)/H$228)/(1+POWER(10,($B133-H$227)/H$228))</f>
        <v>0.93556079228988154</v>
      </c>
      <c r="DY133" s="2">
        <f>POWER(10,($B133-I$227)/I$228)/(1+POWER(10,($B133-I$227)/I$228))</f>
        <v>0.93429351539752858</v>
      </c>
      <c r="DZ133" s="2">
        <f>POWER(10,($B133-J$227)/J$228)/(1+POWER(10,($B133-J$227)/J$228))</f>
        <v>0.93419095621349502</v>
      </c>
      <c r="EA133" s="2">
        <f>POWER(10,($B133-K$227)/K$228)/(1+POWER(10,($B133-K$227)/K$228))</f>
        <v>0.93576797632005304</v>
      </c>
      <c r="EB133" s="2">
        <f>POWER(10,($B133-L$227)/L$228)/(1+POWER(10,($B133-L$227)/L$228))</f>
        <v>0.93332040692225948</v>
      </c>
      <c r="EC133" s="2">
        <f>POWER(10,($B133-M$227)/M$228)/(1+POWER(10,($B133-M$227)/M$228))</f>
        <v>0.92785394637573892</v>
      </c>
      <c r="ED133" s="2">
        <f>POWER(10,($B133-N$227)/N$228)/(1+POWER(10,($B133-N$227)/N$228))</f>
        <v>0.92511374023301285</v>
      </c>
      <c r="EE133" s="2">
        <f>POWER(10,($B133-O$227)/O$228)/(1+POWER(10,($B133-O$227)/O$228))</f>
        <v>0.92853520963751501</v>
      </c>
    </row>
    <row r="134" spans="2:135" x14ac:dyDescent="0.25">
      <c r="B134" s="2">
        <v>128</v>
      </c>
      <c r="C134">
        <v>52.206000000000003</v>
      </c>
      <c r="D134">
        <v>52.573999999999998</v>
      </c>
      <c r="E134">
        <v>52.161999999999999</v>
      </c>
      <c r="F134">
        <v>50.118000000000002</v>
      </c>
      <c r="G134">
        <v>51.015000000000001</v>
      </c>
      <c r="H134">
        <v>52.411999999999999</v>
      </c>
      <c r="I134">
        <v>50.676000000000002</v>
      </c>
      <c r="J134">
        <v>49.941000000000003</v>
      </c>
      <c r="K134">
        <v>50.368000000000002</v>
      </c>
      <c r="L134">
        <v>50.088000000000001</v>
      </c>
      <c r="M134">
        <v>51.265000000000001</v>
      </c>
      <c r="N134">
        <v>49.852899999999998</v>
      </c>
      <c r="O134">
        <v>50.521099999999997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52.4071552612372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54.309422527547376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52.929459099611307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50.898193118190925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51.895302620425504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52.255800970024595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53.341356142922855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49.830017265309245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51.243285319718886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51.083285666875248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51.301564051315644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50.755606967032584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50.540302112668797</v>
      </c>
      <c r="AE134" s="5"/>
      <c r="AG134" s="5">
        <f t="shared" ref="AG134:AG197" si="52">C134-R134</f>
        <v>-0.20115526123719718</v>
      </c>
      <c r="AH134" s="5">
        <f t="shared" ref="AH134:AH197" si="53">D134-S134</f>
        <v>-1.735422527547378</v>
      </c>
      <c r="AI134" s="5">
        <f t="shared" ref="AI134:AI197" si="54">E134-T134</f>
        <v>-0.7674590996113082</v>
      </c>
      <c r="AJ134" s="5">
        <f t="shared" ref="AJ134:AJ197" si="55">F134-U134</f>
        <v>-0.78019311819092252</v>
      </c>
      <c r="AK134" s="5">
        <f t="shared" ref="AK134:AK197" si="56">G134-V134</f>
        <v>-0.88030262042550333</v>
      </c>
      <c r="AL134" s="5">
        <f t="shared" ref="AL134:AL197" si="57">H134-W134</f>
        <v>0.15619902997540436</v>
      </c>
      <c r="AM134" s="5">
        <f t="shared" ref="AM134:AM197" si="58">I134-X134</f>
        <v>-2.6653561429228532</v>
      </c>
      <c r="AN134" s="5">
        <f t="shared" ref="AN134:AN197" si="59">J134-Y134</f>
        <v>0.11098273469075792</v>
      </c>
      <c r="AO134" s="5">
        <f t="shared" ref="AO134:AO197" si="60">K134-Z134</f>
        <v>-0.87528531971888412</v>
      </c>
      <c r="AP134" s="5">
        <f t="shared" ref="AP134:AP197" si="61">L134-AA134</f>
        <v>-0.99528566687524744</v>
      </c>
      <c r="AQ134" s="5">
        <f t="shared" ref="AQ134:AQ197" si="62">M134-AB134</f>
        <v>-3.6564051315643553E-2</v>
      </c>
      <c r="AR134" s="5">
        <f t="shared" ref="AR134:AR197" si="63">N134-AC134</f>
        <v>-0.90270696703258579</v>
      </c>
      <c r="AS134" s="5">
        <f t="shared" ref="AS134:AS197" si="64">O134-AD134</f>
        <v>-1.9202112668800453E-2</v>
      </c>
      <c r="AV134" s="2">
        <f t="shared" ref="AV134:AV197" si="65">((1-DS134)*CO134) + (DS134*DD134)</f>
        <v>52.4071552612372</v>
      </c>
      <c r="AW134" s="2">
        <f t="shared" ref="AW134:AW197" si="66">((1-DT134)*CP134) + (DT134*DE134)</f>
        <v>54.309422527547376</v>
      </c>
      <c r="AX134" s="2">
        <f t="shared" ref="AX134:AX197" si="67">((1-DU134)*CQ134) + (DU134*DF134)</f>
        <v>52.929459099611307</v>
      </c>
      <c r="AY134" s="2">
        <f t="shared" ref="AY134:AY197" si="68">((1-DV134)*CR134) + (DV134*DG134)</f>
        <v>50.883568613380362</v>
      </c>
      <c r="AZ134" s="2">
        <f t="shared" ref="AZ134:AZ197" si="69">((1-DW134)*CS134) + (DW134*DH134)</f>
        <v>51.866616076891908</v>
      </c>
      <c r="BA134" s="2">
        <f t="shared" ref="BA134:BA197" si="70">((1-DX134)*CT134) + (DX134*DI134)</f>
        <v>52.17546749138554</v>
      </c>
      <c r="BB134" s="2">
        <f t="shared" ref="BB134:BB197" si="71">((1-DY134)*CU134) + (DY134*DJ134)</f>
        <v>53.312352948450823</v>
      </c>
      <c r="BC134" s="2">
        <f t="shared" ref="BC134:BC197" si="72">((1-DZ134)*CV134) + (DZ134*DK134)</f>
        <v>49.687662018731096</v>
      </c>
      <c r="BD134" s="2">
        <f t="shared" ref="BD134:BD197" si="73">((1-EA134)*CW134) + (EA134*DL134)</f>
        <v>51.128634843697235</v>
      </c>
      <c r="BE134" s="2">
        <f t="shared" ref="BE134:BE197" si="74">((1-EB134)*CX134) + (EB134*DM134)</f>
        <v>50.901151263923332</v>
      </c>
      <c r="BF134" s="2">
        <f t="shared" ref="BF134:BF197" si="75">((1-EC134)*CY134) + (EC134*DN134)</f>
        <v>50.640848287831595</v>
      </c>
      <c r="BG134" s="2">
        <f t="shared" ref="BG134:BG197" si="76">((1-ED134)*CZ134) + (ED134*DO134)</f>
        <v>50.126782652698836</v>
      </c>
      <c r="BH134" s="2">
        <f t="shared" ref="BH134:BH197" si="77">((1-EE134)*DA134) + (EE134*DP134)</f>
        <v>49.88710756314569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53.765627070814269</v>
      </c>
      <c r="CP134" s="2">
        <f>BL$207*$B134+BL$209</f>
        <v>55.99947609777908</v>
      </c>
      <c r="CQ134" s="2">
        <f>BM$207*$B134+BM$209</f>
        <v>54.298241117106585</v>
      </c>
      <c r="CR134" s="2">
        <f>BN$207*$B134+BN$209</f>
        <v>51.512350780496348</v>
      </c>
      <c r="CS134" s="2">
        <f>BO$207*$B134+BO$209</f>
        <v>54.079262329809566</v>
      </c>
      <c r="CT134" s="2">
        <f>BP$207*$B134+BP$209</f>
        <v>54.714603587529673</v>
      </c>
      <c r="CU134" s="2">
        <f>BQ$207*$B134+BQ$209</f>
        <v>56.759240353273512</v>
      </c>
      <c r="CV134" s="2">
        <f>BR$207*$B134+BR$209</f>
        <v>51.409204443712646</v>
      </c>
      <c r="CW134" s="2">
        <f>BS$207*$B134+BS$209</f>
        <v>53.403114618481403</v>
      </c>
      <c r="CX134" s="2">
        <f>BT$207*$B134+BT$209</f>
        <v>53.204161486699569</v>
      </c>
      <c r="CY134" s="2">
        <f>BU$207*$B134+BU$209</f>
        <v>52.901643248587703</v>
      </c>
      <c r="CZ134" s="2">
        <f>BV$207*$B134+BV$209</f>
        <v>51.559924555565296</v>
      </c>
      <c r="DA134" s="2">
        <f>BW$207*$B134+BW$209</f>
        <v>51.418715105390731</v>
      </c>
      <c r="DD134" s="2">
        <f>BZ$207*$B134+BZ$209</f>
        <v>52.17673646842406</v>
      </c>
      <c r="DE134" s="2">
        <f>CA$207*$B134+CA$209</f>
        <v>54.038760661226313</v>
      </c>
      <c r="DF134" s="2">
        <f>CB$207*$B134+CB$209</f>
        <v>52.820004455233068</v>
      </c>
      <c r="DG134" s="2">
        <f>CC$207*$B134+CC$209</f>
        <v>50.84697508641689</v>
      </c>
      <c r="DH134" s="2">
        <f>CD$207*$B134+CD$209</f>
        <v>51.732368418376737</v>
      </c>
      <c r="DI134" s="2">
        <f>CE$207*$B134+CE$209</f>
        <v>52.015966216580878</v>
      </c>
      <c r="DJ134" s="2">
        <f>CF$207*$B134+CF$209</f>
        <v>53.091271655958955</v>
      </c>
      <c r="DK134" s="2">
        <f>CG$207*$B134+CG$209</f>
        <v>49.57705882908359</v>
      </c>
      <c r="DL134" s="2">
        <f>CH$207*$B134+CH$209</f>
        <v>50.986249428632298</v>
      </c>
      <c r="DM134" s="2">
        <f>CI$207*$B134+CI$209</f>
        <v>50.751093647090336</v>
      </c>
      <c r="DN134" s="2">
        <f>CJ$207*$B134+CJ$209</f>
        <v>50.48052591295869</v>
      </c>
      <c r="DO134" s="2">
        <f>CK$207*$B134+CK$209</f>
        <v>50.020980086125384</v>
      </c>
      <c r="DP134" s="2">
        <f>CL$207*$B134+CL$209</f>
        <v>49.779599448998397</v>
      </c>
      <c r="DS134" s="2">
        <f>POWER(10,($B134-C$227)/C$228)/(1+POWER(10,($B134-C$227)/C$228))</f>
        <v>0.85498133574047219</v>
      </c>
      <c r="DT134" s="2">
        <f>POWER(10,($B134-D$227)/D$228)/(1+POWER(10,($B134-D$227)/D$228))</f>
        <v>0.86195759911140812</v>
      </c>
      <c r="DU134" s="2">
        <f>POWER(10,($B134-E$227)/E$228)/(1+POWER(10,($B134-E$227)/E$228))</f>
        <v>0.92595593980228275</v>
      </c>
      <c r="DV134" s="2">
        <f>POWER(10,($B134-F$227)/F$228)/(1+POWER(10,($B134-F$227)/F$228))</f>
        <v>0.94500321053340874</v>
      </c>
      <c r="DW134" s="2">
        <f>POWER(10,($B134-G$227)/G$228)/(1+POWER(10,($B134-G$227)/G$228))</f>
        <v>0.94279773028461422</v>
      </c>
      <c r="DX134" s="2">
        <f>POWER(10,($B134-H$227)/H$228)/(1+POWER(10,($B134-H$227)/H$228))</f>
        <v>0.94089562513225589</v>
      </c>
      <c r="DY134" s="2">
        <f>POWER(10,($B134-I$227)/I$228)/(1+POWER(10,($B134-I$227)/I$228))</f>
        <v>0.93972650512156086</v>
      </c>
      <c r="DZ134" s="2">
        <f>POWER(10,($B134-J$227)/J$228)/(1+POWER(10,($B134-J$227)/J$228))</f>
        <v>0.93963187818458649</v>
      </c>
      <c r="EA134" s="2">
        <f>POWER(10,($B134-K$227)/K$228)/(1+POWER(10,($B134-K$227)/K$228))</f>
        <v>0.9410867367931981</v>
      </c>
      <c r="EB134" s="2">
        <f>POWER(10,($B134-L$227)/L$228)/(1+POWER(10,($B134-L$227)/L$228))</f>
        <v>0.93882859070995017</v>
      </c>
      <c r="EC134" s="2">
        <f>POWER(10,($B134-M$227)/M$228)/(1+POWER(10,($B134-M$227)/M$228))</f>
        <v>0.93378165836343097</v>
      </c>
      <c r="ED134" s="2">
        <f>POWER(10,($B134-N$227)/N$228)/(1+POWER(10,($B134-N$227)/N$228))</f>
        <v>0.9312499127327446</v>
      </c>
      <c r="EE134" s="2">
        <f>POWER(10,($B134-O$227)/O$228)/(1+POWER(10,($B134-O$227)/O$228))</f>
        <v>0.93441090399690663</v>
      </c>
    </row>
    <row r="135" spans="2:135" x14ac:dyDescent="0.25">
      <c r="B135" s="2">
        <v>129</v>
      </c>
      <c r="C135">
        <v>51.911999999999999</v>
      </c>
      <c r="D135">
        <v>53.984999999999999</v>
      </c>
      <c r="E135">
        <v>52.543999999999997</v>
      </c>
      <c r="F135">
        <v>51.088000000000001</v>
      </c>
      <c r="G135">
        <v>49.543999999999997</v>
      </c>
      <c r="H135">
        <v>53.058999999999997</v>
      </c>
      <c r="I135">
        <v>50.338000000000001</v>
      </c>
      <c r="J135">
        <v>50.161999999999999</v>
      </c>
      <c r="K135">
        <v>50.515000000000001</v>
      </c>
      <c r="L135">
        <v>50.720999999999997</v>
      </c>
      <c r="M135">
        <v>51.588000000000001</v>
      </c>
      <c r="N135">
        <v>50.102899999999998</v>
      </c>
      <c r="O135">
        <v>49.577500000000001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52.351339048263142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54.234674616990901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52.870377962705284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50.839267537727935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51.813947619676199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52.135174158496348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53.220334173256532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49.675628051579729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51.103628548148599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50.920260945196574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50.920841748332471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50.43696336799843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50.21536278562165</v>
      </c>
      <c r="AE135" s="5"/>
      <c r="AG135" s="5">
        <f t="shared" si="52"/>
        <v>-0.43933904826314318</v>
      </c>
      <c r="AH135" s="5">
        <f t="shared" si="53"/>
        <v>-0.24967461699090165</v>
      </c>
      <c r="AI135" s="5">
        <f t="shared" si="54"/>
        <v>-0.32637796270528696</v>
      </c>
      <c r="AJ135" s="5">
        <f t="shared" si="55"/>
        <v>0.24873246227206636</v>
      </c>
      <c r="AK135" s="5">
        <f t="shared" si="56"/>
        <v>-2.2699476196762021</v>
      </c>
      <c r="AL135" s="5">
        <f t="shared" si="57"/>
        <v>0.92382584150364977</v>
      </c>
      <c r="AM135" s="5">
        <f t="shared" si="58"/>
        <v>-2.8823341732565311</v>
      </c>
      <c r="AN135" s="5">
        <f t="shared" si="59"/>
        <v>0.48637194842027043</v>
      </c>
      <c r="AO135" s="5">
        <f t="shared" si="60"/>
        <v>-0.58862854814859844</v>
      </c>
      <c r="AP135" s="5">
        <f t="shared" si="61"/>
        <v>-0.19926094519657767</v>
      </c>
      <c r="AQ135" s="5">
        <f t="shared" si="62"/>
        <v>0.66715825166753007</v>
      </c>
      <c r="AR135" s="5">
        <f t="shared" si="63"/>
        <v>-0.33406336799843217</v>
      </c>
      <c r="AS135" s="5">
        <f t="shared" si="64"/>
        <v>-0.63786278562164966</v>
      </c>
      <c r="AV135" s="2">
        <f t="shared" si="65"/>
        <v>52.351339048263142</v>
      </c>
      <c r="AW135" s="2">
        <f t="shared" si="66"/>
        <v>54.234674616990901</v>
      </c>
      <c r="AX135" s="2">
        <f t="shared" si="67"/>
        <v>52.870377962705284</v>
      </c>
      <c r="AY135" s="2">
        <f t="shared" si="68"/>
        <v>50.833119829802207</v>
      </c>
      <c r="AZ135" s="2">
        <f t="shared" si="69"/>
        <v>51.80123820646395</v>
      </c>
      <c r="BA135" s="2">
        <f t="shared" si="70"/>
        <v>52.09806076975191</v>
      </c>
      <c r="BB135" s="2">
        <f t="shared" si="71"/>
        <v>53.207240875607667</v>
      </c>
      <c r="BC135" s="2">
        <f t="shared" si="72"/>
        <v>49.61152940594183</v>
      </c>
      <c r="BD135" s="2">
        <f t="shared" si="73"/>
        <v>51.05234213750618</v>
      </c>
      <c r="BE135" s="2">
        <f t="shared" si="74"/>
        <v>50.83385182640761</v>
      </c>
      <c r="BF135" s="2">
        <f t="shared" si="75"/>
        <v>50.57507267795102</v>
      </c>
      <c r="BG135" s="2">
        <f t="shared" si="76"/>
        <v>50.080175084749769</v>
      </c>
      <c r="BH135" s="2">
        <f t="shared" si="77"/>
        <v>49.843801376378757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53.784458015877391</v>
      </c>
      <c r="CP135" s="2">
        <f>BL$207*$B135+BL$209</f>
        <v>56.015912412768657</v>
      </c>
      <c r="CQ135" s="2">
        <f>BM$207*$B135+BM$209</f>
        <v>54.286250663461615</v>
      </c>
      <c r="CR135" s="2">
        <f>BN$207*$B135+BN$209</f>
        <v>51.472441923656575</v>
      </c>
      <c r="CS135" s="2">
        <f>BO$207*$B135+BO$209</f>
        <v>54.079635864003706</v>
      </c>
      <c r="CT135" s="2">
        <f>BP$207*$B135+BP$209</f>
        <v>54.71994051540765</v>
      </c>
      <c r="CU135" s="2">
        <f>BQ$207*$B135+BQ$209</f>
        <v>56.782990500237531</v>
      </c>
      <c r="CV135" s="2">
        <f>BR$207*$B135+BR$209</f>
        <v>51.380624015560855</v>
      </c>
      <c r="CW135" s="2">
        <f>BS$207*$B135+BS$209</f>
        <v>53.397990128311712</v>
      </c>
      <c r="CX135" s="2">
        <f>BT$207*$B135+BT$209</f>
        <v>53.206495702640346</v>
      </c>
      <c r="CY135" s="2">
        <f>BU$207*$B135+BU$209</f>
        <v>52.909252322580429</v>
      </c>
      <c r="CZ135" s="2">
        <f>BV$207*$B135+BV$209</f>
        <v>51.558106883264742</v>
      </c>
      <c r="DA135" s="2">
        <f>BW$207*$B135+BW$209</f>
        <v>51.428425627895564</v>
      </c>
      <c r="DD135" s="2">
        <f>BZ$207*$B135+BZ$209</f>
        <v>52.129647309089918</v>
      </c>
      <c r="DE135" s="2">
        <f>CA$207*$B135+CA$209</f>
        <v>53.974509837101792</v>
      </c>
      <c r="DF135" s="2">
        <f>CB$207*$B135+CB$209</f>
        <v>52.767119866984423</v>
      </c>
      <c r="DG135" s="2">
        <f>CC$207*$B135+CC$209</f>
        <v>50.799186711850844</v>
      </c>
      <c r="DH135" s="2">
        <f>CD$207*$B135+CD$209</f>
        <v>51.675164576171063</v>
      </c>
      <c r="DI135" s="2">
        <f>CE$207*$B135+CE$209</f>
        <v>51.947853501578912</v>
      </c>
      <c r="DJ135" s="2">
        <f>CF$207*$B135+CF$209</f>
        <v>52.998074438142375</v>
      </c>
      <c r="DK135" s="2">
        <f>CG$207*$B135+CG$209</f>
        <v>49.50787184609873</v>
      </c>
      <c r="DL135" s="2">
        <f>CH$207*$B135+CH$209</f>
        <v>50.918421883382884</v>
      </c>
      <c r="DM135" s="2">
        <f>CI$207*$B135+CI$209</f>
        <v>50.692859740274876</v>
      </c>
      <c r="DN135" s="2">
        <f>CJ$207*$B135+CJ$209</f>
        <v>50.424110817837331</v>
      </c>
      <c r="DO135" s="2">
        <f>CK$207*$B135+CK$209</f>
        <v>49.980666304679303</v>
      </c>
      <c r="DP135" s="2">
        <f>CL$207*$B135+CL$209</f>
        <v>49.742358852555142</v>
      </c>
      <c r="DS135" s="2">
        <f>POWER(10,($B135-C$227)/C$228)/(1+POWER(10,($B135-C$227)/C$228))</f>
        <v>0.86603196470513399</v>
      </c>
      <c r="DT135" s="2">
        <f>POWER(10,($B135-D$227)/D$228)/(1+POWER(10,($B135-D$227)/D$228))</f>
        <v>0.87255586772044713</v>
      </c>
      <c r="DU135" s="2">
        <f>POWER(10,($B135-E$227)/E$228)/(1+POWER(10,($B135-E$227)/E$228))</f>
        <v>0.93202817297871288</v>
      </c>
      <c r="DV135" s="2">
        <f>POWER(10,($B135-F$227)/F$228)/(1+POWER(10,($B135-F$227)/F$228))</f>
        <v>0.94959843257603749</v>
      </c>
      <c r="DW135" s="2">
        <f>POWER(10,($B135-G$227)/G$228)/(1+POWER(10,($B135-G$227)/G$228))</f>
        <v>0.94756700529931248</v>
      </c>
      <c r="DX135" s="2">
        <f>POWER(10,($B135-H$227)/H$228)/(1+POWER(10,($B135-H$227)/H$228))</f>
        <v>0.9458143747206772</v>
      </c>
      <c r="DY135" s="2">
        <f>POWER(10,($B135-I$227)/I$228)/(1+POWER(10,($B135-I$227)/I$228))</f>
        <v>0.94473683589445101</v>
      </c>
      <c r="DZ135" s="2">
        <f>POWER(10,($B135-J$227)/J$228)/(1+POWER(10,($B135-J$227)/J$228))</f>
        <v>0.94464961166064731</v>
      </c>
      <c r="EA135" s="2">
        <f>POWER(10,($B135-K$227)/K$228)/(1+POWER(10,($B135-K$227)/K$228))</f>
        <v>0.94599049475763242</v>
      </c>
      <c r="EB135" s="2">
        <f>POWER(10,($B135-L$227)/L$228)/(1+POWER(10,($B135-L$227)/L$228))</f>
        <v>0.9439091068700145</v>
      </c>
      <c r="EC135" s="2">
        <f>POWER(10,($B135-M$227)/M$228)/(1+POWER(10,($B135-M$227)/M$228))</f>
        <v>0.93925421959853583</v>
      </c>
      <c r="ED135" s="2">
        <f>POWER(10,($B135-N$227)/N$228)/(1+POWER(10,($B135-N$227)/N$228))</f>
        <v>0.93691757304753831</v>
      </c>
      <c r="EE135" s="2">
        <f>POWER(10,($B135-O$227)/O$228)/(1+POWER(10,($B135-O$227)/O$228))</f>
        <v>0.93983481241237965</v>
      </c>
    </row>
    <row r="136" spans="2:135" x14ac:dyDescent="0.25">
      <c r="B136" s="2">
        <v>130</v>
      </c>
      <c r="C136">
        <v>51.631999999999998</v>
      </c>
      <c r="D136">
        <v>52.956000000000003</v>
      </c>
      <c r="E136">
        <v>51.956000000000003</v>
      </c>
      <c r="F136">
        <v>49.765000000000001</v>
      </c>
      <c r="G136">
        <v>51.676000000000002</v>
      </c>
      <c r="H136">
        <v>51.838000000000001</v>
      </c>
      <c r="I136">
        <v>51.720999999999997</v>
      </c>
      <c r="J136">
        <v>48.631999999999998</v>
      </c>
      <c r="K136">
        <v>50.131999999999998</v>
      </c>
      <c r="L136">
        <v>50.631999999999998</v>
      </c>
      <c r="M136">
        <v>50.720999999999997</v>
      </c>
      <c r="N136">
        <v>48.2059</v>
      </c>
      <c r="O136">
        <v>48.957700000000003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52.295305364818184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54.159707655937027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52.811524718466899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50.785233231869299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51.741686564042666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52.037189249609142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53.107949068582684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49.56341225185524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50.998872732072719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50.805237641965888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50.677159728384687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50.221367894654982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49.996821264581129</v>
      </c>
      <c r="AE136" s="5"/>
      <c r="AG136" s="5">
        <f t="shared" si="52"/>
        <v>-0.66330536481818569</v>
      </c>
      <c r="AH136" s="5">
        <f t="shared" si="53"/>
        <v>-1.2037076559370234</v>
      </c>
      <c r="AI136" s="5">
        <f t="shared" si="54"/>
        <v>-0.85552471846689571</v>
      </c>
      <c r="AJ136" s="5">
        <f t="shared" si="55"/>
        <v>-1.0202332318692982</v>
      </c>
      <c r="AK136" s="5">
        <f t="shared" si="56"/>
        <v>-6.5686564042664486E-2</v>
      </c>
      <c r="AL136" s="5">
        <f t="shared" si="57"/>
        <v>-0.19918924960914097</v>
      </c>
      <c r="AM136" s="5">
        <f t="shared" si="58"/>
        <v>-1.3869490685826875</v>
      </c>
      <c r="AN136" s="5">
        <f t="shared" si="59"/>
        <v>-0.93141225185524235</v>
      </c>
      <c r="AO136" s="5">
        <f t="shared" si="60"/>
        <v>-0.86687273207272142</v>
      </c>
      <c r="AP136" s="5">
        <f t="shared" si="61"/>
        <v>-0.17323764196589053</v>
      </c>
      <c r="AQ136" s="5">
        <f t="shared" si="62"/>
        <v>4.3840271615309234E-2</v>
      </c>
      <c r="AR136" s="5">
        <f t="shared" si="63"/>
        <v>-2.0154678946549822</v>
      </c>
      <c r="AS136" s="5">
        <f t="shared" si="64"/>
        <v>-1.0391212645811265</v>
      </c>
      <c r="AV136" s="2">
        <f t="shared" si="65"/>
        <v>52.295305364818176</v>
      </c>
      <c r="AW136" s="2">
        <f t="shared" si="66"/>
        <v>54.159707655937027</v>
      </c>
      <c r="AX136" s="2">
        <f t="shared" si="67"/>
        <v>52.811524718466899</v>
      </c>
      <c r="AY136" s="2">
        <f t="shared" si="68"/>
        <v>50.782847374621419</v>
      </c>
      <c r="AZ136" s="2">
        <f t="shared" si="69"/>
        <v>51.736240257111454</v>
      </c>
      <c r="BA136" s="2">
        <f t="shared" si="70"/>
        <v>52.021034823077535</v>
      </c>
      <c r="BB136" s="2">
        <f t="shared" si="71"/>
        <v>53.102494421809901</v>
      </c>
      <c r="BC136" s="2">
        <f t="shared" si="72"/>
        <v>49.535744208161312</v>
      </c>
      <c r="BD136" s="2">
        <f t="shared" si="73"/>
        <v>50.976417585484171</v>
      </c>
      <c r="BE136" s="2">
        <f t="shared" si="74"/>
        <v>50.766963675977202</v>
      </c>
      <c r="BF136" s="2">
        <f t="shared" si="75"/>
        <v>50.509680470558806</v>
      </c>
      <c r="BG136" s="2">
        <f t="shared" si="76"/>
        <v>50.033839266615317</v>
      </c>
      <c r="BH136" s="2">
        <f t="shared" si="77"/>
        <v>49.800717296761235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53.803288960940513</v>
      </c>
      <c r="CP136" s="2">
        <f>BL$207*$B136+BL$209</f>
        <v>56.032348727758233</v>
      </c>
      <c r="CQ136" s="2">
        <f>BM$207*$B136+BM$209</f>
        <v>54.274260209816646</v>
      </c>
      <c r="CR136" s="2">
        <f>BN$207*$B136+BN$209</f>
        <v>51.432533066816802</v>
      </c>
      <c r="CS136" s="2">
        <f>BO$207*$B136+BO$209</f>
        <v>54.080009398197845</v>
      </c>
      <c r="CT136" s="2">
        <f>BP$207*$B136+BP$209</f>
        <v>54.725277443285627</v>
      </c>
      <c r="CU136" s="2">
        <f>BQ$207*$B136+BQ$209</f>
        <v>56.806740647201558</v>
      </c>
      <c r="CV136" s="2">
        <f>BR$207*$B136+BR$209</f>
        <v>51.352043587409064</v>
      </c>
      <c r="CW136" s="2">
        <f>BS$207*$B136+BS$209</f>
        <v>53.392865638142013</v>
      </c>
      <c r="CX136" s="2">
        <f>BT$207*$B136+BT$209</f>
        <v>53.208829918581124</v>
      </c>
      <c r="CY136" s="2">
        <f>BU$207*$B136+BU$209</f>
        <v>52.916861396573161</v>
      </c>
      <c r="CZ136" s="2">
        <f>BV$207*$B136+BV$209</f>
        <v>51.556289210964188</v>
      </c>
      <c r="DA136" s="2">
        <f>BW$207*$B136+BW$209</f>
        <v>51.438136150400396</v>
      </c>
      <c r="DD136" s="2">
        <f>BZ$207*$B136+BZ$209</f>
        <v>52.082558149755783</v>
      </c>
      <c r="DE136" s="2">
        <f>CA$207*$B136+CA$209</f>
        <v>53.910259012977278</v>
      </c>
      <c r="DF136" s="2">
        <f>CB$207*$B136+CB$209</f>
        <v>52.714235278735778</v>
      </c>
      <c r="DG136" s="2">
        <f>CC$207*$B136+CC$209</f>
        <v>50.751398337284797</v>
      </c>
      <c r="DH136" s="2">
        <f>CD$207*$B136+CD$209</f>
        <v>51.61796073396539</v>
      </c>
      <c r="DI136" s="2">
        <f>CE$207*$B136+CE$209</f>
        <v>51.879740786576946</v>
      </c>
      <c r="DJ136" s="2">
        <f>CF$207*$B136+CF$209</f>
        <v>52.904877220325801</v>
      </c>
      <c r="DK136" s="2">
        <f>CG$207*$B136+CG$209</f>
        <v>49.438684863113863</v>
      </c>
      <c r="DL136" s="2">
        <f>CH$207*$B136+CH$209</f>
        <v>50.850594338133462</v>
      </c>
      <c r="DM136" s="2">
        <f>CI$207*$B136+CI$209</f>
        <v>50.634625833459417</v>
      </c>
      <c r="DN136" s="2">
        <f>CJ$207*$B136+CJ$209</f>
        <v>50.367695722715965</v>
      </c>
      <c r="DO136" s="2">
        <f>CK$207*$B136+CK$209</f>
        <v>49.940352523233223</v>
      </c>
      <c r="DP136" s="2">
        <f>CL$207*$B136+CL$209</f>
        <v>49.705118256111888</v>
      </c>
      <c r="DS136" s="2">
        <f>POWER(10,($B136-C$227)/C$228)/(1+POWER(10,($B136-C$227)/C$228))</f>
        <v>0.87636229113842923</v>
      </c>
      <c r="DT136" s="2">
        <f>POWER(10,($B136-D$227)/D$228)/(1+POWER(10,($B136-D$227)/D$228))</f>
        <v>0.88245141512054392</v>
      </c>
      <c r="DU136" s="2">
        <f>POWER(10,($B136-E$227)/E$228)/(1+POWER(10,($B136-E$227)/E$228))</f>
        <v>0.93763597119969733</v>
      </c>
      <c r="DV136" s="2">
        <f>POWER(10,($B136-F$227)/F$228)/(1+POWER(10,($B136-F$227)/F$228))</f>
        <v>0.95382846304397673</v>
      </c>
      <c r="DW136" s="2">
        <f>POWER(10,($B136-G$227)/G$228)/(1+POWER(10,($B136-G$227)/G$228))</f>
        <v>0.95195890119298843</v>
      </c>
      <c r="DX136" s="2">
        <f>POWER(10,($B136-H$227)/H$228)/(1+POWER(10,($B136-H$227)/H$228))</f>
        <v>0.95034538171649485</v>
      </c>
      <c r="DY136" s="2">
        <f>POWER(10,($B136-I$227)/I$228)/(1+POWER(10,($B136-I$227)/I$228))</f>
        <v>0.94935312186404941</v>
      </c>
      <c r="DZ136" s="2">
        <f>POWER(10,($B136-J$227)/J$228)/(1+POWER(10,($B136-J$227)/J$228))</f>
        <v>0.94927279249049468</v>
      </c>
      <c r="EA136" s="2">
        <f>POWER(10,($B136-K$227)/K$228)/(1+POWER(10,($B136-K$227)/K$228))</f>
        <v>0.9505075452213595</v>
      </c>
      <c r="EB136" s="2">
        <f>POWER(10,($B136-L$227)/L$228)/(1+POWER(10,($B136-L$227)/L$228))</f>
        <v>0.94859077285959414</v>
      </c>
      <c r="EC136" s="2">
        <f>POWER(10,($B136-M$227)/M$228)/(1+POWER(10,($B136-M$227)/M$228))</f>
        <v>0.94430148291303517</v>
      </c>
      <c r="ED136" s="2">
        <f>POWER(10,($B136-N$227)/N$228)/(1+POWER(10,($B136-N$227)/N$228))</f>
        <v>0.94214702587552335</v>
      </c>
      <c r="EE136" s="2">
        <f>POWER(10,($B136-O$227)/O$228)/(1+POWER(10,($B136-O$227)/O$228))</f>
        <v>0.9448366684704087</v>
      </c>
    </row>
    <row r="137" spans="2:135" x14ac:dyDescent="0.25">
      <c r="B137" s="2">
        <v>131</v>
      </c>
      <c r="C137">
        <v>51.5</v>
      </c>
      <c r="D137">
        <v>51.588000000000001</v>
      </c>
      <c r="E137">
        <v>51.941000000000003</v>
      </c>
      <c r="F137">
        <v>50.015000000000001</v>
      </c>
      <c r="G137">
        <v>51.043999999999997</v>
      </c>
      <c r="H137">
        <v>51.706000000000003</v>
      </c>
      <c r="I137">
        <v>49.911999999999999</v>
      </c>
      <c r="J137">
        <v>50.088000000000001</v>
      </c>
      <c r="K137">
        <v>50.631999999999998</v>
      </c>
      <c r="L137">
        <v>50.118000000000002</v>
      </c>
      <c r="M137">
        <v>51.058999999999997</v>
      </c>
      <c r="N137">
        <v>48.529400000000003</v>
      </c>
      <c r="O137">
        <v>48.915500000000002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52.239145589633303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54.084626193263489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52.752908044314061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50.733596795733632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51.674258841281286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51.9515215047333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53.000238870690161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49.473381651797006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50.912449120918666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50.716967165651035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50.520020250652301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50.07913263755632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49.853971408744059</v>
      </c>
      <c r="AE137" s="5"/>
      <c r="AG137" s="5">
        <f t="shared" si="52"/>
        <v>-0.73914558963330279</v>
      </c>
      <c r="AH137" s="5">
        <f t="shared" si="53"/>
        <v>-2.4966261932634879</v>
      </c>
      <c r="AI137" s="5">
        <f t="shared" si="54"/>
        <v>-0.81190804431405894</v>
      </c>
      <c r="AJ137" s="5">
        <f t="shared" si="55"/>
        <v>-0.71859679573363167</v>
      </c>
      <c r="AK137" s="5">
        <f t="shared" si="56"/>
        <v>-0.63025884128128951</v>
      </c>
      <c r="AL137" s="5">
        <f t="shared" si="57"/>
        <v>-0.24552150473329704</v>
      </c>
      <c r="AM137" s="5">
        <f t="shared" si="58"/>
        <v>-3.0882388706901622</v>
      </c>
      <c r="AN137" s="5">
        <f t="shared" si="59"/>
        <v>0.61461834820299543</v>
      </c>
      <c r="AO137" s="5">
        <f t="shared" si="60"/>
        <v>-0.28044912091866792</v>
      </c>
      <c r="AP137" s="5">
        <f t="shared" si="61"/>
        <v>-0.59896716565103247</v>
      </c>
      <c r="AQ137" s="5">
        <f t="shared" si="62"/>
        <v>0.53897974934769621</v>
      </c>
      <c r="AR137" s="5">
        <f t="shared" si="63"/>
        <v>-1.5497326375563176</v>
      </c>
      <c r="AS137" s="5">
        <f t="shared" si="64"/>
        <v>-0.9384714087440571</v>
      </c>
      <c r="AV137" s="2">
        <f t="shared" si="65"/>
        <v>52.239145589633296</v>
      </c>
      <c r="AW137" s="2">
        <f t="shared" si="66"/>
        <v>54.084626193263489</v>
      </c>
      <c r="AX137" s="2">
        <f t="shared" si="67"/>
        <v>52.752908044314061</v>
      </c>
      <c r="AY137" s="2">
        <f t="shared" si="68"/>
        <v>50.732741975375959</v>
      </c>
      <c r="AZ137" s="2">
        <f t="shared" si="69"/>
        <v>51.671620425070067</v>
      </c>
      <c r="BA137" s="2">
        <f t="shared" si="70"/>
        <v>51.944396044207437</v>
      </c>
      <c r="BB137" s="2">
        <f t="shared" si="71"/>
        <v>52.998141833859343</v>
      </c>
      <c r="BC137" s="2">
        <f t="shared" si="72"/>
        <v>49.460300961411733</v>
      </c>
      <c r="BD137" s="2">
        <f t="shared" si="73"/>
        <v>50.900863514744266</v>
      </c>
      <c r="BE137" s="2">
        <f t="shared" si="74"/>
        <v>50.700486593303872</v>
      </c>
      <c r="BF137" s="2">
        <f t="shared" si="75"/>
        <v>50.444678298146236</v>
      </c>
      <c r="BG137" s="2">
        <f t="shared" si="76"/>
        <v>49.987777445703877</v>
      </c>
      <c r="BH137" s="2">
        <f t="shared" si="77"/>
        <v>49.757863883841253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53.822119906003643</v>
      </c>
      <c r="CP137" s="2">
        <f>BL$207*$B137+BL$209</f>
        <v>56.048785042747802</v>
      </c>
      <c r="CQ137" s="2">
        <f>BM$207*$B137+BM$209</f>
        <v>54.262269756171683</v>
      </c>
      <c r="CR137" s="2">
        <f>BN$207*$B137+BN$209</f>
        <v>51.392624209977036</v>
      </c>
      <c r="CS137" s="2">
        <f>BO$207*$B137+BO$209</f>
        <v>54.080382932391991</v>
      </c>
      <c r="CT137" s="2">
        <f>BP$207*$B137+BP$209</f>
        <v>54.730614371163604</v>
      </c>
      <c r="CU137" s="2">
        <f>BQ$207*$B137+BQ$209</f>
        <v>56.830490794165577</v>
      </c>
      <c r="CV137" s="2">
        <f>BR$207*$B137+BR$209</f>
        <v>51.323463159257273</v>
      </c>
      <c r="CW137" s="2">
        <f>BS$207*$B137+BS$209</f>
        <v>53.387741147972314</v>
      </c>
      <c r="CX137" s="2">
        <f>BT$207*$B137+BT$209</f>
        <v>53.211164134521908</v>
      </c>
      <c r="CY137" s="2">
        <f>BU$207*$B137+BU$209</f>
        <v>52.924470470565893</v>
      </c>
      <c r="CZ137" s="2">
        <f>BV$207*$B137+BV$209</f>
        <v>51.554471538663634</v>
      </c>
      <c r="DA137" s="2">
        <f>BW$207*$B137+BW$209</f>
        <v>51.447846672905229</v>
      </c>
      <c r="DD137" s="2">
        <f>BZ$207*$B137+BZ$209</f>
        <v>52.035468990421649</v>
      </c>
      <c r="DE137" s="2">
        <f>CA$207*$B137+CA$209</f>
        <v>53.846008188852757</v>
      </c>
      <c r="DF137" s="2">
        <f>CB$207*$B137+CB$209</f>
        <v>52.661350690487133</v>
      </c>
      <c r="DG137" s="2">
        <f>CC$207*$B137+CC$209</f>
        <v>50.703609962718744</v>
      </c>
      <c r="DH137" s="2">
        <f>CD$207*$B137+CD$209</f>
        <v>51.560756891759716</v>
      </c>
      <c r="DI137" s="2">
        <f>CE$207*$B137+CE$209</f>
        <v>51.811628071574987</v>
      </c>
      <c r="DJ137" s="2">
        <f>CF$207*$B137+CF$209</f>
        <v>52.81168000250922</v>
      </c>
      <c r="DK137" s="2">
        <f>CG$207*$B137+CG$209</f>
        <v>49.369497880129003</v>
      </c>
      <c r="DL137" s="2">
        <f>CH$207*$B137+CH$209</f>
        <v>50.782766792884047</v>
      </c>
      <c r="DM137" s="2">
        <f>CI$207*$B137+CI$209</f>
        <v>50.576391926643957</v>
      </c>
      <c r="DN137" s="2">
        <f>CJ$207*$B137+CJ$209</f>
        <v>50.311280627594599</v>
      </c>
      <c r="DO137" s="2">
        <f>CK$207*$B137+CK$209</f>
        <v>49.900038741787142</v>
      </c>
      <c r="DP137" s="2">
        <f>CL$207*$B137+CL$209</f>
        <v>49.667877659668626</v>
      </c>
      <c r="DS137" s="2">
        <f>POWER(10,($B137-C$227)/C$228)/(1+POWER(10,($B137-C$227)/C$228))</f>
        <v>0.88600089842099761</v>
      </c>
      <c r="DT137" s="2">
        <f>POWER(10,($B137-D$227)/D$228)/(1+POWER(10,($B137-D$227)/D$228))</f>
        <v>0.89167400048316359</v>
      </c>
      <c r="DU137" s="2">
        <f>POWER(10,($B137-E$227)/E$228)/(1+POWER(10,($B137-E$227)/E$228))</f>
        <v>0.94280950499656846</v>
      </c>
      <c r="DV137" s="2">
        <f>POWER(10,($B137-F$227)/F$228)/(1+POWER(10,($B137-F$227)/F$228))</f>
        <v>0.95771928842815646</v>
      </c>
      <c r="DW137" s="2">
        <f>POWER(10,($B137-G$227)/G$228)/(1+POWER(10,($B137-G$227)/G$228))</f>
        <v>0.95600000495211057</v>
      </c>
      <c r="DX137" s="2">
        <f>POWER(10,($B137-H$227)/H$228)/(1+POWER(10,($B137-H$227)/H$228))</f>
        <v>0.95451572600694834</v>
      </c>
      <c r="DY137" s="2">
        <f>POWER(10,($B137-I$227)/I$228)/(1+POWER(10,($B137-I$227)/I$228))</f>
        <v>0.95360273448622068</v>
      </c>
      <c r="DZ137" s="2">
        <f>POWER(10,($B137-J$227)/J$228)/(1+POWER(10,($B137-J$227)/J$228))</f>
        <v>0.9535288153517032</v>
      </c>
      <c r="EA137" s="2">
        <f>POWER(10,($B137-K$227)/K$228)/(1+POWER(10,($B137-K$227)/K$228))</f>
        <v>0.9546649195875786</v>
      </c>
      <c r="EB137" s="2">
        <f>POWER(10,($B137-L$227)/L$228)/(1+POWER(10,($B137-L$227)/L$228))</f>
        <v>0.95290117821613673</v>
      </c>
      <c r="EC137" s="2">
        <f>POWER(10,($B137-M$227)/M$228)/(1+POWER(10,($B137-M$227)/M$228))</f>
        <v>0.94895217011866184</v>
      </c>
      <c r="ED137" s="2">
        <f>POWER(10,($B137-N$227)/N$228)/(1+POWER(10,($B137-N$227)/N$228))</f>
        <v>0.94696750204518487</v>
      </c>
      <c r="EE137" s="2">
        <f>POWER(10,($B137-O$227)/O$228)/(1+POWER(10,($B137-O$227)/O$228))</f>
        <v>0.94944506140081586</v>
      </c>
    </row>
    <row r="138" spans="2:135" x14ac:dyDescent="0.25">
      <c r="B138" s="2">
        <v>132</v>
      </c>
      <c r="C138">
        <v>51.646999999999998</v>
      </c>
      <c r="D138">
        <v>53.206000000000003</v>
      </c>
      <c r="E138">
        <v>52</v>
      </c>
      <c r="F138">
        <v>49.706000000000003</v>
      </c>
      <c r="G138">
        <v>51.808999999999997</v>
      </c>
      <c r="H138">
        <v>52.706000000000003</v>
      </c>
      <c r="I138">
        <v>50.881999999999998</v>
      </c>
      <c r="J138">
        <v>48.984999999999999</v>
      </c>
      <c r="K138">
        <v>51.118000000000002</v>
      </c>
      <c r="L138">
        <v>50.543999999999997</v>
      </c>
      <c r="M138">
        <v>50.603000000000002</v>
      </c>
      <c r="N138">
        <v>49.117600000000003</v>
      </c>
      <c r="O138">
        <v>49.2958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52.182940280784713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54.009521956979327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52.694533475377668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50.68307723429551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51.609431609787123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51.8722521866395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52.894948036412558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49.394701871312094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50.835696880575576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50.642572580271903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50.412086561697045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49.983343598233873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49.759149352076776</v>
      </c>
      <c r="AE138" s="5"/>
      <c r="AG138" s="5">
        <f t="shared" si="52"/>
        <v>-0.53594028078471467</v>
      </c>
      <c r="AH138" s="5">
        <f t="shared" si="53"/>
        <v>-0.80352195697932416</v>
      </c>
      <c r="AI138" s="5">
        <f t="shared" si="54"/>
        <v>-0.69453347537766774</v>
      </c>
      <c r="AJ138" s="5">
        <f t="shared" si="55"/>
        <v>-0.97707723429550697</v>
      </c>
      <c r="AK138" s="5">
        <f t="shared" si="56"/>
        <v>0.19956839021287465</v>
      </c>
      <c r="AL138" s="5">
        <f t="shared" si="57"/>
        <v>0.83374781336050319</v>
      </c>
      <c r="AM138" s="5">
        <f t="shared" si="58"/>
        <v>-2.0129480364125598</v>
      </c>
      <c r="AN138" s="5">
        <f t="shared" si="59"/>
        <v>-0.40970187131209457</v>
      </c>
      <c r="AO138" s="5">
        <f t="shared" si="60"/>
        <v>0.28230311942442654</v>
      </c>
      <c r="AP138" s="5">
        <f t="shared" si="61"/>
        <v>-9.8572580271905963E-2</v>
      </c>
      <c r="AQ138" s="5">
        <f t="shared" si="62"/>
        <v>0.19091343830295671</v>
      </c>
      <c r="AR138" s="5">
        <f t="shared" si="63"/>
        <v>-0.8657435982338697</v>
      </c>
      <c r="AS138" s="5">
        <f t="shared" si="64"/>
        <v>-0.46334935207677574</v>
      </c>
      <c r="AV138" s="2">
        <f t="shared" si="65"/>
        <v>52.182940280784685</v>
      </c>
      <c r="AW138" s="2">
        <f t="shared" si="66"/>
        <v>54.009521956979327</v>
      </c>
      <c r="AX138" s="2">
        <f t="shared" si="67"/>
        <v>52.694533475377668</v>
      </c>
      <c r="AY138" s="2">
        <f t="shared" si="68"/>
        <v>50.6827944831129</v>
      </c>
      <c r="AZ138" s="2">
        <f t="shared" si="69"/>
        <v>51.607374231839948</v>
      </c>
      <c r="BA138" s="2">
        <f t="shared" si="70"/>
        <v>51.868146826385981</v>
      </c>
      <c r="BB138" s="2">
        <f t="shared" si="71"/>
        <v>52.894203975530175</v>
      </c>
      <c r="BC138" s="2">
        <f t="shared" si="72"/>
        <v>49.385192364598723</v>
      </c>
      <c r="BD138" s="2">
        <f t="shared" si="73"/>
        <v>50.825679004302494</v>
      </c>
      <c r="BE138" s="2">
        <f t="shared" si="74"/>
        <v>50.634417182163283</v>
      </c>
      <c r="BF138" s="2">
        <f t="shared" si="75"/>
        <v>50.380068744049431</v>
      </c>
      <c r="BG138" s="2">
        <f t="shared" si="76"/>
        <v>49.941989389628652</v>
      </c>
      <c r="BH138" s="2">
        <f t="shared" si="77"/>
        <v>49.715246601441429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53.840950851066765</v>
      </c>
      <c r="CP138" s="2">
        <f>BL$207*$B138+BL$209</f>
        <v>56.065221357737379</v>
      </c>
      <c r="CQ138" s="2">
        <f>BM$207*$B138+BM$209</f>
        <v>54.250279302526714</v>
      </c>
      <c r="CR138" s="2">
        <f>BN$207*$B138+BN$209</f>
        <v>51.352715353137263</v>
      </c>
      <c r="CS138" s="2">
        <f>BO$207*$B138+BO$209</f>
        <v>54.080756466586131</v>
      </c>
      <c r="CT138" s="2">
        <f>BP$207*$B138+BP$209</f>
        <v>54.735951299041581</v>
      </c>
      <c r="CU138" s="2">
        <f>BQ$207*$B138+BQ$209</f>
        <v>56.854240941129596</v>
      </c>
      <c r="CV138" s="2">
        <f>BR$207*$B138+BR$209</f>
        <v>51.294882731105481</v>
      </c>
      <c r="CW138" s="2">
        <f>BS$207*$B138+BS$209</f>
        <v>53.382616657802622</v>
      </c>
      <c r="CX138" s="2">
        <f>BT$207*$B138+BT$209</f>
        <v>53.213498350462686</v>
      </c>
      <c r="CY138" s="2">
        <f>BU$207*$B138+BU$209</f>
        <v>52.932079544558626</v>
      </c>
      <c r="CZ138" s="2">
        <f>BV$207*$B138+BV$209</f>
        <v>51.552653866363087</v>
      </c>
      <c r="DA138" s="2">
        <f>BW$207*$B138+BW$209</f>
        <v>51.457557195410061</v>
      </c>
      <c r="DD138" s="2">
        <f>BZ$207*$B138+BZ$209</f>
        <v>51.988379831087514</v>
      </c>
      <c r="DE138" s="2">
        <f>CA$207*$B138+CA$209</f>
        <v>53.781757364728236</v>
      </c>
      <c r="DF138" s="2">
        <f>CB$207*$B138+CB$209</f>
        <v>52.608466102238495</v>
      </c>
      <c r="DG138" s="2">
        <f>CC$207*$B138+CC$209</f>
        <v>50.655821588152698</v>
      </c>
      <c r="DH138" s="2">
        <f>CD$207*$B138+CD$209</f>
        <v>51.503553049554043</v>
      </c>
      <c r="DI138" s="2">
        <f>CE$207*$B138+CE$209</f>
        <v>51.74351535657302</v>
      </c>
      <c r="DJ138" s="2">
        <f>CF$207*$B138+CF$209</f>
        <v>52.71848278469264</v>
      </c>
      <c r="DK138" s="2">
        <f>CG$207*$B138+CG$209</f>
        <v>49.300310897144136</v>
      </c>
      <c r="DL138" s="2">
        <f>CH$207*$B138+CH$209</f>
        <v>50.714939247634632</v>
      </c>
      <c r="DM138" s="2">
        <f>CI$207*$B138+CI$209</f>
        <v>50.518158019828505</v>
      </c>
      <c r="DN138" s="2">
        <f>CJ$207*$B138+CJ$209</f>
        <v>50.254865532473239</v>
      </c>
      <c r="DO138" s="2">
        <f>CK$207*$B138+CK$209</f>
        <v>49.859724960341062</v>
      </c>
      <c r="DP138" s="2">
        <f>CL$207*$B138+CL$209</f>
        <v>49.630637063225372</v>
      </c>
      <c r="DS138" s="2">
        <f>POWER(10,($B138-C$227)/C$228)/(1+POWER(10,($B138-C$227)/C$228))</f>
        <v>0.89497814248473584</v>
      </c>
      <c r="DT138" s="2">
        <f>POWER(10,($B138-D$227)/D$228)/(1+POWER(10,($B138-D$227)/D$228))</f>
        <v>0.9002547914272383</v>
      </c>
      <c r="DU138" s="2">
        <f>POWER(10,($B138-E$227)/E$228)/(1+POWER(10,($B138-E$227)/E$228))</f>
        <v>0.94757785287384633</v>
      </c>
      <c r="DV138" s="2">
        <f>POWER(10,($B138-F$227)/F$228)/(1+POWER(10,($B138-F$227)/F$228))</f>
        <v>0.96129554271331619</v>
      </c>
      <c r="DW138" s="2">
        <f>POWER(10,($B138-G$227)/G$228)/(1+POWER(10,($B138-G$227)/G$228))</f>
        <v>0.9597155654847509</v>
      </c>
      <c r="DX138" s="2">
        <f>POWER(10,($B138-H$227)/H$228)/(1+POWER(10,($B138-H$227)/H$228))</f>
        <v>0.95835116533517095</v>
      </c>
      <c r="DY138" s="2">
        <f>POWER(10,($B138-I$227)/I$228)/(1+POWER(10,($B138-I$227)/I$228))</f>
        <v>0.95751173444123294</v>
      </c>
      <c r="DZ138" s="2">
        <f>POWER(10,($B138-J$227)/J$228)/(1+POWER(10,($B138-J$227)/J$228))</f>
        <v>0.95744376511824936</v>
      </c>
      <c r="EA138" s="2">
        <f>POWER(10,($B138-K$227)/K$228)/(1+POWER(10,($B138-K$227)/K$228))</f>
        <v>0.95848832537031392</v>
      </c>
      <c r="EB138" s="2">
        <f>POWER(10,($B138-L$227)/L$228)/(1+POWER(10,($B138-L$227)/L$228))</f>
        <v>0.95686661123516814</v>
      </c>
      <c r="EC138" s="2">
        <f>POWER(10,($B138-M$227)/M$228)/(1+POWER(10,($B138-M$227)/M$228))</f>
        <v>0.95323376800995219</v>
      </c>
      <c r="ED138" s="2">
        <f>POWER(10,($B138-N$227)/N$228)/(1+POWER(10,($B138-N$227)/N$228))</f>
        <v>0.95140703842024255</v>
      </c>
      <c r="EE138" s="2">
        <f>POWER(10,($B138-O$227)/O$228)/(1+POWER(10,($B138-O$227)/O$228))</f>
        <v>0.95368733601130329</v>
      </c>
    </row>
    <row r="139" spans="2:135" x14ac:dyDescent="0.25">
      <c r="B139" s="2">
        <v>133</v>
      </c>
      <c r="C139">
        <v>53.088000000000001</v>
      </c>
      <c r="D139">
        <v>52.676000000000002</v>
      </c>
      <c r="E139">
        <v>52.234999999999999</v>
      </c>
      <c r="F139">
        <v>49.853000000000002</v>
      </c>
      <c r="G139">
        <v>51.661999999999999</v>
      </c>
      <c r="H139">
        <v>53.426000000000002</v>
      </c>
      <c r="I139">
        <v>51.381999999999998</v>
      </c>
      <c r="J139">
        <v>49.603000000000002</v>
      </c>
      <c r="K139">
        <v>50.118000000000002</v>
      </c>
      <c r="L139">
        <v>49.265000000000001</v>
      </c>
      <c r="M139">
        <v>50.765000000000001</v>
      </c>
      <c r="N139">
        <v>49</v>
      </c>
      <c r="O139">
        <v>49.042299999999997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52.126759688404753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53.934474541679037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52.636403821469038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50.633082280915744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51.546257705618594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51.79651326265455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52.790939052976967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49.322587859599309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50.765107402218426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50.575364111721782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50.329777348498176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49.914088674640055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49.691909406359045</v>
      </c>
      <c r="AE139" s="5"/>
      <c r="AG139" s="5">
        <f t="shared" si="52"/>
        <v>0.96124031159524748</v>
      </c>
      <c r="AH139" s="5">
        <f t="shared" si="53"/>
        <v>-1.2584745416790355</v>
      </c>
      <c r="AI139" s="5">
        <f t="shared" si="54"/>
        <v>-0.40140382146903875</v>
      </c>
      <c r="AJ139" s="5">
        <f t="shared" si="55"/>
        <v>-0.78008228091574239</v>
      </c>
      <c r="AK139" s="5">
        <f t="shared" si="56"/>
        <v>0.11574229438140549</v>
      </c>
      <c r="AL139" s="5">
        <f t="shared" si="57"/>
        <v>1.6294867373454522</v>
      </c>
      <c r="AM139" s="5">
        <f t="shared" si="58"/>
        <v>-1.4089390529769688</v>
      </c>
      <c r="AN139" s="5">
        <f t="shared" si="59"/>
        <v>0.28041214040069207</v>
      </c>
      <c r="AO139" s="5">
        <f t="shared" si="60"/>
        <v>-0.647107402218424</v>
      </c>
      <c r="AP139" s="5">
        <f t="shared" si="61"/>
        <v>-1.3103641117217819</v>
      </c>
      <c r="AQ139" s="5">
        <f t="shared" si="62"/>
        <v>0.43522265150182449</v>
      </c>
      <c r="AR139" s="5">
        <f t="shared" si="63"/>
        <v>-0.91408867464005539</v>
      </c>
      <c r="AS139" s="5">
        <f t="shared" si="64"/>
        <v>-0.64960940635904763</v>
      </c>
      <c r="AV139" s="2">
        <f t="shared" si="65"/>
        <v>52.126759688404675</v>
      </c>
      <c r="AW139" s="2">
        <f t="shared" si="66"/>
        <v>53.934474541679037</v>
      </c>
      <c r="AX139" s="2">
        <f t="shared" si="67"/>
        <v>52.636403821469038</v>
      </c>
      <c r="AY139" s="2">
        <f t="shared" si="68"/>
        <v>50.632995936714543</v>
      </c>
      <c r="AZ139" s="2">
        <f t="shared" si="69"/>
        <v>51.543494976869226</v>
      </c>
      <c r="BA139" s="2">
        <f t="shared" si="70"/>
        <v>51.792286154757086</v>
      </c>
      <c r="BB139" s="2">
        <f t="shared" si="71"/>
        <v>52.790695265079812</v>
      </c>
      <c r="BC139" s="2">
        <f t="shared" si="72"/>
        <v>49.310409628247491</v>
      </c>
      <c r="BD139" s="2">
        <f t="shared" si="73"/>
        <v>50.750860391992049</v>
      </c>
      <c r="BE139" s="2">
        <f t="shared" si="74"/>
        <v>50.568749386571611</v>
      </c>
      <c r="BF139" s="2">
        <f t="shared" si="75"/>
        <v>50.315850931966651</v>
      </c>
      <c r="BG139" s="2">
        <f t="shared" si="76"/>
        <v>49.89647276267349</v>
      </c>
      <c r="BH139" s="2">
        <f t="shared" si="77"/>
        <v>49.672868236198738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53.859781796129887</v>
      </c>
      <c r="CP139" s="2">
        <f>BL$207*$B139+BL$209</f>
        <v>56.081657672726955</v>
      </c>
      <c r="CQ139" s="2">
        <f>BM$207*$B139+BM$209</f>
        <v>54.238288848881744</v>
      </c>
      <c r="CR139" s="2">
        <f>BN$207*$B139+BN$209</f>
        <v>51.31280649629749</v>
      </c>
      <c r="CS139" s="2">
        <f>BO$207*$B139+BO$209</f>
        <v>54.08113000078027</v>
      </c>
      <c r="CT139" s="2">
        <f>BP$207*$B139+BP$209</f>
        <v>54.741288226919558</v>
      </c>
      <c r="CU139" s="2">
        <f>BQ$207*$B139+BQ$209</f>
        <v>56.877991088093616</v>
      </c>
      <c r="CV139" s="2">
        <f>BR$207*$B139+BR$209</f>
        <v>51.26630230295369</v>
      </c>
      <c r="CW139" s="2">
        <f>BS$207*$B139+BS$209</f>
        <v>53.377492167632923</v>
      </c>
      <c r="CX139" s="2">
        <f>BT$207*$B139+BT$209</f>
        <v>53.215832566403463</v>
      </c>
      <c r="CY139" s="2">
        <f>BU$207*$B139+BU$209</f>
        <v>52.939688618551351</v>
      </c>
      <c r="CZ139" s="2">
        <f>BV$207*$B139+BV$209</f>
        <v>51.550836194062533</v>
      </c>
      <c r="DA139" s="2">
        <f>BW$207*$B139+BW$209</f>
        <v>51.467267717914893</v>
      </c>
      <c r="DD139" s="2">
        <f>BZ$207*$B139+BZ$209</f>
        <v>51.941290671753372</v>
      </c>
      <c r="DE139" s="2">
        <f>CA$207*$B139+CA$209</f>
        <v>53.717506540603722</v>
      </c>
      <c r="DF139" s="2">
        <f>CB$207*$B139+CB$209</f>
        <v>52.55558151398985</v>
      </c>
      <c r="DG139" s="2">
        <f>CC$207*$B139+CC$209</f>
        <v>50.608033213586644</v>
      </c>
      <c r="DH139" s="2">
        <f>CD$207*$B139+CD$209</f>
        <v>51.446349207348369</v>
      </c>
      <c r="DI139" s="2">
        <f>CE$207*$B139+CE$209</f>
        <v>51.675402641571054</v>
      </c>
      <c r="DJ139" s="2">
        <f>CF$207*$B139+CF$209</f>
        <v>52.625285566876059</v>
      </c>
      <c r="DK139" s="2">
        <f>CG$207*$B139+CG$209</f>
        <v>49.231123914159276</v>
      </c>
      <c r="DL139" s="2">
        <f>CH$207*$B139+CH$209</f>
        <v>50.647111702385217</v>
      </c>
      <c r="DM139" s="2">
        <f>CI$207*$B139+CI$209</f>
        <v>50.459924113013045</v>
      </c>
      <c r="DN139" s="2">
        <f>CJ$207*$B139+CJ$209</f>
        <v>50.198450437351873</v>
      </c>
      <c r="DO139" s="2">
        <f>CK$207*$B139+CK$209</f>
        <v>49.819411178894981</v>
      </c>
      <c r="DP139" s="2">
        <f>CL$207*$B139+CL$209</f>
        <v>49.593396466782117</v>
      </c>
      <c r="DS139" s="2">
        <f>POWER(10,($B139-C$227)/C$228)/(1+POWER(10,($B139-C$227)/C$228))</f>
        <v>0.90332558003801988</v>
      </c>
      <c r="DT139" s="2">
        <f>POWER(10,($B139-D$227)/D$228)/(1+POWER(10,($B139-D$227)/D$228))</f>
        <v>0.90822583288892422</v>
      </c>
      <c r="DU139" s="2">
        <f>POWER(10,($B139-E$227)/E$228)/(1+POWER(10,($B139-E$227)/E$228))</f>
        <v>0.95196888620897491</v>
      </c>
      <c r="DV139" s="2">
        <f>POWER(10,($B139-F$227)/F$228)/(1+POWER(10,($B139-F$227)/F$228))</f>
        <v>0.96458049171233606</v>
      </c>
      <c r="DW139" s="2">
        <f>POWER(10,($B139-G$227)/G$228)/(1+POWER(10,($B139-G$227)/G$228))</f>
        <v>0.96312946801379928</v>
      </c>
      <c r="DX139" s="2">
        <f>POWER(10,($B139-H$227)/H$228)/(1+POWER(10,($B139-H$227)/H$228))</f>
        <v>0.96187610074407004</v>
      </c>
      <c r="DY139" s="2">
        <f>POWER(10,($B139-I$227)/I$228)/(1+POWER(10,($B139-I$227)/I$228))</f>
        <v>0.96110483141179459</v>
      </c>
      <c r="DZ139" s="2">
        <f>POWER(10,($B139-J$227)/J$228)/(1+POWER(10,($B139-J$227)/J$228))</f>
        <v>0.96104237617460941</v>
      </c>
      <c r="EA139" s="2">
        <f>POWER(10,($B139-K$227)/K$228)/(1+POWER(10,($B139-K$227)/K$228))</f>
        <v>0.96200211255268409</v>
      </c>
      <c r="EB139" s="2">
        <f>POWER(10,($B139-L$227)/L$228)/(1+POWER(10,($B139-L$227)/L$228))</f>
        <v>0.96051201431430611</v>
      </c>
      <c r="EC139" s="2">
        <f>POWER(10,($B139-M$227)/M$228)/(1+POWER(10,($B139-M$227)/M$228))</f>
        <v>0.95717245753398816</v>
      </c>
      <c r="ED139" s="2">
        <f>POWER(10,($B139-N$227)/N$228)/(1+POWER(10,($B139-N$227)/N$228))</f>
        <v>0.95549239320014623</v>
      </c>
      <c r="EE139" s="2">
        <f>POWER(10,($B139-O$227)/O$228)/(1+POWER(10,($B139-O$227)/O$228))</f>
        <v>0.95758952523094842</v>
      </c>
    </row>
    <row r="140" spans="2:135" x14ac:dyDescent="0.25">
      <c r="B140" s="2">
        <v>134</v>
      </c>
      <c r="C140">
        <v>52.015000000000001</v>
      </c>
      <c r="D140">
        <v>52.279000000000003</v>
      </c>
      <c r="E140">
        <v>52.191000000000003</v>
      </c>
      <c r="F140">
        <v>49.043999999999997</v>
      </c>
      <c r="G140">
        <v>52.161999999999999</v>
      </c>
      <c r="H140">
        <v>52.118000000000002</v>
      </c>
      <c r="I140">
        <v>51.265000000000001</v>
      </c>
      <c r="J140">
        <v>48.793999999999997</v>
      </c>
      <c r="K140">
        <v>49.131999999999998</v>
      </c>
      <c r="L140">
        <v>50.043999999999997</v>
      </c>
      <c r="M140">
        <v>50.588000000000001</v>
      </c>
      <c r="N140">
        <v>49.132399999999997</v>
      </c>
      <c r="O140">
        <v>48.760599999999997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52.070664363712545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53.859552192207204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52.578519552457188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50.583361956623961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51.484536510614191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51.72329701820253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52.687698543480018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49.255860724893012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50.700278503763414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50.512566617883479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50.260159861969392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49.858727461303076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49.639265601856721</v>
      </c>
      <c r="AE140" s="5"/>
      <c r="AG140" s="5">
        <f t="shared" si="52"/>
        <v>-5.5664363712544684E-2</v>
      </c>
      <c r="AH140" s="5">
        <f t="shared" si="53"/>
        <v>-1.5805521922072003</v>
      </c>
      <c r="AI140" s="5">
        <f t="shared" si="54"/>
        <v>-0.38751955245718506</v>
      </c>
      <c r="AJ140" s="5">
        <f t="shared" si="55"/>
        <v>-1.5393619566239636</v>
      </c>
      <c r="AK140" s="5">
        <f t="shared" si="56"/>
        <v>0.6774634893858078</v>
      </c>
      <c r="AL140" s="5">
        <f t="shared" si="57"/>
        <v>0.39470298179747232</v>
      </c>
      <c r="AM140" s="5">
        <f t="shared" si="58"/>
        <v>-1.422698543480017</v>
      </c>
      <c r="AN140" s="5">
        <f t="shared" si="59"/>
        <v>-0.46186072489301466</v>
      </c>
      <c r="AO140" s="5">
        <f t="shared" si="60"/>
        <v>-1.5682785037634162</v>
      </c>
      <c r="AP140" s="5">
        <f t="shared" si="61"/>
        <v>-0.46856661788348219</v>
      </c>
      <c r="AQ140" s="5">
        <f t="shared" si="62"/>
        <v>0.3278401380306093</v>
      </c>
      <c r="AR140" s="5">
        <f t="shared" si="63"/>
        <v>-0.72632746130307879</v>
      </c>
      <c r="AS140" s="5">
        <f t="shared" si="64"/>
        <v>-0.87866560185672427</v>
      </c>
      <c r="AV140" s="2">
        <f t="shared" si="65"/>
        <v>52.070664363712346</v>
      </c>
      <c r="AW140" s="2">
        <f t="shared" si="66"/>
        <v>53.859552192207204</v>
      </c>
      <c r="AX140" s="2">
        <f t="shared" si="67"/>
        <v>52.578519552457188</v>
      </c>
      <c r="AY140" s="2">
        <f t="shared" si="68"/>
        <v>50.583337614352885</v>
      </c>
      <c r="AZ140" s="2">
        <f t="shared" si="69"/>
        <v>51.479974142875868</v>
      </c>
      <c r="BA140" s="2">
        <f t="shared" si="70"/>
        <v>51.716810142695785</v>
      </c>
      <c r="BB140" s="2">
        <f t="shared" si="71"/>
        <v>52.687624538815044</v>
      </c>
      <c r="BC140" s="2">
        <f t="shared" si="72"/>
        <v>49.2359427844561</v>
      </c>
      <c r="BD140" s="2">
        <f t="shared" si="73"/>
        <v>50.676401731837124</v>
      </c>
      <c r="BE140" s="2">
        <f t="shared" si="74"/>
        <v>50.503474956221261</v>
      </c>
      <c r="BF140" s="2">
        <f t="shared" si="75"/>
        <v>50.252021063338248</v>
      </c>
      <c r="BG140" s="2">
        <f t="shared" si="76"/>
        <v>49.851223468058713</v>
      </c>
      <c r="BH140" s="2">
        <f t="shared" si="77"/>
        <v>49.630729281776517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53.87861274119301</v>
      </c>
      <c r="CP140" s="2">
        <f>BL$207*$B140+BL$209</f>
        <v>56.098093987716524</v>
      </c>
      <c r="CQ140" s="2">
        <f>BM$207*$B140+BM$209</f>
        <v>54.226298395236775</v>
      </c>
      <c r="CR140" s="2">
        <f>BN$207*$B140+BN$209</f>
        <v>51.272897639457724</v>
      </c>
      <c r="CS140" s="2">
        <f>BO$207*$B140+BO$209</f>
        <v>54.081503534974409</v>
      </c>
      <c r="CT140" s="2">
        <f>BP$207*$B140+BP$209</f>
        <v>54.746625154797535</v>
      </c>
      <c r="CU140" s="2">
        <f>BQ$207*$B140+BQ$209</f>
        <v>56.901741235057635</v>
      </c>
      <c r="CV140" s="2">
        <f>BR$207*$B140+BR$209</f>
        <v>51.237721874801906</v>
      </c>
      <c r="CW140" s="2">
        <f>BS$207*$B140+BS$209</f>
        <v>53.372367677463224</v>
      </c>
      <c r="CX140" s="2">
        <f>BT$207*$B140+BT$209</f>
        <v>53.218166782344241</v>
      </c>
      <c r="CY140" s="2">
        <f>BU$207*$B140+BU$209</f>
        <v>52.947297692544083</v>
      </c>
      <c r="CZ140" s="2">
        <f>BV$207*$B140+BV$209</f>
        <v>51.54901852176198</v>
      </c>
      <c r="DA140" s="2">
        <f>BW$207*$B140+BW$209</f>
        <v>51.476978240419726</v>
      </c>
      <c r="DD140" s="2">
        <f>BZ$207*$B140+BZ$209</f>
        <v>51.894201512419237</v>
      </c>
      <c r="DE140" s="2">
        <f>CA$207*$B140+CA$209</f>
        <v>53.653255716479201</v>
      </c>
      <c r="DF140" s="2">
        <f>CB$207*$B140+CB$209</f>
        <v>52.502696925741205</v>
      </c>
      <c r="DG140" s="2">
        <f>CC$207*$B140+CC$209</f>
        <v>50.560244839020598</v>
      </c>
      <c r="DH140" s="2">
        <f>CD$207*$B140+CD$209</f>
        <v>51.389145365142696</v>
      </c>
      <c r="DI140" s="2">
        <f>CE$207*$B140+CE$209</f>
        <v>51.607289926569088</v>
      </c>
      <c r="DJ140" s="2">
        <f>CF$207*$B140+CF$209</f>
        <v>52.532088349059478</v>
      </c>
      <c r="DK140" s="2">
        <f>CG$207*$B140+CG$209</f>
        <v>49.161936931174409</v>
      </c>
      <c r="DL140" s="2">
        <f>CH$207*$B140+CH$209</f>
        <v>50.579284157135803</v>
      </c>
      <c r="DM140" s="2">
        <f>CI$207*$B140+CI$209</f>
        <v>50.401690206197586</v>
      </c>
      <c r="DN140" s="2">
        <f>CJ$207*$B140+CJ$209</f>
        <v>50.142035342230514</v>
      </c>
      <c r="DO140" s="2">
        <f>CK$207*$B140+CK$209</f>
        <v>49.779097397448901</v>
      </c>
      <c r="DP140" s="2">
        <f>CL$207*$B140+CL$209</f>
        <v>49.556155870338863</v>
      </c>
      <c r="DS140" s="2">
        <f>POWER(10,($B140-C$227)/C$228)/(1+POWER(10,($B140-C$227)/C$228))</f>
        <v>0.9110754622154823</v>
      </c>
      <c r="DT140" s="2">
        <f>POWER(10,($B140-D$227)/D$228)/(1+POWER(10,($B140-D$227)/D$228))</f>
        <v>0.9156195818124192</v>
      </c>
      <c r="DU140" s="2">
        <f>POWER(10,($B140-E$227)/E$228)/(1+POWER(10,($B140-E$227)/E$228))</f>
        <v>0.95600918886535047</v>
      </c>
      <c r="DV140" s="2">
        <f>POWER(10,($B140-F$227)/F$228)/(1+POWER(10,($B140-F$227)/F$228))</f>
        <v>0.96759603650175086</v>
      </c>
      <c r="DW140" s="2">
        <f>POWER(10,($B140-G$227)/G$228)/(1+POWER(10,($B140-G$227)/G$228))</f>
        <v>0.96626422934699929</v>
      </c>
      <c r="DX140" s="2">
        <f>POWER(10,($B140-H$227)/H$228)/(1+POWER(10,($B140-H$227)/H$228))</f>
        <v>0.96511356444450047</v>
      </c>
      <c r="DY140" s="2">
        <f>POWER(10,($B140-I$227)/I$228)/(1+POWER(10,($B140-I$227)/I$228))</f>
        <v>0.9644053672423365</v>
      </c>
      <c r="DZ140" s="2">
        <f>POWER(10,($B140-J$227)/J$228)/(1+POWER(10,($B140-J$227)/J$228))</f>
        <v>0.96434801518871949</v>
      </c>
      <c r="EA140" s="2">
        <f>POWER(10,($B140-K$227)/K$228)/(1+POWER(10,($B140-K$227)/K$228))</f>
        <v>0.96522926221342009</v>
      </c>
      <c r="EB140" s="2">
        <f>POWER(10,($B140-L$227)/L$228)/(1+POWER(10,($B140-L$227)/L$228))</f>
        <v>0.96386096341588223</v>
      </c>
      <c r="EC140" s="2">
        <f>POWER(10,($B140-M$227)/M$228)/(1+POWER(10,($B140-M$227)/M$228))</f>
        <v>0.96079307124503188</v>
      </c>
      <c r="ED140" s="2">
        <f>POWER(10,($B140-N$227)/N$228)/(1+POWER(10,($B140-N$227)/N$228))</f>
        <v>0.95924899159683996</v>
      </c>
      <c r="EE140" s="2">
        <f>POWER(10,($B140-O$227)/O$228)/(1+POWER(10,($B140-O$227)/O$228))</f>
        <v>0.961176310418276</v>
      </c>
    </row>
    <row r="141" spans="2:135" x14ac:dyDescent="0.25">
      <c r="B141" s="2">
        <v>135</v>
      </c>
      <c r="C141">
        <v>51.470999999999997</v>
      </c>
      <c r="D141">
        <v>49.706000000000003</v>
      </c>
      <c r="E141">
        <v>51.588000000000001</v>
      </c>
      <c r="F141">
        <v>48.646999999999998</v>
      </c>
      <c r="G141">
        <v>51.118000000000002</v>
      </c>
      <c r="H141">
        <v>52.131999999999998</v>
      </c>
      <c r="I141">
        <v>50.706000000000003</v>
      </c>
      <c r="J141">
        <v>49.308999999999997</v>
      </c>
      <c r="K141">
        <v>50.368000000000002</v>
      </c>
      <c r="L141">
        <v>48.661999999999999</v>
      </c>
      <c r="M141">
        <v>49.543999999999997</v>
      </c>
      <c r="N141">
        <v>49.176499999999997</v>
      </c>
      <c r="O141">
        <v>49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52.014705833724278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53.784812649062864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52.520879150904648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50.53381740922724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51.424506511064955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51.652682247842158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52.585017088320548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49.195478887604651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50.642747004185239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50.453691607970505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50.197196806407383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49.810253294621383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49.594041657776422</v>
      </c>
      <c r="AE141" s="5"/>
      <c r="AG141" s="5">
        <f t="shared" si="52"/>
        <v>-0.54370583372428172</v>
      </c>
      <c r="AH141" s="5">
        <f t="shared" si="53"/>
        <v>-4.0788126490628613</v>
      </c>
      <c r="AI141" s="5">
        <f t="shared" si="54"/>
        <v>-0.93287915090464679</v>
      </c>
      <c r="AJ141" s="5">
        <f t="shared" si="55"/>
        <v>-1.8868174092272412</v>
      </c>
      <c r="AK141" s="5">
        <f t="shared" si="56"/>
        <v>-0.30650651106495275</v>
      </c>
      <c r="AL141" s="5">
        <f t="shared" si="57"/>
        <v>0.47931775215784</v>
      </c>
      <c r="AM141" s="5">
        <f t="shared" si="58"/>
        <v>-1.8790170883205448</v>
      </c>
      <c r="AN141" s="5">
        <f t="shared" si="59"/>
        <v>0.11352111239534679</v>
      </c>
      <c r="AO141" s="5">
        <f t="shared" si="60"/>
        <v>-0.27474700418523668</v>
      </c>
      <c r="AP141" s="5">
        <f t="shared" si="61"/>
        <v>-1.7916916079705061</v>
      </c>
      <c r="AQ141" s="5">
        <f t="shared" si="62"/>
        <v>-0.65319680640738653</v>
      </c>
      <c r="AR141" s="5">
        <f t="shared" si="63"/>
        <v>-0.63375329462138552</v>
      </c>
      <c r="AS141" s="5">
        <f t="shared" si="64"/>
        <v>-0.59404165777642248</v>
      </c>
      <c r="AV141" s="2">
        <f t="shared" si="65"/>
        <v>52.014705833723774</v>
      </c>
      <c r="AW141" s="2">
        <f t="shared" si="66"/>
        <v>53.784812649062864</v>
      </c>
      <c r="AX141" s="2">
        <f t="shared" si="67"/>
        <v>52.520879150904648</v>
      </c>
      <c r="AY141" s="2">
        <f t="shared" si="68"/>
        <v>50.533811073620896</v>
      </c>
      <c r="AZ141" s="2">
        <f t="shared" si="69"/>
        <v>51.416801755864292</v>
      </c>
      <c r="BA141" s="2">
        <f t="shared" si="70"/>
        <v>51.641712514197053</v>
      </c>
      <c r="BB141" s="2">
        <f t="shared" si="71"/>
        <v>52.584995839818994</v>
      </c>
      <c r="BC141" s="2">
        <f t="shared" si="72"/>
        <v>49.161780960021112</v>
      </c>
      <c r="BD141" s="2">
        <f t="shared" si="73"/>
        <v>50.602295203404147</v>
      </c>
      <c r="BE141" s="2">
        <f t="shared" si="74"/>
        <v>50.438583861898692</v>
      </c>
      <c r="BF141" s="2">
        <f t="shared" si="75"/>
        <v>50.188572902870504</v>
      </c>
      <c r="BG141" s="2">
        <f t="shared" si="76"/>
        <v>49.806235956290443</v>
      </c>
      <c r="BH141" s="2">
        <f t="shared" si="77"/>
        <v>49.588828288423684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53.897443686256132</v>
      </c>
      <c r="CP141" s="2">
        <f>BL$207*$B141+BL$209</f>
        <v>56.1145303027061</v>
      </c>
      <c r="CQ141" s="2">
        <f>BM$207*$B141+BM$209</f>
        <v>54.214307941591805</v>
      </c>
      <c r="CR141" s="2">
        <f>BN$207*$B141+BN$209</f>
        <v>51.232988782617952</v>
      </c>
      <c r="CS141" s="2">
        <f>BO$207*$B141+BO$209</f>
        <v>54.081877069168549</v>
      </c>
      <c r="CT141" s="2">
        <f>BP$207*$B141+BP$209</f>
        <v>54.751962082675512</v>
      </c>
      <c r="CU141" s="2">
        <f>BQ$207*$B141+BQ$209</f>
        <v>56.925491382021654</v>
      </c>
      <c r="CV141" s="2">
        <f>BR$207*$B141+BR$209</f>
        <v>51.209141446650115</v>
      </c>
      <c r="CW141" s="2">
        <f>BS$207*$B141+BS$209</f>
        <v>53.367243187293525</v>
      </c>
      <c r="CX141" s="2">
        <f>BT$207*$B141+BT$209</f>
        <v>53.220500998285026</v>
      </c>
      <c r="CY141" s="2">
        <f>BU$207*$B141+BU$209</f>
        <v>52.954906766536816</v>
      </c>
      <c r="CZ141" s="2">
        <f>BV$207*$B141+BV$209</f>
        <v>51.547200849461433</v>
      </c>
      <c r="DA141" s="2">
        <f>BW$207*$B141+BW$209</f>
        <v>51.486688762924558</v>
      </c>
      <c r="DD141" s="2">
        <f>BZ$207*$B141+BZ$209</f>
        <v>51.847112353085102</v>
      </c>
      <c r="DE141" s="2">
        <f>CA$207*$B141+CA$209</f>
        <v>53.589004892354687</v>
      </c>
      <c r="DF141" s="2">
        <f>CB$207*$B141+CB$209</f>
        <v>52.44981233749256</v>
      </c>
      <c r="DG141" s="2">
        <f>CC$207*$B141+CC$209</f>
        <v>50.512456464454552</v>
      </c>
      <c r="DH141" s="2">
        <f>CD$207*$B141+CD$209</f>
        <v>51.331941522937022</v>
      </c>
      <c r="DI141" s="2">
        <f>CE$207*$B141+CE$209</f>
        <v>51.539177211567122</v>
      </c>
      <c r="DJ141" s="2">
        <f>CF$207*$B141+CF$209</f>
        <v>52.438891131242904</v>
      </c>
      <c r="DK141" s="2">
        <f>CG$207*$B141+CG$209</f>
        <v>49.09274994818955</v>
      </c>
      <c r="DL141" s="2">
        <f>CH$207*$B141+CH$209</f>
        <v>50.511456611886381</v>
      </c>
      <c r="DM141" s="2">
        <f>CI$207*$B141+CI$209</f>
        <v>50.343456299382126</v>
      </c>
      <c r="DN141" s="2">
        <f>CJ$207*$B141+CJ$209</f>
        <v>50.085620247109148</v>
      </c>
      <c r="DO141" s="2">
        <f>CK$207*$B141+CK$209</f>
        <v>49.73878361600282</v>
      </c>
      <c r="DP141" s="2">
        <f>CL$207*$B141+CL$209</f>
        <v>49.518915273895608</v>
      </c>
      <c r="DS141" s="2">
        <f>POWER(10,($B141-C$227)/C$228)/(1+POWER(10,($B141-C$227)/C$228))</f>
        <v>0.91826029387188357</v>
      </c>
      <c r="DT141" s="2">
        <f>POWER(10,($B141-D$227)/D$228)/(1+POWER(10,($B141-D$227)/D$228))</f>
        <v>0.92246850659050295</v>
      </c>
      <c r="DU141" s="2">
        <f>POWER(10,($B141-E$227)/E$228)/(1+POWER(10,($B141-E$227)/E$228))</f>
        <v>0.9597240065393261</v>
      </c>
      <c r="DV141" s="2">
        <f>POWER(10,($B141-F$227)/F$228)/(1+POWER(10,($B141-F$227)/F$228))</f>
        <v>0.97036273234658876</v>
      </c>
      <c r="DW141" s="2">
        <f>POWER(10,($B141-G$227)/G$228)/(1+POWER(10,($B141-G$227)/G$228))</f>
        <v>0.96914101021619947</v>
      </c>
      <c r="DX141" s="2">
        <f>POWER(10,($B141-H$227)/H$228)/(1+POWER(10,($B141-H$227)/H$228))</f>
        <v>0.96808522613761039</v>
      </c>
      <c r="DY141" s="2">
        <f>POWER(10,($B141-I$227)/I$228)/(1+POWER(10,($B141-I$227)/I$228))</f>
        <v>0.96743531841270425</v>
      </c>
      <c r="DZ141" s="2">
        <f>POWER(10,($B141-J$227)/J$228)/(1+POWER(10,($B141-J$227)/J$228))</f>
        <v>0.96738268326924537</v>
      </c>
      <c r="EA141" s="2">
        <f>POWER(10,($B141-K$227)/K$228)/(1+POWER(10,($B141-K$227)/K$228))</f>
        <v>0.96819139346755467</v>
      </c>
      <c r="EB141" s="2">
        <f>POWER(10,($B141-L$227)/L$228)/(1+POWER(10,($B141-L$227)/L$228))</f>
        <v>0.96693566750879889</v>
      </c>
      <c r="EC141" s="2">
        <f>POWER(10,($B141-M$227)/M$228)/(1+POWER(10,($B141-M$227)/M$228))</f>
        <v>0.96411907452801238</v>
      </c>
      <c r="ED141" s="2">
        <f>POWER(10,($B141-N$227)/N$228)/(1+POWER(10,($B141-N$227)/N$228))</f>
        <v>0.96270089720466867</v>
      </c>
      <c r="EE141" s="2">
        <f>POWER(10,($B141-O$227)/O$228)/(1+POWER(10,($B141-O$227)/O$228))</f>
        <v>0.96447100496176763</v>
      </c>
    </row>
    <row r="142" spans="2:135" x14ac:dyDescent="0.25">
      <c r="B142" s="2">
        <v>136</v>
      </c>
      <c r="C142">
        <v>52.368000000000002</v>
      </c>
      <c r="D142">
        <v>51.088000000000001</v>
      </c>
      <c r="E142">
        <v>51.293999999999997</v>
      </c>
      <c r="F142">
        <v>49.323999999999998</v>
      </c>
      <c r="G142">
        <v>52.118000000000002</v>
      </c>
      <c r="H142">
        <v>52.456000000000003</v>
      </c>
      <c r="I142">
        <v>50.984999999999999</v>
      </c>
      <c r="J142">
        <v>49.456000000000003</v>
      </c>
      <c r="K142">
        <v>50.131999999999998</v>
      </c>
      <c r="L142">
        <v>49.75</v>
      </c>
      <c r="M142">
        <v>50.338000000000001</v>
      </c>
      <c r="N142">
        <v>48.4559</v>
      </c>
      <c r="O142">
        <v>49.126800000000003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51.958927315064152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53.710304026089382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52.4634794318155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50.484409704154864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51.366703642731004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51.585434772638983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52.482815640953312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49.143828929361575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50.595462602423019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50.399621412603118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50.138834293823884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49.765316638345105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49.552889475904941</v>
      </c>
      <c r="AE142" s="5"/>
      <c r="AG142" s="5">
        <f t="shared" si="52"/>
        <v>0.40907268493585036</v>
      </c>
      <c r="AH142" s="5">
        <f t="shared" si="53"/>
        <v>-2.6223040260893811</v>
      </c>
      <c r="AI142" s="5">
        <f t="shared" si="54"/>
        <v>-1.1694794318155033</v>
      </c>
      <c r="AJ142" s="5">
        <f t="shared" si="55"/>
        <v>-1.1604097041548656</v>
      </c>
      <c r="AK142" s="5">
        <f t="shared" si="56"/>
        <v>0.75129635726899835</v>
      </c>
      <c r="AL142" s="5">
        <f t="shared" si="57"/>
        <v>0.87056522736101982</v>
      </c>
      <c r="AM142" s="5">
        <f t="shared" si="58"/>
        <v>-1.4978156409533128</v>
      </c>
      <c r="AN142" s="5">
        <f t="shared" si="59"/>
        <v>0.31217107063842775</v>
      </c>
      <c r="AO142" s="5">
        <f t="shared" si="60"/>
        <v>-0.46346260242302151</v>
      </c>
      <c r="AP142" s="5">
        <f t="shared" si="61"/>
        <v>-0.64962141260311768</v>
      </c>
      <c r="AQ142" s="5">
        <f t="shared" si="62"/>
        <v>0.1991657061761174</v>
      </c>
      <c r="AR142" s="5">
        <f t="shared" si="63"/>
        <v>-1.3094166383451054</v>
      </c>
      <c r="AS142" s="5">
        <f t="shared" si="64"/>
        <v>-0.42608947590493784</v>
      </c>
      <c r="AV142" s="2">
        <f t="shared" si="65"/>
        <v>51.958927315062923</v>
      </c>
      <c r="AW142" s="2">
        <f t="shared" si="66"/>
        <v>53.710304026089382</v>
      </c>
      <c r="AX142" s="2">
        <f t="shared" si="67"/>
        <v>52.4634794318155</v>
      </c>
      <c r="AY142" s="2">
        <f t="shared" si="68"/>
        <v>50.484408181805087</v>
      </c>
      <c r="AZ142" s="2">
        <f t="shared" si="69"/>
        <v>51.353966702434406</v>
      </c>
      <c r="BA142" s="2">
        <f t="shared" si="70"/>
        <v>51.566985034460501</v>
      </c>
      <c r="BB142" s="2">
        <f t="shared" si="71"/>
        <v>52.482809132765411</v>
      </c>
      <c r="BC142" s="2">
        <f t="shared" si="72"/>
        <v>49.087912615085244</v>
      </c>
      <c r="BD142" s="2">
        <f t="shared" si="73"/>
        <v>50.528531475370905</v>
      </c>
      <c r="BE142" s="2">
        <f t="shared" si="74"/>
        <v>50.374064663312168</v>
      </c>
      <c r="BF142" s="2">
        <f t="shared" si="75"/>
        <v>50.125498213592735</v>
      </c>
      <c r="BG142" s="2">
        <f t="shared" si="76"/>
        <v>49.761503500590109</v>
      </c>
      <c r="BH142" s="2">
        <f t="shared" si="77"/>
        <v>49.547162178401699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53.916274631319261</v>
      </c>
      <c r="CP142" s="2">
        <f>BL$207*$B142+BL$209</f>
        <v>56.130966617695677</v>
      </c>
      <c r="CQ142" s="2">
        <f>BM$207*$B142+BM$209</f>
        <v>54.202317487946836</v>
      </c>
      <c r="CR142" s="2">
        <f>BN$207*$B142+BN$209</f>
        <v>51.193079925778179</v>
      </c>
      <c r="CS142" s="2">
        <f>BO$207*$B142+BO$209</f>
        <v>54.082250603362688</v>
      </c>
      <c r="CT142" s="2">
        <f>BP$207*$B142+BP$209</f>
        <v>54.757299010553481</v>
      </c>
      <c r="CU142" s="2">
        <f>BQ$207*$B142+BQ$209</f>
        <v>56.949241528985674</v>
      </c>
      <c r="CV142" s="2">
        <f>BR$207*$B142+BR$209</f>
        <v>51.180561018498324</v>
      </c>
      <c r="CW142" s="2">
        <f>BS$207*$B142+BS$209</f>
        <v>53.362118697123833</v>
      </c>
      <c r="CX142" s="2">
        <f>BT$207*$B142+BT$209</f>
        <v>53.222835214225803</v>
      </c>
      <c r="CY142" s="2">
        <f>BU$207*$B142+BU$209</f>
        <v>52.962515840529548</v>
      </c>
      <c r="CZ142" s="2">
        <f>BV$207*$B142+BV$209</f>
        <v>51.545383177160879</v>
      </c>
      <c r="DA142" s="2">
        <f>BW$207*$B142+BW$209</f>
        <v>51.496399285429391</v>
      </c>
      <c r="DD142" s="2">
        <f>BZ$207*$B142+BZ$209</f>
        <v>51.800023193750967</v>
      </c>
      <c r="DE142" s="2">
        <f>CA$207*$B142+CA$209</f>
        <v>53.524754068230166</v>
      </c>
      <c r="DF142" s="2">
        <f>CB$207*$B142+CB$209</f>
        <v>52.396927749243915</v>
      </c>
      <c r="DG142" s="2">
        <f>CC$207*$B142+CC$209</f>
        <v>50.464668089888498</v>
      </c>
      <c r="DH142" s="2">
        <f>CD$207*$B142+CD$209</f>
        <v>51.274737680731349</v>
      </c>
      <c r="DI142" s="2">
        <f>CE$207*$B142+CE$209</f>
        <v>51.471064496565162</v>
      </c>
      <c r="DJ142" s="2">
        <f>CF$207*$B142+CF$209</f>
        <v>52.345693913426324</v>
      </c>
      <c r="DK142" s="2">
        <f>CG$207*$B142+CG$209</f>
        <v>49.023562965204682</v>
      </c>
      <c r="DL142" s="2">
        <f>CH$207*$B142+CH$209</f>
        <v>50.443629066636966</v>
      </c>
      <c r="DM142" s="2">
        <f>CI$207*$B142+CI$209</f>
        <v>50.285222392566673</v>
      </c>
      <c r="DN142" s="2">
        <f>CJ$207*$B142+CJ$209</f>
        <v>50.029205151987782</v>
      </c>
      <c r="DO142" s="2">
        <f>CK$207*$B142+CK$209</f>
        <v>49.698469834556739</v>
      </c>
      <c r="DP142" s="2">
        <f>CL$207*$B142+CL$209</f>
        <v>49.481674677452347</v>
      </c>
      <c r="DS142" s="2">
        <f>POWER(10,($B142-C$227)/C$228)/(1+POWER(10,($B142-C$227)/C$228))</f>
        <v>0.92491245676622003</v>
      </c>
      <c r="DT142" s="2">
        <f>POWER(10,($B142-D$227)/D$228)/(1+POWER(10,($B142-D$227)/D$228))</f>
        <v>0.92880474852395511</v>
      </c>
      <c r="DU142" s="2">
        <f>POWER(10,($B142-E$227)/E$228)/(1+POWER(10,($B142-E$227)/E$228))</f>
        <v>0.96313722120776024</v>
      </c>
      <c r="DV142" s="2">
        <f>POWER(10,($B142-F$227)/F$228)/(1+POWER(10,($B142-F$227)/F$228))</f>
        <v>0.97289981993156682</v>
      </c>
      <c r="DW142" s="2">
        <f>POWER(10,($B142-G$227)/G$228)/(1+POWER(10,($B142-G$227)/G$228))</f>
        <v>0.97177964131014838</v>
      </c>
      <c r="DX142" s="2">
        <f>POWER(10,($B142-H$227)/H$228)/(1+POWER(10,($B142-H$227)/H$228))</f>
        <v>0.97081141425329343</v>
      </c>
      <c r="DY142" s="2">
        <f>POWER(10,($B142-I$227)/I$228)/(1+POWER(10,($B142-I$227)/I$228))</f>
        <v>0.9702153141903741</v>
      </c>
      <c r="DZ142" s="2">
        <f>POWER(10,($B142-J$227)/J$228)/(1+POWER(10,($B142-J$227)/J$228))</f>
        <v>0.97016703386342962</v>
      </c>
      <c r="EA142" s="2">
        <f>POWER(10,($B142-K$227)/K$228)/(1+POWER(10,($B142-K$227)/K$228))</f>
        <v>0.97090878519935886</v>
      </c>
      <c r="EB142" s="2">
        <f>POWER(10,($B142-L$227)/L$228)/(1+POWER(10,($B142-L$227)/L$228))</f>
        <v>0.96975698427973134</v>
      </c>
      <c r="EC142" s="2">
        <f>POWER(10,($B142-M$227)/M$228)/(1+POWER(10,($B142-M$227)/M$228))</f>
        <v>0.96717256648568006</v>
      </c>
      <c r="ED142" s="2">
        <f>POWER(10,($B142-N$227)/N$228)/(1+POWER(10,($B142-N$227)/N$228))</f>
        <v>0.96587080477501186</v>
      </c>
      <c r="EE142" s="2">
        <f>POWER(10,($B142-O$227)/O$228)/(1+POWER(10,($B142-O$227)/O$228))</f>
        <v>0.96749555711482293</v>
      </c>
    </row>
    <row r="143" spans="2:135" x14ac:dyDescent="0.25">
      <c r="B143" s="2">
        <v>137</v>
      </c>
      <c r="C143">
        <v>53.676000000000002</v>
      </c>
      <c r="D143">
        <v>51.75</v>
      </c>
      <c r="E143">
        <v>51.691000000000003</v>
      </c>
      <c r="F143">
        <v>49.5</v>
      </c>
      <c r="G143">
        <v>51.558999999999997</v>
      </c>
      <c r="H143">
        <v>51.661999999999999</v>
      </c>
      <c r="I143">
        <v>51.661999999999999</v>
      </c>
      <c r="J143">
        <v>49.411999999999999</v>
      </c>
      <c r="K143">
        <v>49.868000000000002</v>
      </c>
      <c r="L143">
        <v>49.956000000000003</v>
      </c>
      <c r="M143">
        <v>49.911999999999999</v>
      </c>
      <c r="N143">
        <v>48.382399999999997</v>
      </c>
      <c r="O143">
        <v>48.746499999999997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51.903364444448535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53.636065695973144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52.406315830126175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50.43512147536687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51.311906108760738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51.52284387310457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52.381064196843035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49.104436443188504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50.562588077209085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50.35219699950531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50.085235601832288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49.722680140297257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49.514747887805484</v>
      </c>
      <c r="AE143" s="5"/>
      <c r="AG143" s="5">
        <f t="shared" si="52"/>
        <v>1.7726355555514672</v>
      </c>
      <c r="AH143" s="5">
        <f t="shared" si="53"/>
        <v>-1.8860656959731443</v>
      </c>
      <c r="AI143" s="5">
        <f t="shared" si="54"/>
        <v>-0.71531583012617261</v>
      </c>
      <c r="AJ143" s="5">
        <f t="shared" si="55"/>
        <v>-0.93512147536686996</v>
      </c>
      <c r="AK143" s="5">
        <f t="shared" si="56"/>
        <v>0.24709389123925973</v>
      </c>
      <c r="AL143" s="5">
        <f t="shared" si="57"/>
        <v>0.13915612689542911</v>
      </c>
      <c r="AM143" s="5">
        <f t="shared" si="58"/>
        <v>-0.71906419684303557</v>
      </c>
      <c r="AN143" s="5">
        <f t="shared" si="59"/>
        <v>0.30756355681149472</v>
      </c>
      <c r="AO143" s="5">
        <f t="shared" si="60"/>
        <v>-0.69458807720908311</v>
      </c>
      <c r="AP143" s="5">
        <f t="shared" si="61"/>
        <v>-0.39619699950530674</v>
      </c>
      <c r="AQ143" s="5">
        <f t="shared" si="62"/>
        <v>-0.17323560183228892</v>
      </c>
      <c r="AR143" s="5">
        <f t="shared" si="63"/>
        <v>-1.3402801402972599</v>
      </c>
      <c r="AS143" s="5">
        <f t="shared" si="64"/>
        <v>-0.76824788780548658</v>
      </c>
      <c r="AV143" s="2">
        <f t="shared" si="65"/>
        <v>51.903364444445621</v>
      </c>
      <c r="AW143" s="2">
        <f t="shared" si="66"/>
        <v>53.636065695973144</v>
      </c>
      <c r="AX143" s="2">
        <f t="shared" si="67"/>
        <v>52.406315830126175</v>
      </c>
      <c r="AY143" s="2">
        <f t="shared" si="68"/>
        <v>50.435121137660012</v>
      </c>
      <c r="AZ143" s="2">
        <f t="shared" si="69"/>
        <v>51.291457007327793</v>
      </c>
      <c r="BA143" s="2">
        <f t="shared" si="70"/>
        <v>51.492617891454131</v>
      </c>
      <c r="BB143" s="2">
        <f t="shared" si="71"/>
        <v>52.381060947121718</v>
      </c>
      <c r="BC143" s="2">
        <f t="shared" si="72"/>
        <v>49.014325749896294</v>
      </c>
      <c r="BD143" s="2">
        <f t="shared" si="73"/>
        <v>50.455100026048648</v>
      </c>
      <c r="BE143" s="2">
        <f t="shared" si="74"/>
        <v>50.309904832262731</v>
      </c>
      <c r="BF143" s="2">
        <f t="shared" si="75"/>
        <v>50.062787143649963</v>
      </c>
      <c r="BG143" s="2">
        <f t="shared" si="76"/>
        <v>49.717018440921244</v>
      </c>
      <c r="BH143" s="2">
        <f t="shared" si="77"/>
        <v>49.505726528435162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53.935105576382384</v>
      </c>
      <c r="CP143" s="2">
        <f>BL$207*$B143+BL$209</f>
        <v>56.147402932685253</v>
      </c>
      <c r="CQ143" s="2">
        <f>BM$207*$B143+BM$209</f>
        <v>54.190327034301866</v>
      </c>
      <c r="CR143" s="2">
        <f>BN$207*$B143+BN$209</f>
        <v>51.153171068938413</v>
      </c>
      <c r="CS143" s="2">
        <f>BO$207*$B143+BO$209</f>
        <v>54.082624137556827</v>
      </c>
      <c r="CT143" s="2">
        <f>BP$207*$B143+BP$209</f>
        <v>54.762635938431458</v>
      </c>
      <c r="CU143" s="2">
        <f>BQ$207*$B143+BQ$209</f>
        <v>56.972991675949693</v>
      </c>
      <c r="CV143" s="2">
        <f>BR$207*$B143+BR$209</f>
        <v>51.151980590346533</v>
      </c>
      <c r="CW143" s="2">
        <f>BS$207*$B143+BS$209</f>
        <v>53.356994206954134</v>
      </c>
      <c r="CX143" s="2">
        <f>BT$207*$B143+BT$209</f>
        <v>53.225169430166581</v>
      </c>
      <c r="CY143" s="2">
        <f>BU$207*$B143+BU$209</f>
        <v>52.970124914522273</v>
      </c>
      <c r="CZ143" s="2">
        <f>BV$207*$B143+BV$209</f>
        <v>51.543565504860325</v>
      </c>
      <c r="DA143" s="2">
        <f>BW$207*$B143+BW$209</f>
        <v>51.506109807934223</v>
      </c>
      <c r="DD143" s="2">
        <f>BZ$207*$B143+BZ$209</f>
        <v>51.752934034416825</v>
      </c>
      <c r="DE143" s="2">
        <f>CA$207*$B143+CA$209</f>
        <v>53.460503244105652</v>
      </c>
      <c r="DF143" s="2">
        <f>CB$207*$B143+CB$209</f>
        <v>52.34404316099527</v>
      </c>
      <c r="DG143" s="2">
        <f>CC$207*$B143+CC$209</f>
        <v>50.416879715322452</v>
      </c>
      <c r="DH143" s="2">
        <f>CD$207*$B143+CD$209</f>
        <v>51.217533838525675</v>
      </c>
      <c r="DI143" s="2">
        <f>CE$207*$B143+CE$209</f>
        <v>51.402951781563196</v>
      </c>
      <c r="DJ143" s="2">
        <f>CF$207*$B143+CF$209</f>
        <v>52.252496695609743</v>
      </c>
      <c r="DK143" s="2">
        <f>CG$207*$B143+CG$209</f>
        <v>48.954375982219815</v>
      </c>
      <c r="DL143" s="2">
        <f>CH$207*$B143+CH$209</f>
        <v>50.375801521387551</v>
      </c>
      <c r="DM143" s="2">
        <f>CI$207*$B143+CI$209</f>
        <v>50.226988485751214</v>
      </c>
      <c r="DN143" s="2">
        <f>CJ$207*$B143+CJ$209</f>
        <v>49.972790056866423</v>
      </c>
      <c r="DO143" s="2">
        <f>CK$207*$B143+CK$209</f>
        <v>49.658156053110659</v>
      </c>
      <c r="DP143" s="2">
        <f>CL$207*$B143+CL$209</f>
        <v>49.444434081009092</v>
      </c>
      <c r="DS143" s="2">
        <f>POWER(10,($B143-C$227)/C$228)/(1+POWER(10,($B143-C$227)/C$228))</f>
        <v>0.93106389340349593</v>
      </c>
      <c r="DT143" s="2">
        <f>POWER(10,($B143-D$227)/D$228)/(1+POWER(10,($B143-D$227)/D$228))</f>
        <v>0.93465984137267855</v>
      </c>
      <c r="DU143" s="2">
        <f>POWER(10,($B143-E$227)/E$228)/(1+POWER(10,($B143-E$227)/E$228))</f>
        <v>0.96627134644285184</v>
      </c>
      <c r="DV143" s="2">
        <f>POWER(10,($B143-F$227)/F$228)/(1+POWER(10,($B143-F$227)/F$228))</f>
        <v>0.97522526612871552</v>
      </c>
      <c r="DW143" s="2">
        <f>POWER(10,($B143-G$227)/G$228)/(1+POWER(10,($B143-G$227)/G$228))</f>
        <v>0.97419866004673061</v>
      </c>
      <c r="DX143" s="2">
        <f>POWER(10,($B143-H$227)/H$228)/(1+POWER(10,($B143-H$227)/H$228))</f>
        <v>0.97331114899368387</v>
      </c>
      <c r="DY143" s="2">
        <f>POWER(10,($B143-I$227)/I$228)/(1+POWER(10,($B143-I$227)/I$228))</f>
        <v>0.97276466725472233</v>
      </c>
      <c r="DZ143" s="2">
        <f>POWER(10,($B143-J$227)/J$228)/(1+POWER(10,($B143-J$227)/J$228))</f>
        <v>0.97272040318136332</v>
      </c>
      <c r="EA143" s="2">
        <f>POWER(10,($B143-K$227)/K$228)/(1+POWER(10,($B143-K$227)/K$228))</f>
        <v>0.97340040949213946</v>
      </c>
      <c r="EB143" s="2">
        <f>POWER(10,($B143-L$227)/L$228)/(1+POWER(10,($B143-L$227)/L$228))</f>
        <v>0.97234444883456195</v>
      </c>
      <c r="EC143" s="2">
        <f>POWER(10,($B143-M$227)/M$228)/(1+POWER(10,($B143-M$227)/M$228))</f>
        <v>0.96997429681449399</v>
      </c>
      <c r="ED143" s="2">
        <f>POWER(10,($B143-N$227)/N$228)/(1+POWER(10,($B143-N$227)/N$228))</f>
        <v>0.96878005053175009</v>
      </c>
      <c r="EE143" s="2">
        <f>POWER(10,($B143-O$227)/O$228)/(1+POWER(10,($B143-O$227)/O$228))</f>
        <v>0.97027056843828341</v>
      </c>
    </row>
    <row r="144" spans="2:135" x14ac:dyDescent="0.25">
      <c r="B144" s="2">
        <v>138</v>
      </c>
      <c r="C144">
        <v>53.838000000000001</v>
      </c>
      <c r="D144">
        <v>51.043999999999997</v>
      </c>
      <c r="E144">
        <v>51.484999999999999</v>
      </c>
      <c r="F144">
        <v>48.588000000000001</v>
      </c>
      <c r="G144">
        <v>50.618000000000002</v>
      </c>
      <c r="H144">
        <v>52.484999999999999</v>
      </c>
      <c r="I144">
        <v>50.043999999999997</v>
      </c>
      <c r="J144">
        <v>49.323999999999998</v>
      </c>
      <c r="K144">
        <v>49.603000000000002</v>
      </c>
      <c r="L144">
        <v>48.984999999999999</v>
      </c>
      <c r="M144">
        <v>49.529000000000003</v>
      </c>
      <c r="N144">
        <v>49.397100000000002</v>
      </c>
      <c r="O144">
        <v>48.478900000000003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51.848046007451671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53.562129163803029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52.349382657149242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50.385942555092534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51.261103553682666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51.466662314069502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52.279748367249638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49.081808989002226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50.549364898859757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50.3140653103682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50.037907343911641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49.682270465909596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49.479912956514461</v>
      </c>
      <c r="AE144" s="5"/>
      <c r="AG144" s="5">
        <f t="shared" si="52"/>
        <v>1.9899539925483296</v>
      </c>
      <c r="AH144" s="5">
        <f t="shared" si="53"/>
        <v>-2.5181291638030316</v>
      </c>
      <c r="AI144" s="5">
        <f t="shared" si="54"/>
        <v>-0.86438265714924256</v>
      </c>
      <c r="AJ144" s="5">
        <f t="shared" si="55"/>
        <v>-1.7979425550925328</v>
      </c>
      <c r="AK144" s="5">
        <f t="shared" si="56"/>
        <v>-0.64310355368266414</v>
      </c>
      <c r="AL144" s="5">
        <f t="shared" si="57"/>
        <v>1.0183376859304971</v>
      </c>
      <c r="AM144" s="5">
        <f t="shared" si="58"/>
        <v>-2.2357483672496414</v>
      </c>
      <c r="AN144" s="5">
        <f t="shared" si="59"/>
        <v>0.24219101099777163</v>
      </c>
      <c r="AO144" s="5">
        <f t="shared" si="60"/>
        <v>-0.9463648988597555</v>
      </c>
      <c r="AP144" s="5">
        <f t="shared" si="61"/>
        <v>-1.3290653103682004</v>
      </c>
      <c r="AQ144" s="5">
        <f t="shared" si="62"/>
        <v>-0.50890734391163761</v>
      </c>
      <c r="AR144" s="5">
        <f t="shared" si="63"/>
        <v>-0.28517046590959438</v>
      </c>
      <c r="AS144" s="5">
        <f t="shared" si="64"/>
        <v>-1.0010129565144581</v>
      </c>
      <c r="AV144" s="2">
        <f t="shared" si="65"/>
        <v>51.848046007444957</v>
      </c>
      <c r="AW144" s="2">
        <f t="shared" si="66"/>
        <v>53.562129163803029</v>
      </c>
      <c r="AX144" s="2">
        <f t="shared" si="67"/>
        <v>52.349382657149242</v>
      </c>
      <c r="AY144" s="2">
        <f t="shared" si="68"/>
        <v>50.385942485931018</v>
      </c>
      <c r="AZ144" s="2">
        <f t="shared" si="69"/>
        <v>51.229260074346605</v>
      </c>
      <c r="BA144" s="2">
        <f t="shared" si="70"/>
        <v>51.418600031663104</v>
      </c>
      <c r="BB144" s="2">
        <f t="shared" si="71"/>
        <v>52.27974495203798</v>
      </c>
      <c r="BC144" s="2">
        <f t="shared" si="72"/>
        <v>48.941008082382801</v>
      </c>
      <c r="BD144" s="2">
        <f t="shared" si="73"/>
        <v>50.381989423902013</v>
      </c>
      <c r="BE144" s="2">
        <f t="shared" si="74"/>
        <v>50.246091034403847</v>
      </c>
      <c r="BF144" s="2">
        <f t="shared" si="75"/>
        <v>50.000428567599037</v>
      </c>
      <c r="BG144" s="2">
        <f t="shared" si="76"/>
        <v>49.672772398488839</v>
      </c>
      <c r="BH144" s="2">
        <f t="shared" si="77"/>
        <v>49.464515820799193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53.953936521445506</v>
      </c>
      <c r="CP144" s="2">
        <f>BL$207*$B144+BL$209</f>
        <v>56.163839247674822</v>
      </c>
      <c r="CQ144" s="2">
        <f>BM$207*$B144+BM$209</f>
        <v>54.178336580656897</v>
      </c>
      <c r="CR144" s="2">
        <f>BN$207*$B144+BN$209</f>
        <v>51.11326221209864</v>
      </c>
      <c r="CS144" s="2">
        <f>BO$207*$B144+BO$209</f>
        <v>54.082997671750967</v>
      </c>
      <c r="CT144" s="2">
        <f>BP$207*$B144+BP$209</f>
        <v>54.767972866309435</v>
      </c>
      <c r="CU144" s="2">
        <f>BQ$207*$B144+BQ$209</f>
        <v>56.996741822913712</v>
      </c>
      <c r="CV144" s="2">
        <f>BR$207*$B144+BR$209</f>
        <v>51.123400162194741</v>
      </c>
      <c r="CW144" s="2">
        <f>BS$207*$B144+BS$209</f>
        <v>53.351869716784435</v>
      </c>
      <c r="CX144" s="2">
        <f>BT$207*$B144+BT$209</f>
        <v>53.227503646107365</v>
      </c>
      <c r="CY144" s="2">
        <f>BU$207*$B144+BU$209</f>
        <v>52.977733988515006</v>
      </c>
      <c r="CZ144" s="2">
        <f>BV$207*$B144+BV$209</f>
        <v>51.541747832559778</v>
      </c>
      <c r="DA144" s="2">
        <f>BW$207*$B144+BW$209</f>
        <v>51.515820330439055</v>
      </c>
      <c r="DD144" s="2">
        <f>BZ$207*$B144+BZ$209</f>
        <v>51.70584487508269</v>
      </c>
      <c r="DE144" s="2">
        <f>CA$207*$B144+CA$209</f>
        <v>53.396252419981131</v>
      </c>
      <c r="DF144" s="2">
        <f>CB$207*$B144+CB$209</f>
        <v>52.291158572746625</v>
      </c>
      <c r="DG144" s="2">
        <f>CC$207*$B144+CC$209</f>
        <v>50.369091340756398</v>
      </c>
      <c r="DH144" s="2">
        <f>CD$207*$B144+CD$209</f>
        <v>51.160329996320002</v>
      </c>
      <c r="DI144" s="2">
        <f>CE$207*$B144+CE$209</f>
        <v>51.33483906656123</v>
      </c>
      <c r="DJ144" s="2">
        <f>CF$207*$B144+CF$209</f>
        <v>52.159299477793169</v>
      </c>
      <c r="DK144" s="2">
        <f>CG$207*$B144+CG$209</f>
        <v>48.885188999234956</v>
      </c>
      <c r="DL144" s="2">
        <f>CH$207*$B144+CH$209</f>
        <v>50.307973976138129</v>
      </c>
      <c r="DM144" s="2">
        <f>CI$207*$B144+CI$209</f>
        <v>50.168754578935754</v>
      </c>
      <c r="DN144" s="2">
        <f>CJ$207*$B144+CJ$209</f>
        <v>49.916374961745056</v>
      </c>
      <c r="DO144" s="2">
        <f>CK$207*$B144+CK$209</f>
        <v>49.617842271664578</v>
      </c>
      <c r="DP144" s="2">
        <f>CL$207*$B144+CL$209</f>
        <v>49.407193484565838</v>
      </c>
      <c r="DS144" s="2">
        <f>POWER(10,($B144-C$227)/C$228)/(1+POWER(10,($B144-C$227)/C$228))</f>
        <v>0.93674584726457488</v>
      </c>
      <c r="DT144" s="2">
        <f>POWER(10,($B144-D$227)/D$228)/(1+POWER(10,($B144-D$227)/D$228))</f>
        <v>0.9400644842784821</v>
      </c>
      <c r="DU144" s="2">
        <f>POWER(10,($B144-E$227)/E$228)/(1+POWER(10,($B144-E$227)/E$228))</f>
        <v>0.96914753978767776</v>
      </c>
      <c r="DV144" s="2">
        <f>POWER(10,($B144-F$227)/F$228)/(1+POWER(10,($B144-F$227)/F$228))</f>
        <v>0.97735581191960852</v>
      </c>
      <c r="DW144" s="2">
        <f>POWER(10,($B144-G$227)/G$228)/(1+POWER(10,($B144-G$227)/G$228))</f>
        <v>0.97641535553081982</v>
      </c>
      <c r="DX144" s="2">
        <f>POWER(10,($B144-H$227)/H$228)/(1+POWER(10,($B144-H$227)/H$228))</f>
        <v>0.97560218447995795</v>
      </c>
      <c r="DY144" s="2">
        <f>POWER(10,($B144-I$227)/I$228)/(1+POWER(10,($B144-I$227)/I$228))</f>
        <v>0.97510141400107764</v>
      </c>
      <c r="DZ144" s="2">
        <f>POWER(10,($B144-J$227)/J$228)/(1+POWER(10,($B144-J$227)/J$228))</f>
        <v>0.97506085034710011</v>
      </c>
      <c r="EA144" s="2">
        <f>POWER(10,($B144-K$227)/K$228)/(1+POWER(10,($B144-K$227)/K$228))</f>
        <v>0.97568397406799212</v>
      </c>
      <c r="EB144" s="2">
        <f>POWER(10,($B144-L$227)/L$228)/(1+POWER(10,($B144-L$227)/L$228))</f>
        <v>0.97471631252850643</v>
      </c>
      <c r="EC144" s="2">
        <f>POWER(10,($B144-M$227)/M$228)/(1+POWER(10,($B144-M$227)/M$228))</f>
        <v>0.97254369542448993</v>
      </c>
      <c r="ED144" s="2">
        <f>POWER(10,($B144-N$227)/N$228)/(1+POWER(10,($B144-N$227)/N$228))</f>
        <v>0.97144863659591218</v>
      </c>
      <c r="EE144" s="2">
        <f>POWER(10,($B144-O$227)/O$228)/(1+POWER(10,($B144-O$227)/O$228))</f>
        <v>0.97281532465284615</v>
      </c>
    </row>
    <row r="145" spans="2:137" x14ac:dyDescent="0.25">
      <c r="B145" s="2">
        <v>139</v>
      </c>
      <c r="C145">
        <v>52.588000000000001</v>
      </c>
      <c r="D145">
        <v>50.823999999999998</v>
      </c>
      <c r="E145">
        <v>50.661999999999999</v>
      </c>
      <c r="F145">
        <v>49.220999999999997</v>
      </c>
      <c r="G145">
        <v>51.131999999999998</v>
      </c>
      <c r="H145">
        <v>51.456000000000003</v>
      </c>
      <c r="I145">
        <v>50.603000000000002</v>
      </c>
      <c r="J145">
        <v>48.529000000000003</v>
      </c>
      <c r="K145">
        <v>50.058999999999997</v>
      </c>
      <c r="L145">
        <v>50.515000000000001</v>
      </c>
      <c r="M145">
        <v>48.706000000000003</v>
      </c>
      <c r="N145">
        <v>50.485300000000002</v>
      </c>
      <c r="O145">
        <v>48.732399999999998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51.792994650935391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53.488518913284445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52.292673327592965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50.33686513882968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51.215448606982868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51.419052259658329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52.178857311583208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49.081209721195449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50.56185791580495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50.288594764537521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49.999345941158744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49.644702587924073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49.449598573196511</v>
      </c>
      <c r="AE145" s="5"/>
      <c r="AG145" s="5">
        <f t="shared" si="52"/>
        <v>0.79500534906460985</v>
      </c>
      <c r="AH145" s="5">
        <f t="shared" si="53"/>
        <v>-2.6645189132844465</v>
      </c>
      <c r="AI145" s="5">
        <f t="shared" si="54"/>
        <v>-1.6306733275929659</v>
      </c>
      <c r="AJ145" s="5">
        <f t="shared" si="55"/>
        <v>-1.1158651388296832</v>
      </c>
      <c r="AK145" s="5">
        <f t="shared" si="56"/>
        <v>-8.3448606982869933E-2</v>
      </c>
      <c r="AL145" s="5">
        <f t="shared" si="57"/>
        <v>3.6947740341673807E-2</v>
      </c>
      <c r="AM145" s="5">
        <f t="shared" si="58"/>
        <v>-1.5758573115832064</v>
      </c>
      <c r="AN145" s="5">
        <f t="shared" si="59"/>
        <v>-0.55220972119544598</v>
      </c>
      <c r="AO145" s="5">
        <f t="shared" si="60"/>
        <v>-0.50285791580495243</v>
      </c>
      <c r="AP145" s="5">
        <f t="shared" si="61"/>
        <v>0.22640523546247948</v>
      </c>
      <c r="AQ145" s="5">
        <f t="shared" si="62"/>
        <v>-1.2933459411587407</v>
      </c>
      <c r="AR145" s="5">
        <f t="shared" si="63"/>
        <v>0.84059741207592964</v>
      </c>
      <c r="AS145" s="5">
        <f t="shared" si="64"/>
        <v>-0.71719857319651226</v>
      </c>
      <c r="AV145" s="2">
        <f t="shared" si="65"/>
        <v>51.792994650920342</v>
      </c>
      <c r="AW145" s="2">
        <f t="shared" si="66"/>
        <v>53.488518913284445</v>
      </c>
      <c r="AX145" s="2">
        <f t="shared" si="67"/>
        <v>52.292673327592965</v>
      </c>
      <c r="AY145" s="2">
        <f t="shared" si="68"/>
        <v>50.336865125753278</v>
      </c>
      <c r="AZ145" s="2">
        <f t="shared" si="69"/>
        <v>51.167362893848754</v>
      </c>
      <c r="BA145" s="2">
        <f t="shared" si="70"/>
        <v>51.344919453473025</v>
      </c>
      <c r="BB145" s="2">
        <f t="shared" si="71"/>
        <v>52.178852466901269</v>
      </c>
      <c r="BC145" s="2">
        <f t="shared" si="72"/>
        <v>48.867947199272187</v>
      </c>
      <c r="BD145" s="2">
        <f t="shared" si="73"/>
        <v>50.309187571272069</v>
      </c>
      <c r="BE145" s="2">
        <f t="shared" si="74"/>
        <v>50.182609372991038</v>
      </c>
      <c r="BF145" s="2">
        <f t="shared" si="75"/>
        <v>49.938410385337328</v>
      </c>
      <c r="BG145" s="2">
        <f t="shared" si="76"/>
        <v>49.628756462812333</v>
      </c>
      <c r="BH145" s="2">
        <f t="shared" si="77"/>
        <v>49.423523664965892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53.972767466508628</v>
      </c>
      <c r="CP145" s="2">
        <f>BL$207*$B145+BL$209</f>
        <v>56.180275562664399</v>
      </c>
      <c r="CQ145" s="2">
        <f>BM$207*$B145+BM$209</f>
        <v>54.166346127011927</v>
      </c>
      <c r="CR145" s="2">
        <f>BN$207*$B145+BN$209</f>
        <v>51.073353355258867</v>
      </c>
      <c r="CS145" s="2">
        <f>BO$207*$B145+BO$209</f>
        <v>54.083371205945106</v>
      </c>
      <c r="CT145" s="2">
        <f>BP$207*$B145+BP$209</f>
        <v>54.773309794187412</v>
      </c>
      <c r="CU145" s="2">
        <f>BQ$207*$B145+BQ$209</f>
        <v>57.020491969877732</v>
      </c>
      <c r="CV145" s="2">
        <f>BR$207*$B145+BR$209</f>
        <v>51.09481973404295</v>
      </c>
      <c r="CW145" s="2">
        <f>BS$207*$B145+BS$209</f>
        <v>53.346745226614743</v>
      </c>
      <c r="CX145" s="2">
        <f>BT$207*$B145+BT$209</f>
        <v>53.229837862048143</v>
      </c>
      <c r="CY145" s="2">
        <f>BU$207*$B145+BU$209</f>
        <v>52.985343062507738</v>
      </c>
      <c r="CZ145" s="2">
        <f>BV$207*$B145+BV$209</f>
        <v>51.539930160259225</v>
      </c>
      <c r="DA145" s="2">
        <f>BW$207*$B145+BW$209</f>
        <v>51.525530852943888</v>
      </c>
      <c r="DD145" s="2">
        <f>BZ$207*$B145+BZ$209</f>
        <v>51.658755715748555</v>
      </c>
      <c r="DE145" s="2">
        <f>CA$207*$B145+CA$209</f>
        <v>53.33200159585661</v>
      </c>
      <c r="DF145" s="2">
        <f>CB$207*$B145+CB$209</f>
        <v>52.23827398449798</v>
      </c>
      <c r="DG145" s="2">
        <f>CC$207*$B145+CC$209</f>
        <v>50.321302966190352</v>
      </c>
      <c r="DH145" s="2">
        <f>CD$207*$B145+CD$209</f>
        <v>51.103126154114335</v>
      </c>
      <c r="DI145" s="2">
        <f>CE$207*$B145+CE$209</f>
        <v>51.266726351559264</v>
      </c>
      <c r="DJ145" s="2">
        <f>CF$207*$B145+CF$209</f>
        <v>52.066102259976589</v>
      </c>
      <c r="DK145" s="2">
        <f>CG$207*$B145+CG$209</f>
        <v>48.816002016250096</v>
      </c>
      <c r="DL145" s="2">
        <f>CH$207*$B145+CH$209</f>
        <v>50.240146430888714</v>
      </c>
      <c r="DM145" s="2">
        <f>CI$207*$B145+CI$209</f>
        <v>50.110520672120295</v>
      </c>
      <c r="DN145" s="2">
        <f>CJ$207*$B145+CJ$209</f>
        <v>49.859959866623697</v>
      </c>
      <c r="DO145" s="2">
        <f>CK$207*$B145+CK$209</f>
        <v>49.577528490218498</v>
      </c>
      <c r="DP145" s="2">
        <f>CL$207*$B145+CL$209</f>
        <v>49.369952888122583</v>
      </c>
      <c r="DS145" s="2">
        <f>POWER(10,($B145-C$227)/C$228)/(1+POWER(10,($B145-C$227)/C$228))</f>
        <v>0.94198865449680624</v>
      </c>
      <c r="DT145" s="2">
        <f>POWER(10,($B145-D$227)/D$228)/(1+POWER(10,($B145-D$227)/D$228))</f>
        <v>0.94504836288510119</v>
      </c>
      <c r="DU145" s="2">
        <f>POWER(10,($B145-E$227)/E$228)/(1+POWER(10,($B145-E$227)/E$228))</f>
        <v>0.97178562881777797</v>
      </c>
      <c r="DV145" s="2">
        <f>POWER(10,($B145-F$227)/F$228)/(1+POWER(10,($B145-F$227)/F$228))</f>
        <v>0.97930702544784909</v>
      </c>
      <c r="DW145" s="2">
        <f>POWER(10,($B145-G$227)/G$228)/(1+POWER(10,($B145-G$227)/G$228))</f>
        <v>0.97844581951576171</v>
      </c>
      <c r="DX145" s="2">
        <f>POWER(10,($B145-H$227)/H$228)/(1+POWER(10,($B145-H$227)/H$228))</f>
        <v>0.97770105768389737</v>
      </c>
      <c r="DY145" s="2">
        <f>POWER(10,($B145-I$227)/I$228)/(1+POWER(10,($B145-I$227)/I$228))</f>
        <v>0.97724236212194648</v>
      </c>
      <c r="DZ145" s="2">
        <f>POWER(10,($B145-J$227)/J$228)/(1+POWER(10,($B145-J$227)/J$228))</f>
        <v>0.97720520486719664</v>
      </c>
      <c r="EA145" s="2">
        <f>POWER(10,($B145-K$227)/K$228)/(1+POWER(10,($B145-K$227)/K$228))</f>
        <v>0.97777597143270178</v>
      </c>
      <c r="EB145" s="2">
        <f>POWER(10,($B145-L$227)/L$228)/(1+POWER(10,($B145-L$227)/L$228))</f>
        <v>0.97688958945774507</v>
      </c>
      <c r="EC145" s="2">
        <f>POWER(10,($B145-M$227)/M$228)/(1+POWER(10,($B145-M$227)/M$228))</f>
        <v>0.97489891197439404</v>
      </c>
      <c r="ED145" s="2">
        <f>POWER(10,($B145-N$227)/N$228)/(1+POWER(10,($B145-N$227)/N$228))</f>
        <v>0.97389526651148217</v>
      </c>
      <c r="EE145" s="2">
        <f>POWER(10,($B145-O$227)/O$228)/(1+POWER(10,($B145-O$227)/O$228))</f>
        <v>0.97514783611747125</v>
      </c>
    </row>
    <row r="146" spans="2:137" x14ac:dyDescent="0.25">
      <c r="B146" s="2">
        <v>140</v>
      </c>
      <c r="C146">
        <v>50.661999999999999</v>
      </c>
      <c r="D146">
        <v>50.191000000000003</v>
      </c>
      <c r="E146">
        <v>50.073999999999998</v>
      </c>
      <c r="F146">
        <v>49.5</v>
      </c>
      <c r="G146">
        <v>52.146999999999998</v>
      </c>
      <c r="H146">
        <v>52.308999999999997</v>
      </c>
      <c r="I146">
        <v>49.868000000000002</v>
      </c>
      <c r="J146">
        <v>49.588000000000001</v>
      </c>
      <c r="K146">
        <v>49.456000000000003</v>
      </c>
      <c r="L146">
        <v>50.734999999999999</v>
      </c>
      <c r="M146">
        <v>49.323999999999998</v>
      </c>
      <c r="N146">
        <v>50.764699999999998</v>
      </c>
      <c r="O146">
        <v>48.478900000000003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51.738227567941856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53.415253214069828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52.236180559053523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50.287882316218699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51.176164417224214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51.38247075938262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52.078380002331272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49.108233558692788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50.606456778114072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50.27972743068225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49.972901214547349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49.611087816940973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49.425794751250891</v>
      </c>
      <c r="AE146" s="5"/>
      <c r="AG146" s="5">
        <f t="shared" si="52"/>
        <v>-1.0762275679418565</v>
      </c>
      <c r="AH146" s="5">
        <f t="shared" si="53"/>
        <v>-3.2242532140698259</v>
      </c>
      <c r="AI146" s="5">
        <f t="shared" si="54"/>
        <v>-2.1621805590535246</v>
      </c>
      <c r="AJ146" s="5">
        <f t="shared" si="55"/>
        <v>-0.78788231621869897</v>
      </c>
      <c r="AK146" s="5">
        <f t="shared" si="56"/>
        <v>0.97083558277578419</v>
      </c>
      <c r="AL146" s="5">
        <f t="shared" si="57"/>
        <v>0.92652924061737707</v>
      </c>
      <c r="AM146" s="5">
        <f t="shared" si="58"/>
        <v>-2.2103800023312701</v>
      </c>
      <c r="AN146" s="5">
        <f t="shared" si="59"/>
        <v>0.47976644130721269</v>
      </c>
      <c r="AO146" s="5">
        <f t="shared" si="60"/>
        <v>-1.1504567781140693</v>
      </c>
      <c r="AP146" s="5">
        <f t="shared" si="61"/>
        <v>0.45527256931774929</v>
      </c>
      <c r="AQ146" s="5">
        <f t="shared" si="62"/>
        <v>-0.64890121454735095</v>
      </c>
      <c r="AR146" s="5">
        <f t="shared" si="63"/>
        <v>1.1536121830590247</v>
      </c>
      <c r="AS146" s="5">
        <f t="shared" si="64"/>
        <v>-0.94689475125088762</v>
      </c>
      <c r="AV146" s="2">
        <f t="shared" si="65"/>
        <v>51.738227567909114</v>
      </c>
      <c r="AW146" s="2">
        <f t="shared" si="66"/>
        <v>53.415253214069828</v>
      </c>
      <c r="AX146" s="2">
        <f t="shared" si="67"/>
        <v>52.236180559053523</v>
      </c>
      <c r="AY146" s="2">
        <f t="shared" si="68"/>
        <v>50.287882313936194</v>
      </c>
      <c r="AZ146" s="2">
        <f t="shared" si="69"/>
        <v>51.105752219997555</v>
      </c>
      <c r="BA146" s="2">
        <f t="shared" si="70"/>
        <v>51.271563461740314</v>
      </c>
      <c r="BB146" s="2">
        <f t="shared" si="71"/>
        <v>52.078372911960457</v>
      </c>
      <c r="BC146" s="2">
        <f t="shared" si="72"/>
        <v>48.795130683425285</v>
      </c>
      <c r="BD146" s="2">
        <f t="shared" si="73"/>
        <v>50.236681914552797</v>
      </c>
      <c r="BE146" s="2">
        <f t="shared" si="74"/>
        <v>50.119445598058952</v>
      </c>
      <c r="BF146" s="2">
        <f t="shared" si="75"/>
        <v>49.876719781991795</v>
      </c>
      <c r="BG146" s="2">
        <f t="shared" si="76"/>
        <v>49.584961353591915</v>
      </c>
      <c r="BH146" s="2">
        <f t="shared" si="77"/>
        <v>49.382742991920921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53.991598411571751</v>
      </c>
      <c r="CP146" s="2">
        <f>BL$207*$B146+BL$209</f>
        <v>56.196711877653975</v>
      </c>
      <c r="CQ146" s="2">
        <f>BM$207*$B146+BM$209</f>
        <v>54.154355673366958</v>
      </c>
      <c r="CR146" s="2">
        <f>BN$207*$B146+BN$209</f>
        <v>51.033444498419101</v>
      </c>
      <c r="CS146" s="2">
        <f>BO$207*$B146+BO$209</f>
        <v>54.083744740139245</v>
      </c>
      <c r="CT146" s="2">
        <f>BP$207*$B146+BP$209</f>
        <v>54.778646722065389</v>
      </c>
      <c r="CU146" s="2">
        <f>BQ$207*$B146+BQ$209</f>
        <v>57.044242116841751</v>
      </c>
      <c r="CV146" s="2">
        <f>BR$207*$B146+BR$209</f>
        <v>51.066239305891159</v>
      </c>
      <c r="CW146" s="2">
        <f>BS$207*$B146+BS$209</f>
        <v>53.341620736445044</v>
      </c>
      <c r="CX146" s="2">
        <f>BT$207*$B146+BT$209</f>
        <v>53.23217207798892</v>
      </c>
      <c r="CY146" s="2">
        <f>BU$207*$B146+BU$209</f>
        <v>52.99295213650047</v>
      </c>
      <c r="CZ146" s="2">
        <f>BV$207*$B146+BV$209</f>
        <v>51.538112487958671</v>
      </c>
      <c r="DA146" s="2">
        <f>BW$207*$B146+BW$209</f>
        <v>51.53524137544872</v>
      </c>
      <c r="DD146" s="2">
        <f>BZ$207*$B146+BZ$209</f>
        <v>51.61166655641442</v>
      </c>
      <c r="DE146" s="2">
        <f>CA$207*$B146+CA$209</f>
        <v>53.267750771732096</v>
      </c>
      <c r="DF146" s="2">
        <f>CB$207*$B146+CB$209</f>
        <v>52.185389396249334</v>
      </c>
      <c r="DG146" s="2">
        <f>CC$207*$B146+CC$209</f>
        <v>50.273514591624306</v>
      </c>
      <c r="DH146" s="2">
        <f>CD$207*$B146+CD$209</f>
        <v>51.045922311908654</v>
      </c>
      <c r="DI146" s="2">
        <f>CE$207*$B146+CE$209</f>
        <v>51.198613636557297</v>
      </c>
      <c r="DJ146" s="2">
        <f>CF$207*$B146+CF$209</f>
        <v>51.972905042160008</v>
      </c>
      <c r="DK146" s="2">
        <f>CG$207*$B146+CG$209</f>
        <v>48.746815033265229</v>
      </c>
      <c r="DL146" s="2">
        <f>CH$207*$B146+CH$209</f>
        <v>50.172318885639299</v>
      </c>
      <c r="DM146" s="2">
        <f>CI$207*$B146+CI$209</f>
        <v>50.052286765304842</v>
      </c>
      <c r="DN146" s="2">
        <f>CJ$207*$B146+CJ$209</f>
        <v>49.803544771502331</v>
      </c>
      <c r="DO146" s="2">
        <f>CK$207*$B146+CK$209</f>
        <v>49.537214708772417</v>
      </c>
      <c r="DP146" s="2">
        <f>CL$207*$B146+CL$209</f>
        <v>49.332712291679329</v>
      </c>
      <c r="DS146" s="2">
        <f>POWER(10,($B146-C$227)/C$228)/(1+POWER(10,($B146-C$227)/C$228))</f>
        <v>0.94682158179427245</v>
      </c>
      <c r="DT146" s="2">
        <f>POWER(10,($B146-D$227)/D$228)/(1+POWER(10,($B146-D$227)/D$228))</f>
        <v>0.94964001330044823</v>
      </c>
      <c r="DU146" s="2">
        <f>POWER(10,($B146-E$227)/E$228)/(1+POWER(10,($B146-E$227)/E$228))</f>
        <v>0.97420414793566545</v>
      </c>
      <c r="DV146" s="2">
        <f>POWER(10,($B146-F$227)/F$228)/(1+POWER(10,($B146-F$227)/F$228))</f>
        <v>0.98109335850133095</v>
      </c>
      <c r="DW146" s="2">
        <f>POWER(10,($B146-G$227)/G$228)/(1+POWER(10,($B146-G$227)/G$228))</f>
        <v>0.98030500152579725</v>
      </c>
      <c r="DX146" s="2">
        <f>POWER(10,($B146-H$227)/H$228)/(1+POWER(10,($B146-H$227)/H$228))</f>
        <v>0.97962314217756397</v>
      </c>
      <c r="DY146" s="2">
        <f>POWER(10,($B146-I$227)/I$228)/(1+POWER(10,($B146-I$227)/I$228))</f>
        <v>0.97920314342208026</v>
      </c>
      <c r="DZ146" s="2">
        <f>POWER(10,($B146-J$227)/J$228)/(1+POWER(10,($B146-J$227)/J$228))</f>
        <v>0.97916911936713003</v>
      </c>
      <c r="EA146" s="2">
        <f>POWER(10,($B146-K$227)/K$228)/(1+POWER(10,($B146-K$227)/K$228))</f>
        <v>0.97969173277164046</v>
      </c>
      <c r="EB146" s="2">
        <f>POWER(10,($B146-L$227)/L$228)/(1+POWER(10,($B146-L$227)/L$228))</f>
        <v>0.97888010851013418</v>
      </c>
      <c r="EC146" s="2">
        <f>POWER(10,($B146-M$227)/M$228)/(1+POWER(10,($B146-M$227)/M$228))</f>
        <v>0.97705686288540261</v>
      </c>
      <c r="ED146" s="2">
        <f>POWER(10,($B146-N$227)/N$228)/(1+POWER(10,($B146-N$227)/N$228))</f>
        <v>0.97613738926787474</v>
      </c>
      <c r="EE146" s="2">
        <f>POWER(10,($B146-O$227)/O$228)/(1+POWER(10,($B146-O$227)/O$228))</f>
        <v>0.97728488553896153</v>
      </c>
    </row>
    <row r="147" spans="2:137" x14ac:dyDescent="0.25">
      <c r="B147" s="2">
        <v>141</v>
      </c>
      <c r="C147">
        <v>51.058999999999997</v>
      </c>
      <c r="D147">
        <v>49.926000000000002</v>
      </c>
      <c r="E147">
        <v>52.381999999999998</v>
      </c>
      <c r="F147">
        <v>50.338000000000001</v>
      </c>
      <c r="G147">
        <v>51.558999999999997</v>
      </c>
      <c r="H147">
        <v>52.293999999999997</v>
      </c>
      <c r="I147">
        <v>50.603000000000002</v>
      </c>
      <c r="J147">
        <v>49.381999999999998</v>
      </c>
      <c r="K147">
        <v>49.676000000000002</v>
      </c>
      <c r="L147">
        <v>51.131999999999998</v>
      </c>
      <c r="M147">
        <v>48.779000000000003</v>
      </c>
      <c r="N147">
        <v>51.852899999999998</v>
      </c>
      <c r="O147">
        <v>47.929600000000001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51.683757146857253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53.342344882027305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52.179896546038428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50.238987664395445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51.14439496678763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51.359452907414322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51.978304352630836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49.168121062163891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50.689073455338132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50.291682590812563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49.9626534178689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49.582970551876542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49.4112573413706</v>
      </c>
      <c r="AE147" s="5"/>
      <c r="AG147" s="5">
        <f t="shared" si="52"/>
        <v>-0.62475714685725592</v>
      </c>
      <c r="AH147" s="5">
        <f t="shared" si="53"/>
        <v>-3.4163448820273032</v>
      </c>
      <c r="AI147" s="5">
        <f t="shared" si="54"/>
        <v>0.20210345396156981</v>
      </c>
      <c r="AJ147" s="5">
        <f t="shared" si="55"/>
        <v>9.9012335604555801E-2</v>
      </c>
      <c r="AK147" s="5">
        <f t="shared" si="56"/>
        <v>0.41460503321236786</v>
      </c>
      <c r="AL147" s="5">
        <f t="shared" si="57"/>
        <v>0.93454709258567448</v>
      </c>
      <c r="AM147" s="5">
        <f t="shared" si="58"/>
        <v>-1.3753043526308346</v>
      </c>
      <c r="AN147" s="5">
        <f t="shared" si="59"/>
        <v>0.21387893783610679</v>
      </c>
      <c r="AO147" s="5">
        <f t="shared" si="60"/>
        <v>-1.0130734553381302</v>
      </c>
      <c r="AP147" s="5">
        <f t="shared" si="61"/>
        <v>0.84031740918743481</v>
      </c>
      <c r="AQ147" s="5">
        <f t="shared" si="62"/>
        <v>-1.1836534178688964</v>
      </c>
      <c r="AR147" s="5">
        <f t="shared" si="63"/>
        <v>2.269929448123456</v>
      </c>
      <c r="AS147" s="5">
        <f t="shared" si="64"/>
        <v>-1.4816573413705996</v>
      </c>
      <c r="AV147" s="2">
        <f t="shared" si="65"/>
        <v>51.683757146788054</v>
      </c>
      <c r="AW147" s="2">
        <f t="shared" si="66"/>
        <v>53.342344882027305</v>
      </c>
      <c r="AX147" s="2">
        <f t="shared" si="67"/>
        <v>52.179896546038428</v>
      </c>
      <c r="AY147" s="2">
        <f t="shared" si="68"/>
        <v>50.238987664027626</v>
      </c>
      <c r="AZ147" s="2">
        <f t="shared" si="69"/>
        <v>51.044414720848863</v>
      </c>
      <c r="BA147" s="2">
        <f t="shared" si="70"/>
        <v>51.198518887095659</v>
      </c>
      <c r="BB147" s="2">
        <f t="shared" si="71"/>
        <v>51.978294203647955</v>
      </c>
      <c r="BC147" s="2">
        <f t="shared" si="72"/>
        <v>48.722546219956563</v>
      </c>
      <c r="BD147" s="2">
        <f t="shared" si="73"/>
        <v>50.164459624028076</v>
      </c>
      <c r="BE147" s="2">
        <f t="shared" si="74"/>
        <v>50.056585284406822</v>
      </c>
      <c r="BF147" s="2">
        <f t="shared" si="75"/>
        <v>49.815343452165443</v>
      </c>
      <c r="BG147" s="2">
        <f t="shared" si="76"/>
        <v>49.541377559623783</v>
      </c>
      <c r="BH147" s="2">
        <f t="shared" si="77"/>
        <v>49.342166223353992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54.010429356634873</v>
      </c>
      <c r="CP147" s="2">
        <f>BL$207*$B147+BL$209</f>
        <v>56.213148192643544</v>
      </c>
      <c r="CQ147" s="2">
        <f>BM$207*$B147+BM$209</f>
        <v>54.142365219721988</v>
      </c>
      <c r="CR147" s="2">
        <f>BN$207*$B147+BN$209</f>
        <v>50.993535641579328</v>
      </c>
      <c r="CS147" s="2">
        <f>BO$207*$B147+BO$209</f>
        <v>54.084118274333385</v>
      </c>
      <c r="CT147" s="2">
        <f>BP$207*$B147+BP$209</f>
        <v>54.783983649943366</v>
      </c>
      <c r="CU147" s="2">
        <f>BQ$207*$B147+BQ$209</f>
        <v>57.06799226380577</v>
      </c>
      <c r="CV147" s="2">
        <f>BR$207*$B147+BR$209</f>
        <v>51.037658877739375</v>
      </c>
      <c r="CW147" s="2">
        <f>BS$207*$B147+BS$209</f>
        <v>53.336496246275345</v>
      </c>
      <c r="CX147" s="2">
        <f>BT$207*$B147+BT$209</f>
        <v>53.234506293929705</v>
      </c>
      <c r="CY147" s="2">
        <f>BU$207*$B147+BU$209</f>
        <v>53.000561210493196</v>
      </c>
      <c r="CZ147" s="2">
        <f>BV$207*$B147+BV$209</f>
        <v>51.536294815658117</v>
      </c>
      <c r="DA147" s="2">
        <f>BW$207*$B147+BW$209</f>
        <v>51.544951897953553</v>
      </c>
      <c r="DD147" s="2">
        <f>BZ$207*$B147+BZ$209</f>
        <v>51.564577397080278</v>
      </c>
      <c r="DE147" s="2">
        <f>CA$207*$B147+CA$209</f>
        <v>53.203499947607575</v>
      </c>
      <c r="DF147" s="2">
        <f>CB$207*$B147+CB$209</f>
        <v>52.132504808000689</v>
      </c>
      <c r="DG147" s="2">
        <f>CC$207*$B147+CC$209</f>
        <v>50.225726217058252</v>
      </c>
      <c r="DH147" s="2">
        <f>CD$207*$B147+CD$209</f>
        <v>50.988718469702988</v>
      </c>
      <c r="DI147" s="2">
        <f>CE$207*$B147+CE$209</f>
        <v>51.130500921555338</v>
      </c>
      <c r="DJ147" s="2">
        <f>CF$207*$B147+CF$209</f>
        <v>51.879707824343427</v>
      </c>
      <c r="DK147" s="2">
        <f>CG$207*$B147+CG$209</f>
        <v>48.677628050280362</v>
      </c>
      <c r="DL147" s="2">
        <f>CH$207*$B147+CH$209</f>
        <v>50.104491340389885</v>
      </c>
      <c r="DM147" s="2">
        <f>CI$207*$B147+CI$209</f>
        <v>49.994052858489383</v>
      </c>
      <c r="DN147" s="2">
        <f>CJ$207*$B147+CJ$209</f>
        <v>49.747129676380965</v>
      </c>
      <c r="DO147" s="2">
        <f>CK$207*$B147+CK$209</f>
        <v>49.496900927326337</v>
      </c>
      <c r="DP147" s="2">
        <f>CL$207*$B147+CL$209</f>
        <v>49.295471695236074</v>
      </c>
      <c r="DS147" s="2">
        <f>POWER(10,($B147-C$227)/C$228)/(1+POWER(10,($B147-C$227)/C$228))</f>
        <v>0.95127270510293838</v>
      </c>
      <c r="DT147" s="2">
        <f>POWER(10,($B147-D$227)/D$228)/(1+POWER(10,($B147-D$227)/D$228))</f>
        <v>0.95386672357849722</v>
      </c>
      <c r="DU147" s="2">
        <f>POWER(10,($B147-E$227)/E$228)/(1+POWER(10,($B147-E$227)/E$228))</f>
        <v>0.97642038334535175</v>
      </c>
      <c r="DV147" s="2">
        <f>POWER(10,($B147-F$227)/F$228)/(1+POWER(10,($B147-F$227)/F$228))</f>
        <v>0.98272820501305158</v>
      </c>
      <c r="DW147" s="2">
        <f>POWER(10,($B147-G$227)/G$228)/(1+POWER(10,($B147-G$227)/G$228))</f>
        <v>0.98200676660166353</v>
      </c>
      <c r="DX147" s="2">
        <f>POWER(10,($B147-H$227)/H$228)/(1+POWER(10,($B147-H$227)/H$228))</f>
        <v>0.98138270505241121</v>
      </c>
      <c r="DY147" s="2">
        <f>POWER(10,($B147-I$227)/I$228)/(1+POWER(10,($B147-I$227)/I$228))</f>
        <v>0.98099827014982544</v>
      </c>
      <c r="DZ147" s="2">
        <f>POWER(10,($B147-J$227)/J$228)/(1+POWER(10,($B147-J$227)/J$228))</f>
        <v>0.98096712587243295</v>
      </c>
      <c r="EA147" s="2">
        <f>POWER(10,($B147-K$227)/K$228)/(1+POWER(10,($B147-K$227)/K$228))</f>
        <v>0.9814454849592007</v>
      </c>
      <c r="EB147" s="2">
        <f>POWER(10,($B147-L$227)/L$228)/(1+POWER(10,($B147-L$227)/L$228))</f>
        <v>0.98070256920419496</v>
      </c>
      <c r="EC147" s="2">
        <f>POWER(10,($B147-M$227)/M$228)/(1+POWER(10,($B147-M$227)/M$228))</f>
        <v>0.97903328375923759</v>
      </c>
      <c r="ED147" s="2">
        <f>POWER(10,($B147-N$227)/N$228)/(1+POWER(10,($B147-N$227)/N$228))</f>
        <v>0.97819124959042181</v>
      </c>
      <c r="EE147" s="2">
        <f>POWER(10,($B147-O$227)/O$228)/(1+POWER(10,($B147-O$227)/O$228))</f>
        <v>0.97924208087649978</v>
      </c>
    </row>
    <row r="148" spans="2:137" x14ac:dyDescent="0.25">
      <c r="B148" s="2">
        <v>142</v>
      </c>
      <c r="C148">
        <v>51.265000000000001</v>
      </c>
      <c r="D148">
        <v>50.911999999999999</v>
      </c>
      <c r="E148">
        <v>50.588000000000001</v>
      </c>
      <c r="F148">
        <v>50.265000000000001</v>
      </c>
      <c r="G148">
        <v>51.588000000000001</v>
      </c>
      <c r="H148">
        <v>52.765000000000001</v>
      </c>
      <c r="I148">
        <v>51.176000000000002</v>
      </c>
      <c r="J148">
        <v>49.25</v>
      </c>
      <c r="K148">
        <v>50.029000000000003</v>
      </c>
      <c r="L148">
        <v>50.661999999999999</v>
      </c>
      <c r="M148">
        <v>50.118000000000002</v>
      </c>
      <c r="N148">
        <v>49.632399999999997</v>
      </c>
      <c r="O148">
        <v>49.493000000000002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51.629591579237484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53.269801987114597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52.12381311065262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50.190175141998161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51.120999311957448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51.352274711323503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51.878617198867047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49.264813511535806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50.81404894826256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50.32846645353159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49.973175513028011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49.562289305556035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49.409506824228473</v>
      </c>
      <c r="AE148" s="5"/>
      <c r="AG148" s="5">
        <f t="shared" si="52"/>
        <v>-0.36459157923748364</v>
      </c>
      <c r="AH148" s="5">
        <f t="shared" si="53"/>
        <v>-2.3578019871145983</v>
      </c>
      <c r="AI148" s="5">
        <f t="shared" si="54"/>
        <v>-1.5358131106526187</v>
      </c>
      <c r="AJ148" s="5">
        <f t="shared" si="55"/>
        <v>7.48248580018398E-2</v>
      </c>
      <c r="AK148" s="5">
        <f t="shared" si="56"/>
        <v>0.46700068804255324</v>
      </c>
      <c r="AL148" s="5">
        <f t="shared" si="57"/>
        <v>1.4127252886764978</v>
      </c>
      <c r="AM148" s="5">
        <f t="shared" si="58"/>
        <v>-0.70261719886704554</v>
      </c>
      <c r="AN148" s="5">
        <f t="shared" si="59"/>
        <v>-1.4813511535805901E-2</v>
      </c>
      <c r="AO148" s="5">
        <f t="shared" si="60"/>
        <v>-0.78504894826255622</v>
      </c>
      <c r="AP148" s="5">
        <f t="shared" si="61"/>
        <v>0.33353354646840927</v>
      </c>
      <c r="AQ148" s="5">
        <f t="shared" si="62"/>
        <v>0.14482448697199146</v>
      </c>
      <c r="AR148" s="5">
        <f t="shared" si="63"/>
        <v>7.0110694443961563E-2</v>
      </c>
      <c r="AS148" s="5">
        <f t="shared" si="64"/>
        <v>8.3493175771529593E-2</v>
      </c>
      <c r="AV148" s="2">
        <f t="shared" si="65"/>
        <v>51.629591579095404</v>
      </c>
      <c r="AW148" s="2">
        <f t="shared" si="66"/>
        <v>53.269801987114597</v>
      </c>
      <c r="AX148" s="2">
        <f t="shared" si="67"/>
        <v>52.12381311065262</v>
      </c>
      <c r="AY148" s="2">
        <f t="shared" si="68"/>
        <v>50.190175141943442</v>
      </c>
      <c r="AZ148" s="2">
        <f t="shared" si="69"/>
        <v>50.983337104214002</v>
      </c>
      <c r="BA148" s="2">
        <f t="shared" si="70"/>
        <v>51.125772273439452</v>
      </c>
      <c r="BB148" s="2">
        <f t="shared" si="71"/>
        <v>51.878603099287353</v>
      </c>
      <c r="BC148" s="2">
        <f t="shared" si="72"/>
        <v>48.65018168356864</v>
      </c>
      <c r="BD148" s="2">
        <f t="shared" si="73"/>
        <v>50.092507746467895</v>
      </c>
      <c r="BE148" s="2">
        <f t="shared" si="74"/>
        <v>49.994013981651307</v>
      </c>
      <c r="BF148" s="2">
        <f t="shared" si="75"/>
        <v>49.754267791910024</v>
      </c>
      <c r="BG148" s="2">
        <f t="shared" si="76"/>
        <v>49.497995456991994</v>
      </c>
      <c r="BH148" s="2">
        <f t="shared" si="77"/>
        <v>49.301785417945553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54.029260301698002</v>
      </c>
      <c r="CP148" s="2">
        <f>BL$207*$B148+BL$209</f>
        <v>56.22958450763312</v>
      </c>
      <c r="CQ148" s="2">
        <f>BM$207*$B148+BM$209</f>
        <v>54.130374766077018</v>
      </c>
      <c r="CR148" s="2">
        <f>BN$207*$B148+BN$209</f>
        <v>50.953626784739555</v>
      </c>
      <c r="CS148" s="2">
        <f>BO$207*$B148+BO$209</f>
        <v>54.084491808527524</v>
      </c>
      <c r="CT148" s="2">
        <f>BP$207*$B148+BP$209</f>
        <v>54.789320577821343</v>
      </c>
      <c r="CU148" s="2">
        <f>BQ$207*$B148+BQ$209</f>
        <v>57.09174241076979</v>
      </c>
      <c r="CV148" s="2">
        <f>BR$207*$B148+BR$209</f>
        <v>51.009078449587584</v>
      </c>
      <c r="CW148" s="2">
        <f>BS$207*$B148+BS$209</f>
        <v>53.331371756105646</v>
      </c>
      <c r="CX148" s="2">
        <f>BT$207*$B148+BT$209</f>
        <v>53.236840509870483</v>
      </c>
      <c r="CY148" s="2">
        <f>BU$207*$B148+BU$209</f>
        <v>53.008170284485928</v>
      </c>
      <c r="CZ148" s="2">
        <f>BV$207*$B148+BV$209</f>
        <v>51.53447714335757</v>
      </c>
      <c r="DA148" s="2">
        <f>BW$207*$B148+BW$209</f>
        <v>51.554662420458385</v>
      </c>
      <c r="DD148" s="2">
        <f>BZ$207*$B148+BZ$209</f>
        <v>51.517488237746143</v>
      </c>
      <c r="DE148" s="2">
        <f>CA$207*$B148+CA$209</f>
        <v>53.139249123483054</v>
      </c>
      <c r="DF148" s="2">
        <f>CB$207*$B148+CB$209</f>
        <v>52.079620219752044</v>
      </c>
      <c r="DG148" s="2">
        <f>CC$207*$B148+CC$209</f>
        <v>50.177937842492206</v>
      </c>
      <c r="DH148" s="2">
        <f>CD$207*$B148+CD$209</f>
        <v>50.931514627497315</v>
      </c>
      <c r="DI148" s="2">
        <f>CE$207*$B148+CE$209</f>
        <v>51.062388206553372</v>
      </c>
      <c r="DJ148" s="2">
        <f>CF$207*$B148+CF$209</f>
        <v>51.786510606526846</v>
      </c>
      <c r="DK148" s="2">
        <f>CG$207*$B148+CG$209</f>
        <v>48.608441067295502</v>
      </c>
      <c r="DL148" s="2">
        <f>CH$207*$B148+CH$209</f>
        <v>50.03666379514047</v>
      </c>
      <c r="DM148" s="2">
        <f>CI$207*$B148+CI$209</f>
        <v>49.935818951673923</v>
      </c>
      <c r="DN148" s="2">
        <f>CJ$207*$B148+CJ$209</f>
        <v>49.690714581259606</v>
      </c>
      <c r="DO148" s="2">
        <f>CK$207*$B148+CK$209</f>
        <v>49.456587145880249</v>
      </c>
      <c r="DP148" s="2">
        <f>CL$207*$B148+CL$209</f>
        <v>49.25823109879282</v>
      </c>
      <c r="DS148" s="2">
        <f>POWER(10,($B148-C$227)/C$228)/(1+POWER(10,($B148-C$227)/C$228))</f>
        <v>0.9553688238840895</v>
      </c>
      <c r="DT148" s="2">
        <f>POWER(10,($B148-D$227)/D$228)/(1+POWER(10,($B148-D$227)/D$228))</f>
        <v>0.95775446758913985</v>
      </c>
      <c r="DU148" s="2">
        <f>POWER(10,($B148-E$227)/E$228)/(1+POWER(10,($B148-E$227)/E$228))</f>
        <v>0.97845042402574578</v>
      </c>
      <c r="DV148" s="2">
        <f>POWER(10,($B148-F$227)/F$228)/(1+POWER(10,($B148-F$227)/F$228))</f>
        <v>0.98422396042441285</v>
      </c>
      <c r="DW148" s="2">
        <f>POWER(10,($B148-G$227)/G$228)/(1+POWER(10,($B148-G$227)/G$228))</f>
        <v>0.98356395440205757</v>
      </c>
      <c r="DX148" s="2">
        <f>POWER(10,($B148-H$227)/H$228)/(1+POWER(10,($B148-H$227)/H$228))</f>
        <v>0.98299296564253991</v>
      </c>
      <c r="DY148" s="2">
        <f>POWER(10,($B148-I$227)/I$228)/(1+POWER(10,($B148-I$227)/I$228))</f>
        <v>0.98264119341838063</v>
      </c>
      <c r="DZ148" s="2">
        <f>POWER(10,($B148-J$227)/J$228)/(1+POWER(10,($B148-J$227)/J$228))</f>
        <v>0.98261269420320163</v>
      </c>
      <c r="EA148" s="2">
        <f>POWER(10,($B148-K$227)/K$228)/(1+POWER(10,($B148-K$227)/K$228))</f>
        <v>0.98305040932639554</v>
      </c>
      <c r="EB148" s="2">
        <f>POWER(10,($B148-L$227)/L$228)/(1+POWER(10,($B148-L$227)/L$228))</f>
        <v>0.9823705998426806</v>
      </c>
      <c r="EC148" s="2">
        <f>POWER(10,($B148-M$227)/M$228)/(1+POWER(10,($B148-M$227)/M$228))</f>
        <v>0.98084278545494585</v>
      </c>
      <c r="ED148" s="2">
        <f>POWER(10,($B148-N$227)/N$228)/(1+POWER(10,($B148-N$227)/N$228))</f>
        <v>0.98007194261389452</v>
      </c>
      <c r="EE148" s="2">
        <f>POWER(10,($B148-O$227)/O$228)/(1+POWER(10,($B148-O$227)/O$228))</f>
        <v>0.98103391172998822</v>
      </c>
    </row>
    <row r="149" spans="2:137" x14ac:dyDescent="0.25">
      <c r="B149" s="2">
        <v>143</v>
      </c>
      <c r="C149">
        <v>51.543999999999997</v>
      </c>
      <c r="D149">
        <v>50.279000000000003</v>
      </c>
      <c r="E149">
        <v>50.131999999999998</v>
      </c>
      <c r="F149">
        <v>50.206000000000003</v>
      </c>
      <c r="G149">
        <v>50.661999999999999</v>
      </c>
      <c r="H149">
        <v>53.058999999999997</v>
      </c>
      <c r="I149">
        <v>51.058999999999997</v>
      </c>
      <c r="J149">
        <v>50.206000000000003</v>
      </c>
      <c r="K149">
        <v>50.029000000000003</v>
      </c>
      <c r="L149">
        <v>50.558999999999997</v>
      </c>
      <c r="M149">
        <v>49.234999999999999</v>
      </c>
      <c r="N149">
        <v>48.161799999999999</v>
      </c>
      <c r="O149">
        <v>49.323900000000002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51.575735422850478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53.197628505878498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52.06792183208254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50.141439058853578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51.106307892670102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51.362506902493955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51.779304488610826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49.399832836783133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50.982872004557983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50.3931882690677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50.009105558850898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49.55129532472133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49.42474617125275</v>
      </c>
      <c r="AE149" s="5"/>
      <c r="AG149" s="5">
        <f t="shared" si="52"/>
        <v>-3.1735422850481143E-2</v>
      </c>
      <c r="AH149" s="5">
        <f t="shared" si="53"/>
        <v>-2.9186285058784947</v>
      </c>
      <c r="AI149" s="5">
        <f t="shared" si="54"/>
        <v>-1.935921832082542</v>
      </c>
      <c r="AJ149" s="5">
        <f t="shared" si="55"/>
        <v>6.4560941146424966E-2</v>
      </c>
      <c r="AK149" s="5">
        <f t="shared" si="56"/>
        <v>-0.4443078926701034</v>
      </c>
      <c r="AL149" s="5">
        <f t="shared" si="57"/>
        <v>1.6964930975060426</v>
      </c>
      <c r="AM149" s="5">
        <f t="shared" si="58"/>
        <v>-0.72030448861082874</v>
      </c>
      <c r="AN149" s="5">
        <f t="shared" si="59"/>
        <v>0.80616716321686965</v>
      </c>
      <c r="AO149" s="5">
        <f t="shared" si="60"/>
        <v>-0.95387200455797938</v>
      </c>
      <c r="AP149" s="5">
        <f t="shared" si="61"/>
        <v>0.16581173093229751</v>
      </c>
      <c r="AQ149" s="5">
        <f t="shared" si="62"/>
        <v>-0.77410555885089849</v>
      </c>
      <c r="AR149" s="5">
        <f t="shared" si="63"/>
        <v>-1.3894953247213309</v>
      </c>
      <c r="AS149" s="5">
        <f t="shared" si="64"/>
        <v>-0.10084617125274775</v>
      </c>
      <c r="AV149" s="2">
        <f t="shared" si="65"/>
        <v>51.575735422567142</v>
      </c>
      <c r="AW149" s="2">
        <f t="shared" si="66"/>
        <v>53.197628505878498</v>
      </c>
      <c r="AX149" s="2">
        <f t="shared" si="67"/>
        <v>52.06792183208254</v>
      </c>
      <c r="AY149" s="2">
        <f t="shared" si="68"/>
        <v>50.141439058846061</v>
      </c>
      <c r="AZ149" s="2">
        <f t="shared" si="69"/>
        <v>50.922506222059987</v>
      </c>
      <c r="BA149" s="2">
        <f t="shared" si="70"/>
        <v>51.053310036942207</v>
      </c>
      <c r="BB149" s="2">
        <f t="shared" si="71"/>
        <v>51.779285495816275</v>
      </c>
      <c r="BC149" s="2">
        <f t="shared" si="72"/>
        <v>48.578025209365556</v>
      </c>
      <c r="BD149" s="2">
        <f t="shared" si="73"/>
        <v>50.020813333429523</v>
      </c>
      <c r="BE149" s="2">
        <f t="shared" si="74"/>
        <v>49.931717339435615</v>
      </c>
      <c r="BF149" s="2">
        <f t="shared" si="75"/>
        <v>49.693479061692265</v>
      </c>
      <c r="BG149" s="2">
        <f t="shared" si="76"/>
        <v>49.454805408690234</v>
      </c>
      <c r="BH149" s="2">
        <f t="shared" si="77"/>
        <v>49.261592396933665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54.048091246761125</v>
      </c>
      <c r="CP149" s="2">
        <f>BL$207*$B149+BL$209</f>
        <v>56.246020822622697</v>
      </c>
      <c r="CQ149" s="2">
        <f>BM$207*$B149+BM$209</f>
        <v>54.118384312432049</v>
      </c>
      <c r="CR149" s="2">
        <f>BN$207*$B149+BN$209</f>
        <v>50.913717927899782</v>
      </c>
      <c r="CS149" s="2">
        <f>BO$207*$B149+BO$209</f>
        <v>54.084865342721663</v>
      </c>
      <c r="CT149" s="2">
        <f>BP$207*$B149+BP$209</f>
        <v>54.79465750569932</v>
      </c>
      <c r="CU149" s="2">
        <f>BQ$207*$B149+BQ$209</f>
        <v>57.115492557733809</v>
      </c>
      <c r="CV149" s="2">
        <f>BR$207*$B149+BR$209</f>
        <v>50.980498021435793</v>
      </c>
      <c r="CW149" s="2">
        <f>BS$207*$B149+BS$209</f>
        <v>53.326247265935955</v>
      </c>
      <c r="CX149" s="2">
        <f>BT$207*$B149+BT$209</f>
        <v>53.23917472581126</v>
      </c>
      <c r="CY149" s="2">
        <f>BU$207*$B149+BU$209</f>
        <v>53.01577935847866</v>
      </c>
      <c r="CZ149" s="2">
        <f>BV$207*$B149+BV$209</f>
        <v>51.532659471057016</v>
      </c>
      <c r="DA149" s="2">
        <f>BW$207*$B149+BW$209</f>
        <v>51.564372942963217</v>
      </c>
      <c r="DD149" s="2">
        <f>BZ$207*$B149+BZ$209</f>
        <v>51.470399078412008</v>
      </c>
      <c r="DE149" s="2">
        <f>CA$207*$B149+CA$209</f>
        <v>53.074998299358541</v>
      </c>
      <c r="DF149" s="2">
        <f>CB$207*$B149+CB$209</f>
        <v>52.026735631503399</v>
      </c>
      <c r="DG149" s="2">
        <f>CC$207*$B149+CC$209</f>
        <v>50.130149467926152</v>
      </c>
      <c r="DH149" s="2">
        <f>CD$207*$B149+CD$209</f>
        <v>50.874310785291641</v>
      </c>
      <c r="DI149" s="2">
        <f>CE$207*$B149+CE$209</f>
        <v>50.994275491551406</v>
      </c>
      <c r="DJ149" s="2">
        <f>CF$207*$B149+CF$209</f>
        <v>51.693313388710273</v>
      </c>
      <c r="DK149" s="2">
        <f>CG$207*$B149+CG$209</f>
        <v>48.539254084310642</v>
      </c>
      <c r="DL149" s="2">
        <f>CH$207*$B149+CH$209</f>
        <v>49.968836249891048</v>
      </c>
      <c r="DM149" s="2">
        <f>CI$207*$B149+CI$209</f>
        <v>49.877585044858463</v>
      </c>
      <c r="DN149" s="2">
        <f>CJ$207*$B149+CJ$209</f>
        <v>49.634299486138239</v>
      </c>
      <c r="DO149" s="2">
        <f>CK$207*$B149+CK$209</f>
        <v>49.416273364434176</v>
      </c>
      <c r="DP149" s="2">
        <f>CL$207*$B149+CL$209</f>
        <v>49.220990502349565</v>
      </c>
      <c r="DS149" s="2">
        <f>POWER(10,($B149-C$227)/C$228)/(1+POWER(10,($B149-C$227)/C$228))</f>
        <v>0.95913540590744784</v>
      </c>
      <c r="DT149" s="2">
        <f>POWER(10,($B149-D$227)/D$228)/(1+POWER(10,($B149-D$227)/D$228))</f>
        <v>0.96132786644677448</v>
      </c>
      <c r="DU149" s="2">
        <f>POWER(10,($B149-E$227)/E$228)/(1+POWER(10,($B149-E$227)/E$228))</f>
        <v>0.98030921686100125</v>
      </c>
      <c r="DV149" s="2">
        <f>POWER(10,($B149-F$227)/F$228)/(1+POWER(10,($B149-F$227)/F$228))</f>
        <v>0.98559208097747952</v>
      </c>
      <c r="DW149" s="2">
        <f>POWER(10,($B149-G$227)/G$228)/(1+POWER(10,($B149-G$227)/G$228))</f>
        <v>0.98498843863070018</v>
      </c>
      <c r="DX149" s="2">
        <f>POWER(10,($B149-H$227)/H$228)/(1+POWER(10,($B149-H$227)/H$228))</f>
        <v>0.98446615493625955</v>
      </c>
      <c r="DY149" s="2">
        <f>POWER(10,($B149-I$227)/I$228)/(1+POWER(10,($B149-I$227)/I$228))</f>
        <v>0.98414436254759863</v>
      </c>
      <c r="DZ149" s="2">
        <f>POWER(10,($B149-J$227)/J$228)/(1+POWER(10,($B149-J$227)/J$228))</f>
        <v>0.98411829130825235</v>
      </c>
      <c r="EA149" s="2">
        <f>POWER(10,($B149-K$227)/K$228)/(1+POWER(10,($B149-K$227)/K$228))</f>
        <v>0.98451870107946982</v>
      </c>
      <c r="EB149" s="2">
        <f>POWER(10,($B149-L$227)/L$228)/(1+POWER(10,($B149-L$227)/L$228))</f>
        <v>0.98389681676979535</v>
      </c>
      <c r="EC149" s="2">
        <f>POWER(10,($B149-M$227)/M$228)/(1+POWER(10,($B149-M$227)/M$228))</f>
        <v>0.98249891237321885</v>
      </c>
      <c r="ED149" s="2">
        <f>POWER(10,($B149-N$227)/N$228)/(1+POWER(10,($B149-N$227)/N$228))</f>
        <v>0.98179347136353112</v>
      </c>
      <c r="EE149" s="2">
        <f>POWER(10,($B149-O$227)/O$228)/(1+POWER(10,($B149-O$227)/O$228))</f>
        <v>0.98267380779149871</v>
      </c>
    </row>
    <row r="150" spans="2:137" x14ac:dyDescent="0.25">
      <c r="B150" s="2">
        <v>144</v>
      </c>
      <c r="C150">
        <v>50.691000000000003</v>
      </c>
      <c r="D150">
        <v>50.868000000000002</v>
      </c>
      <c r="E150">
        <v>51.176000000000002</v>
      </c>
      <c r="F150">
        <v>49.308999999999997</v>
      </c>
      <c r="G150">
        <v>50.779000000000003</v>
      </c>
      <c r="H150">
        <v>51.234999999999999</v>
      </c>
      <c r="I150">
        <v>52.088000000000001</v>
      </c>
      <c r="J150">
        <v>50.5</v>
      </c>
      <c r="K150">
        <v>49.661999999999999</v>
      </c>
      <c r="L150">
        <v>49.793999999999997</v>
      </c>
      <c r="M150">
        <v>49.588000000000001</v>
      </c>
      <c r="N150">
        <v>48.073500000000003</v>
      </c>
      <c r="O150">
        <v>48.661999999999999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51.522190118260276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53.125824917499642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52.012214156966216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50.092774061863899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51.099877051412157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51.390505982414339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51.680351490779756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49.571154551408057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51.192907106262368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50.487238764490719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50.074502068261801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49.552386713243671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49.461629381789493</v>
      </c>
      <c r="AE150" s="5"/>
      <c r="AG150" s="5">
        <f t="shared" si="52"/>
        <v>-0.83119011826027389</v>
      </c>
      <c r="AH150" s="5">
        <f t="shared" si="53"/>
        <v>-2.2578249174996401</v>
      </c>
      <c r="AI150" s="5">
        <f t="shared" si="54"/>
        <v>-0.83621415696621426</v>
      </c>
      <c r="AJ150" s="5">
        <f t="shared" si="55"/>
        <v>-0.78377406186390175</v>
      </c>
      <c r="AK150" s="5">
        <f t="shared" si="56"/>
        <v>-0.32087705141215395</v>
      </c>
      <c r="AL150" s="5">
        <f t="shared" si="57"/>
        <v>-0.15550598241433988</v>
      </c>
      <c r="AM150" s="5">
        <f t="shared" si="58"/>
        <v>0.40764850922024465</v>
      </c>
      <c r="AN150" s="5">
        <f t="shared" si="59"/>
        <v>0.92884544859194307</v>
      </c>
      <c r="AO150" s="5">
        <f t="shared" si="60"/>
        <v>-1.5309071062623687</v>
      </c>
      <c r="AP150" s="5">
        <f t="shared" si="61"/>
        <v>-0.6932387644907223</v>
      </c>
      <c r="AQ150" s="5">
        <f t="shared" si="62"/>
        <v>-0.48650206826179954</v>
      </c>
      <c r="AR150" s="5">
        <f t="shared" si="63"/>
        <v>-1.4788867132436678</v>
      </c>
      <c r="AS150" s="5">
        <f t="shared" si="64"/>
        <v>-0.79962938178949372</v>
      </c>
      <c r="AV150" s="2">
        <f t="shared" si="65"/>
        <v>51.522190117711425</v>
      </c>
      <c r="AW150" s="2">
        <f t="shared" si="66"/>
        <v>53.125824917499642</v>
      </c>
      <c r="AX150" s="2">
        <f t="shared" si="67"/>
        <v>52.012214156966216</v>
      </c>
      <c r="AY150" s="2">
        <f t="shared" si="68"/>
        <v>50.092774061862947</v>
      </c>
      <c r="AZ150" s="2">
        <f t="shared" si="69"/>
        <v>50.861909156010981</v>
      </c>
      <c r="BA150" s="2">
        <f t="shared" si="70"/>
        <v>50.981118599677217</v>
      </c>
      <c r="BB150" s="2">
        <f t="shared" si="71"/>
        <v>51.680326687005859</v>
      </c>
      <c r="BC150" s="2">
        <f t="shared" si="72"/>
        <v>48.506065249232925</v>
      </c>
      <c r="BD150" s="2">
        <f t="shared" si="73"/>
        <v>49.949363548025509</v>
      </c>
      <c r="BE150" s="2">
        <f t="shared" si="74"/>
        <v>49.869681210684924</v>
      </c>
      <c r="BF150" s="2">
        <f t="shared" si="75"/>
        <v>49.63296352346881</v>
      </c>
      <c r="BG150" s="2">
        <f t="shared" si="76"/>
        <v>49.411797847719619</v>
      </c>
      <c r="BH150" s="2">
        <f t="shared" si="77"/>
        <v>49.221578851066667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54.066922191824247</v>
      </c>
      <c r="CP150" s="2">
        <f>BL$207*$B150+BL$209</f>
        <v>56.262457137612273</v>
      </c>
      <c r="CQ150" s="2">
        <f>BM$207*$B150+BM$209</f>
        <v>54.106393858787079</v>
      </c>
      <c r="CR150" s="2">
        <f>BN$207*$B150+BN$209</f>
        <v>50.873809071060016</v>
      </c>
      <c r="CS150" s="2">
        <f>BO$207*$B150+BO$209</f>
        <v>54.085238876915803</v>
      </c>
      <c r="CT150" s="2">
        <f>BP$207*$B150+BP$209</f>
        <v>54.799994433577297</v>
      </c>
      <c r="CU150" s="2">
        <f>BQ$207*$B150+BQ$209</f>
        <v>57.139242704697828</v>
      </c>
      <c r="CV150" s="2">
        <f>BR$207*$B150+BR$209</f>
        <v>50.951917593284001</v>
      </c>
      <c r="CW150" s="2">
        <f>BS$207*$B150+BS$209</f>
        <v>53.321122775766256</v>
      </c>
      <c r="CX150" s="2">
        <f>BT$207*$B150+BT$209</f>
        <v>53.241508941752045</v>
      </c>
      <c r="CY150" s="2">
        <f>BU$207*$B150+BU$209</f>
        <v>53.023388432471393</v>
      </c>
      <c r="CZ150" s="2">
        <f>BV$207*$B150+BV$209</f>
        <v>51.530841798756462</v>
      </c>
      <c r="DA150" s="2">
        <f>BW$207*$B150+BW$209</f>
        <v>51.57408346546805</v>
      </c>
      <c r="DD150" s="2">
        <f>BZ$207*$B150+BZ$209</f>
        <v>51.423309919077866</v>
      </c>
      <c r="DE150" s="2">
        <f>CA$207*$B150+CA$209</f>
        <v>53.01074747523402</v>
      </c>
      <c r="DF150" s="2">
        <f>CB$207*$B150+CB$209</f>
        <v>51.973851043254754</v>
      </c>
      <c r="DG150" s="2">
        <f>CC$207*$B150+CC$209</f>
        <v>50.082361093360106</v>
      </c>
      <c r="DH150" s="2">
        <f>CD$207*$B150+CD$209</f>
        <v>50.817106943085967</v>
      </c>
      <c r="DI150" s="2">
        <f>CE$207*$B150+CE$209</f>
        <v>50.92616277654944</v>
      </c>
      <c r="DJ150" s="2">
        <f>CF$207*$B150+CF$209</f>
        <v>51.600116170893692</v>
      </c>
      <c r="DK150" s="2">
        <f>CG$207*$B150+CG$209</f>
        <v>48.470067101325775</v>
      </c>
      <c r="DL150" s="2">
        <f>CH$207*$B150+CH$209</f>
        <v>49.901008704641633</v>
      </c>
      <c r="DM150" s="2">
        <f>CI$207*$B150+CI$209</f>
        <v>49.819351138043004</v>
      </c>
      <c r="DN150" s="2">
        <f>CJ$207*$B150+CJ$209</f>
        <v>49.57788439101688</v>
      </c>
      <c r="DO150" s="2">
        <f>CK$207*$B150+CK$209</f>
        <v>49.375959582988088</v>
      </c>
      <c r="DP150" s="2">
        <f>CL$207*$B150+CL$209</f>
        <v>49.183749905906303</v>
      </c>
      <c r="DS150" s="2">
        <f>POWER(10,($B150-C$227)/C$228)/(1+POWER(10,($B150-C$227)/C$228))</f>
        <v>0.96259655787917953</v>
      </c>
      <c r="DT150" s="2">
        <f>POWER(10,($B150-D$227)/D$228)/(1+POWER(10,($B150-D$227)/D$228))</f>
        <v>0.96461017304310648</v>
      </c>
      <c r="DU150" s="2">
        <f>POWER(10,($B150-E$227)/E$228)/(1+POWER(10,($B150-E$227)/E$228))</f>
        <v>0.98201062439073061</v>
      </c>
      <c r="DV150" s="2">
        <f>POWER(10,($B150-F$227)/F$228)/(1+POWER(10,($B150-F$227)/F$228))</f>
        <v>0.98684314219475666</v>
      </c>
      <c r="DW150" s="2">
        <f>POWER(10,($B150-G$227)/G$228)/(1+POWER(10,($B150-G$227)/G$228))</f>
        <v>0.98629118596429943</v>
      </c>
      <c r="DX150" s="2">
        <f>POWER(10,($B150-H$227)/H$228)/(1+POWER(10,($B150-H$227)/H$228))</f>
        <v>0.98581357477729459</v>
      </c>
      <c r="DY150" s="2">
        <f>POWER(10,($B150-I$227)/I$228)/(1+POWER(10,($B150-I$227)/I$228))</f>
        <v>0.98551928438127179</v>
      </c>
      <c r="DZ150" s="2">
        <f>POWER(10,($B150-J$227)/J$228)/(1+POWER(10,($B150-J$227)/J$228))</f>
        <v>0.98549544059007876</v>
      </c>
      <c r="EA150" s="2">
        <f>POWER(10,($B150-K$227)/K$228)/(1+POWER(10,($B150-K$227)/K$228))</f>
        <v>0.98586162847838132</v>
      </c>
      <c r="EB150" s="2">
        <f>POWER(10,($B150-L$227)/L$228)/(1+POWER(10,($B150-L$227)/L$228))</f>
        <v>0.98529288375089696</v>
      </c>
      <c r="EC150" s="2">
        <f>POWER(10,($B150-M$227)/M$228)/(1+POWER(10,($B150-M$227)/M$228))</f>
        <v>0.98401420175705889</v>
      </c>
      <c r="ED150" s="2">
        <f>POWER(10,($B150-N$227)/N$228)/(1+POWER(10,($B150-N$227)/N$228))</f>
        <v>0.98336880574293772</v>
      </c>
      <c r="EE150" s="2">
        <f>POWER(10,($B150-O$227)/O$228)/(1+POWER(10,($B150-O$227)/O$228))</f>
        <v>0.98417419819545904</v>
      </c>
    </row>
    <row r="151" spans="2:137" x14ac:dyDescent="0.25">
      <c r="B151" s="2">
        <v>145</v>
      </c>
      <c r="C151">
        <v>50.015000000000001</v>
      </c>
      <c r="D151">
        <v>49.484999999999999</v>
      </c>
      <c r="E151">
        <v>51.146999999999998</v>
      </c>
      <c r="F151">
        <v>48.896999999999998</v>
      </c>
      <c r="G151">
        <v>51.603000000000002</v>
      </c>
      <c r="H151">
        <v>52.323999999999998</v>
      </c>
      <c r="I151">
        <v>50.456000000000003</v>
      </c>
      <c r="J151">
        <v>51.984999999999999</v>
      </c>
      <c r="K151">
        <v>50.603000000000002</v>
      </c>
      <c r="L151">
        <v>50.118000000000002</v>
      </c>
      <c r="M151">
        <v>49.411999999999999</v>
      </c>
      <c r="N151">
        <v>48.4559</v>
      </c>
      <c r="O151">
        <v>48.126800000000003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51.468954458687328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53.054388743792835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51.9566814926525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50.044175123151376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51.100292615423847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51.434924466163338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51.581742987570884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49.772310630825736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51.436404116593266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50.609447382345763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50.172010617274879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49.567836188114633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49.524834256393277</v>
      </c>
      <c r="AE151" s="5"/>
      <c r="AG151" s="5">
        <f t="shared" si="52"/>
        <v>-1.4539544586873276</v>
      </c>
      <c r="AH151" s="5">
        <f t="shared" si="53"/>
        <v>-3.5693887437928353</v>
      </c>
      <c r="AI151" s="5">
        <f t="shared" si="54"/>
        <v>-0.80968149265250133</v>
      </c>
      <c r="AJ151" s="5">
        <f t="shared" si="55"/>
        <v>-1.1471751231513778</v>
      </c>
      <c r="AK151" s="5">
        <f t="shared" si="56"/>
        <v>0.50270738457615494</v>
      </c>
      <c r="AL151" s="5">
        <f t="shared" si="57"/>
        <v>0.88907553383666027</v>
      </c>
      <c r="AM151" s="5">
        <f t="shared" si="58"/>
        <v>-1.1257429875708809</v>
      </c>
      <c r="AN151" s="5">
        <f t="shared" si="59"/>
        <v>2.2126893691742637</v>
      </c>
      <c r="AO151" s="5">
        <f t="shared" si="60"/>
        <v>-0.83340411659326463</v>
      </c>
      <c r="AP151" s="5">
        <f t="shared" si="61"/>
        <v>-0.49144738234576124</v>
      </c>
      <c r="AQ151" s="5">
        <f t="shared" si="62"/>
        <v>-0.76001061727487951</v>
      </c>
      <c r="AR151" s="5">
        <f t="shared" si="63"/>
        <v>-1.1119361881146332</v>
      </c>
      <c r="AS151" s="5">
        <f t="shared" si="64"/>
        <v>-1.3980342563932737</v>
      </c>
      <c r="AV151" s="2">
        <f t="shared" si="65"/>
        <v>51.468954457654597</v>
      </c>
      <c r="AW151" s="2">
        <f t="shared" si="66"/>
        <v>53.054388743792835</v>
      </c>
      <c r="AX151" s="2">
        <f t="shared" si="67"/>
        <v>51.9566814926525</v>
      </c>
      <c r="AY151" s="2">
        <f t="shared" si="68"/>
        <v>50.044175123151263</v>
      </c>
      <c r="AZ151" s="2">
        <f t="shared" si="69"/>
        <v>50.801533286307794</v>
      </c>
      <c r="BA151" s="2">
        <f t="shared" si="70"/>
        <v>50.909184500802382</v>
      </c>
      <c r="BB151" s="2">
        <f t="shared" si="71"/>
        <v>51.581711583446719</v>
      </c>
      <c r="BC151" s="2">
        <f t="shared" si="72"/>
        <v>48.434290615690728</v>
      </c>
      <c r="BD151" s="2">
        <f t="shared" si="73"/>
        <v>49.878145752719661</v>
      </c>
      <c r="BE151" s="2">
        <f t="shared" si="74"/>
        <v>49.807891735581101</v>
      </c>
      <c r="BF151" s="2">
        <f t="shared" si="75"/>
        <v>49.572707554797283</v>
      </c>
      <c r="BG151" s="2">
        <f t="shared" si="76"/>
        <v>49.368963345580205</v>
      </c>
      <c r="BH151" s="2">
        <f t="shared" si="77"/>
        <v>49.18173643093872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54.085753136887369</v>
      </c>
      <c r="CP151" s="2">
        <f>BL$207*$B151+BL$209</f>
        <v>56.278893452601842</v>
      </c>
      <c r="CQ151" s="2">
        <f>BM$207*$B151+BM$209</f>
        <v>54.09440340514211</v>
      </c>
      <c r="CR151" s="2">
        <f>BN$207*$B151+BN$209</f>
        <v>50.833900214220243</v>
      </c>
      <c r="CS151" s="2">
        <f>BO$207*$B151+BO$209</f>
        <v>54.085612411109942</v>
      </c>
      <c r="CT151" s="2">
        <f>BP$207*$B151+BP$209</f>
        <v>54.805331361455274</v>
      </c>
      <c r="CU151" s="2">
        <f>BQ$207*$B151+BQ$209</f>
        <v>57.162992851661848</v>
      </c>
      <c r="CV151" s="2">
        <f>BR$207*$B151+BR$209</f>
        <v>50.92333716513221</v>
      </c>
      <c r="CW151" s="2">
        <f>BS$207*$B151+BS$209</f>
        <v>53.315998285596557</v>
      </c>
      <c r="CX151" s="2">
        <f>BT$207*$B151+BT$209</f>
        <v>53.243843157692822</v>
      </c>
      <c r="CY151" s="2">
        <f>BU$207*$B151+BU$209</f>
        <v>53.030997506464118</v>
      </c>
      <c r="CZ151" s="2">
        <f>BV$207*$B151+BV$209</f>
        <v>51.529024126455916</v>
      </c>
      <c r="DA151" s="2">
        <f>BW$207*$B151+BW$209</f>
        <v>51.583793987972882</v>
      </c>
      <c r="DD151" s="2">
        <f>BZ$207*$B151+BZ$209</f>
        <v>51.376220759743731</v>
      </c>
      <c r="DE151" s="2">
        <f>CA$207*$B151+CA$209</f>
        <v>52.946496651109506</v>
      </c>
      <c r="DF151" s="2">
        <f>CB$207*$B151+CB$209</f>
        <v>51.920966455006116</v>
      </c>
      <c r="DG151" s="2">
        <f>CC$207*$B151+CC$209</f>
        <v>50.034572718794053</v>
      </c>
      <c r="DH151" s="2">
        <f>CD$207*$B151+CD$209</f>
        <v>50.759903100880294</v>
      </c>
      <c r="DI151" s="2">
        <f>CE$207*$B151+CE$209</f>
        <v>50.858050061547473</v>
      </c>
      <c r="DJ151" s="2">
        <f>CF$207*$B151+CF$209</f>
        <v>51.506918953077111</v>
      </c>
      <c r="DK151" s="2">
        <f>CG$207*$B151+CG$209</f>
        <v>48.400880118340908</v>
      </c>
      <c r="DL151" s="2">
        <f>CH$207*$B151+CH$209</f>
        <v>49.833181159392218</v>
      </c>
      <c r="DM151" s="2">
        <f>CI$207*$B151+CI$209</f>
        <v>49.761117231227551</v>
      </c>
      <c r="DN151" s="2">
        <f>CJ$207*$B151+CJ$209</f>
        <v>49.521469295895514</v>
      </c>
      <c r="DO151" s="2">
        <f>CK$207*$B151+CK$209</f>
        <v>49.335645801542015</v>
      </c>
      <c r="DP151" s="2">
        <f>CL$207*$B151+CL$209</f>
        <v>49.146509309463049</v>
      </c>
      <c r="DS151" s="2">
        <f>POWER(10,($B151-C$227)/C$228)/(1+POWER(10,($B151-C$227)/C$228))</f>
        <v>0.96577501760336038</v>
      </c>
      <c r="DT151" s="2">
        <f>POWER(10,($B151-D$227)/D$228)/(1+POWER(10,($B151-D$227)/D$228))</f>
        <v>0.96762327564502237</v>
      </c>
      <c r="DU151" s="2">
        <f>POWER(10,($B151-E$227)/E$228)/(1+POWER(10,($B151-E$227)/E$228))</f>
        <v>0.98356748391337145</v>
      </c>
      <c r="DV151" s="2">
        <f>POWER(10,($B151-F$227)/F$228)/(1+POWER(10,($B151-F$227)/F$228))</f>
        <v>0.98798689596922995</v>
      </c>
      <c r="DW151" s="2">
        <f>POWER(10,($B151-G$227)/G$228)/(1+POWER(10,($B151-G$227)/G$228))</f>
        <v>0.98748231383318874</v>
      </c>
      <c r="DX151" s="2">
        <f>POWER(10,($B151-H$227)/H$228)/(1+POWER(10,($B151-H$227)/H$228))</f>
        <v>0.98704565614411521</v>
      </c>
      <c r="DY151" s="2">
        <f>POWER(10,($B151-I$227)/I$228)/(1+POWER(10,($B151-I$227)/I$228))</f>
        <v>0.98677658182855044</v>
      </c>
      <c r="DZ151" s="2">
        <f>POWER(10,($B151-J$227)/J$228)/(1+POWER(10,($B151-J$227)/J$228))</f>
        <v>0.98675478046600529</v>
      </c>
      <c r="EA151" s="2">
        <f>POWER(10,($B151-K$227)/K$228)/(1+POWER(10,($B151-K$227)/K$228))</f>
        <v>0.98708959107007455</v>
      </c>
      <c r="EB151" s="2">
        <f>POWER(10,($B151-L$227)/L$228)/(1+POWER(10,($B151-L$227)/L$228))</f>
        <v>0.98656957069228224</v>
      </c>
      <c r="EC151" s="2">
        <f>POWER(10,($B151-M$227)/M$228)/(1+POWER(10,($B151-M$227)/M$228))</f>
        <v>0.98540024304478568</v>
      </c>
      <c r="ED151" s="2">
        <f>POWER(10,($B151-N$227)/N$228)/(1+POWER(10,($B151-N$227)/N$228))</f>
        <v>0.98480994196954141</v>
      </c>
      <c r="EE151" s="2">
        <f>POWER(10,($B151-O$227)/O$228)/(1+POWER(10,($B151-O$227)/O$228))</f>
        <v>0.98554657082684005</v>
      </c>
    </row>
    <row r="152" spans="2:137" x14ac:dyDescent="0.25">
      <c r="B152" s="2">
        <v>146</v>
      </c>
      <c r="C152">
        <v>49.779000000000003</v>
      </c>
      <c r="D152">
        <v>48.896999999999998</v>
      </c>
      <c r="E152">
        <v>50.941000000000003</v>
      </c>
      <c r="F152">
        <v>48.868000000000002</v>
      </c>
      <c r="G152">
        <v>51.853000000000002</v>
      </c>
      <c r="H152">
        <v>52.911999999999999</v>
      </c>
      <c r="I152">
        <v>51.176000000000002</v>
      </c>
      <c r="J152">
        <v>50.441000000000003</v>
      </c>
      <c r="K152">
        <v>50.823999999999998</v>
      </c>
      <c r="L152">
        <v>50.75</v>
      </c>
      <c r="M152">
        <v>49.411999999999999</v>
      </c>
      <c r="N152">
        <v>49.176499999999997</v>
      </c>
      <c r="O152">
        <v>49.619700000000002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51.416025013971733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52.983315034708426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51.901315285242212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49.9956375277389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51.105079302666383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51.492348809940843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51.483463446705265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49.991986284175439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51.700088030622375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50.755386291130264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50.301934076186733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49.599413904128951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49.618425193610612</v>
      </c>
      <c r="AE152" s="5"/>
      <c r="AG152" s="5">
        <f t="shared" si="52"/>
        <v>-1.6370250139717299</v>
      </c>
      <c r="AH152" s="5">
        <f t="shared" si="53"/>
        <v>-4.0863150347084272</v>
      </c>
      <c r="AI152" s="5">
        <f t="shared" si="54"/>
        <v>-0.96031528524220988</v>
      </c>
      <c r="AJ152" s="5">
        <f t="shared" si="55"/>
        <v>-1.1276375277388979</v>
      </c>
      <c r="AK152" s="5">
        <f t="shared" si="56"/>
        <v>0.74792069733361899</v>
      </c>
      <c r="AL152" s="5">
        <f t="shared" si="57"/>
        <v>1.419651190059156</v>
      </c>
      <c r="AM152" s="5">
        <f t="shared" si="58"/>
        <v>-0.30746344670526327</v>
      </c>
      <c r="AN152" s="5">
        <f t="shared" si="59"/>
        <v>0.44901371582456306</v>
      </c>
      <c r="AO152" s="5">
        <f t="shared" si="60"/>
        <v>-0.87608803062237683</v>
      </c>
      <c r="AP152" s="5">
        <f t="shared" si="61"/>
        <v>-5.3862911302644534E-3</v>
      </c>
      <c r="AQ152" s="5">
        <f t="shared" si="62"/>
        <v>-0.88993407618673359</v>
      </c>
      <c r="AR152" s="5">
        <f t="shared" si="63"/>
        <v>-0.42291390412895424</v>
      </c>
      <c r="AS152" s="5">
        <f t="shared" si="64"/>
        <v>1.2748063893894823E-3</v>
      </c>
      <c r="AV152" s="2">
        <f t="shared" si="65"/>
        <v>51.416025012084198</v>
      </c>
      <c r="AW152" s="2">
        <f t="shared" si="66"/>
        <v>52.983315034708426</v>
      </c>
      <c r="AX152" s="2">
        <f t="shared" si="67"/>
        <v>51.901315285242212</v>
      </c>
      <c r="AY152" s="2">
        <f t="shared" si="68"/>
        <v>49.995637527738886</v>
      </c>
      <c r="AZ152" s="2">
        <f t="shared" si="69"/>
        <v>50.741366346373582</v>
      </c>
      <c r="BA152" s="2">
        <f t="shared" si="70"/>
        <v>50.83749448798379</v>
      </c>
      <c r="BB152" s="2">
        <f t="shared" si="71"/>
        <v>51.483424899317399</v>
      </c>
      <c r="BC152" s="2">
        <f t="shared" si="72"/>
        <v>48.36269051494429</v>
      </c>
      <c r="BD152" s="2">
        <f t="shared" si="73"/>
        <v>49.807147580502985</v>
      </c>
      <c r="BE152" s="2">
        <f t="shared" si="74"/>
        <v>49.746335408705185</v>
      </c>
      <c r="BF152" s="2">
        <f t="shared" si="75"/>
        <v>49.512697742703416</v>
      </c>
      <c r="BG152" s="2">
        <f t="shared" si="76"/>
        <v>49.326292667931739</v>
      </c>
      <c r="BH152" s="2">
        <f t="shared" si="77"/>
        <v>49.14205682257942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54.104584081950492</v>
      </c>
      <c r="CP152" s="2">
        <f>BL$207*$B152+BL$209</f>
        <v>56.295329767591419</v>
      </c>
      <c r="CQ152" s="2">
        <f>BM$207*$B152+BM$209</f>
        <v>54.08241295149714</v>
      </c>
      <c r="CR152" s="2">
        <f>BN$207*$B152+BN$209</f>
        <v>50.79399135738047</v>
      </c>
      <c r="CS152" s="2">
        <f>BO$207*$B152+BO$209</f>
        <v>54.085985945304081</v>
      </c>
      <c r="CT152" s="2">
        <f>BP$207*$B152+BP$209</f>
        <v>54.81066828933325</v>
      </c>
      <c r="CU152" s="2">
        <f>BQ$207*$B152+BQ$209</f>
        <v>57.186742998625874</v>
      </c>
      <c r="CV152" s="2">
        <f>BR$207*$B152+BR$209</f>
        <v>50.894756736980419</v>
      </c>
      <c r="CW152" s="2">
        <f>BS$207*$B152+BS$209</f>
        <v>53.310873795426865</v>
      </c>
      <c r="CX152" s="2">
        <f>BT$207*$B152+BT$209</f>
        <v>53.2461773736336</v>
      </c>
      <c r="CY152" s="2">
        <f>BU$207*$B152+BU$209</f>
        <v>53.03860658045685</v>
      </c>
      <c r="CZ152" s="2">
        <f>BV$207*$B152+BV$209</f>
        <v>51.527206454155362</v>
      </c>
      <c r="DA152" s="2">
        <f>BW$207*$B152+BW$209</f>
        <v>51.593504510477715</v>
      </c>
      <c r="DD152" s="2">
        <f>BZ$207*$B152+BZ$209</f>
        <v>51.329131600409596</v>
      </c>
      <c r="DE152" s="2">
        <f>CA$207*$B152+CA$209</f>
        <v>52.882245826984985</v>
      </c>
      <c r="DF152" s="2">
        <f>CB$207*$B152+CB$209</f>
        <v>51.868081866757471</v>
      </c>
      <c r="DG152" s="2">
        <f>CC$207*$B152+CC$209</f>
        <v>49.986784344228006</v>
      </c>
      <c r="DH152" s="2">
        <f>CD$207*$B152+CD$209</f>
        <v>50.70269925867462</v>
      </c>
      <c r="DI152" s="2">
        <f>CE$207*$B152+CE$209</f>
        <v>50.789937346545514</v>
      </c>
      <c r="DJ152" s="2">
        <f>CF$207*$B152+CF$209</f>
        <v>51.41372173526053</v>
      </c>
      <c r="DK152" s="2">
        <f>CG$207*$B152+CG$209</f>
        <v>48.331693135356048</v>
      </c>
      <c r="DL152" s="2">
        <f>CH$207*$B152+CH$209</f>
        <v>49.765353614142803</v>
      </c>
      <c r="DM152" s="2">
        <f>CI$207*$B152+CI$209</f>
        <v>49.702883324412092</v>
      </c>
      <c r="DN152" s="2">
        <f>CJ$207*$B152+CJ$209</f>
        <v>49.465054200774148</v>
      </c>
      <c r="DO152" s="2">
        <f>CK$207*$B152+CK$209</f>
        <v>49.295332020095927</v>
      </c>
      <c r="DP152" s="2">
        <f>CL$207*$B152+CL$209</f>
        <v>49.109268713019794</v>
      </c>
      <c r="DS152" s="2">
        <f>POWER(10,($B152-C$227)/C$228)/(1+POWER(10,($B152-C$227)/C$228))</f>
        <v>0.96869216379940914</v>
      </c>
      <c r="DT152" s="2">
        <f>POWER(10,($B152-D$227)/D$228)/(1+POWER(10,($B152-D$227)/D$228))</f>
        <v>0.97038771694976678</v>
      </c>
      <c r="DU152" s="2">
        <f>POWER(10,($B152-E$227)/E$228)/(1+POWER(10,($B152-E$227)/E$228))</f>
        <v>0.98499166691296702</v>
      </c>
      <c r="DV152" s="2">
        <f>POWER(10,($B152-F$227)/F$228)/(1+POWER(10,($B152-F$227)/F$228))</f>
        <v>0.98903232582642331</v>
      </c>
      <c r="DW152" s="2">
        <f>POWER(10,($B152-G$227)/G$228)/(1+POWER(10,($B152-G$227)/G$228))</f>
        <v>0.98857114655646372</v>
      </c>
      <c r="DX152" s="2">
        <f>POWER(10,($B152-H$227)/H$228)/(1+POWER(10,($B152-H$227)/H$228))</f>
        <v>0.98817201595556226</v>
      </c>
      <c r="DY152" s="2">
        <f>POWER(10,($B152-I$227)/I$228)/(1+POWER(10,($B152-I$227)/I$228))</f>
        <v>0.98792605104381104</v>
      </c>
      <c r="DZ152" s="2">
        <f>POWER(10,($B152-J$227)/J$228)/(1+POWER(10,($B152-J$227)/J$228))</f>
        <v>0.98790612157708591</v>
      </c>
      <c r="EA152" s="2">
        <f>POWER(10,($B152-K$227)/K$228)/(1+POWER(10,($B152-K$227)/K$228))</f>
        <v>0.98821217643018899</v>
      </c>
      <c r="EB152" s="2">
        <f>POWER(10,($B152-L$227)/L$228)/(1+POWER(10,($B152-L$227)/L$228))</f>
        <v>0.9877368110889243</v>
      </c>
      <c r="EC152" s="2">
        <f>POWER(10,($B152-M$227)/M$228)/(1+POWER(10,($B152-M$227)/M$228))</f>
        <v>0.98666773650775441</v>
      </c>
      <c r="ED152" s="2">
        <f>POWER(10,($B152-N$227)/N$228)/(1+POWER(10,($B152-N$227)/N$228))</f>
        <v>0.98612796160781413</v>
      </c>
      <c r="EE152" s="2">
        <f>POWER(10,($B152-O$227)/O$228)/(1+POWER(10,($B152-O$227)/O$228))</f>
        <v>0.986801530839715</v>
      </c>
    </row>
    <row r="153" spans="2:137" x14ac:dyDescent="0.25">
      <c r="B153" s="2">
        <v>147</v>
      </c>
      <c r="C153">
        <v>50.868000000000002</v>
      </c>
      <c r="D153">
        <v>49.661999999999999</v>
      </c>
      <c r="E153">
        <v>50.558999999999997</v>
      </c>
      <c r="F153">
        <v>49.765000000000001</v>
      </c>
      <c r="G153">
        <v>50.779000000000003</v>
      </c>
      <c r="H153">
        <v>52.411999999999999</v>
      </c>
      <c r="I153">
        <v>52.441000000000003</v>
      </c>
      <c r="J153">
        <v>50.426000000000002</v>
      </c>
      <c r="K153">
        <v>51.765000000000001</v>
      </c>
      <c r="L153">
        <v>50.734999999999999</v>
      </c>
      <c r="M153">
        <v>48.573999999999998</v>
      </c>
      <c r="N153">
        <v>48.514699999999998</v>
      </c>
      <c r="O153">
        <v>49.2254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51.363396510282008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52.912596801711182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51.846107084177639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49.947156860505075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51.110765042954192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51.557179651154023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51.385497181126262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50.21433736376774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51.965579695058132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50.917013020859315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50.461361603269459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49.647935674641495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49.745038297602534</v>
      </c>
      <c r="AE153" s="5"/>
      <c r="AG153" s="5">
        <f t="shared" si="52"/>
        <v>-0.49539651028200637</v>
      </c>
      <c r="AH153" s="5">
        <f t="shared" si="53"/>
        <v>-3.2505968017111826</v>
      </c>
      <c r="AI153" s="5">
        <f t="shared" si="54"/>
        <v>-1.2871070841776415</v>
      </c>
      <c r="AJ153" s="5">
        <f t="shared" si="55"/>
        <v>-0.18215686050507429</v>
      </c>
      <c r="AK153" s="5">
        <f t="shared" si="56"/>
        <v>-0.33176504295418852</v>
      </c>
      <c r="AL153" s="5">
        <f t="shared" si="57"/>
        <v>0.85482034884597624</v>
      </c>
      <c r="AM153" s="5">
        <f t="shared" si="58"/>
        <v>1.055502818873741</v>
      </c>
      <c r="AN153" s="5">
        <f t="shared" si="59"/>
        <v>0.211662636232262</v>
      </c>
      <c r="AO153" s="5">
        <f t="shared" si="60"/>
        <v>-0.20057969505813134</v>
      </c>
      <c r="AP153" s="5">
        <f t="shared" si="61"/>
        <v>-0.18201302085931559</v>
      </c>
      <c r="AQ153" s="5">
        <f t="shared" si="62"/>
        <v>-1.8873616032694613</v>
      </c>
      <c r="AR153" s="5">
        <f t="shared" si="63"/>
        <v>-1.1332356746414973</v>
      </c>
      <c r="AS153" s="5">
        <f t="shared" si="64"/>
        <v>-0.51963829760253333</v>
      </c>
      <c r="AV153" s="2">
        <f t="shared" si="65"/>
        <v>51.363396506930968</v>
      </c>
      <c r="AW153" s="2">
        <f t="shared" si="66"/>
        <v>52.912596801711182</v>
      </c>
      <c r="AX153" s="2">
        <f t="shared" si="67"/>
        <v>51.846107084177639</v>
      </c>
      <c r="AY153" s="2">
        <f t="shared" si="68"/>
        <v>49.947156860505075</v>
      </c>
      <c r="AZ153" s="2">
        <f t="shared" si="69"/>
        <v>50.681396464927928</v>
      </c>
      <c r="BA153" s="2">
        <f t="shared" si="70"/>
        <v>50.766035591525323</v>
      </c>
      <c r="BB153" s="2">
        <f t="shared" si="71"/>
        <v>51.385451309673364</v>
      </c>
      <c r="BC153" s="2">
        <f t="shared" si="72"/>
        <v>48.291254570683293</v>
      </c>
      <c r="BD153" s="2">
        <f t="shared" si="73"/>
        <v>49.736356991591656</v>
      </c>
      <c r="BE153" s="2">
        <f t="shared" si="74"/>
        <v>49.684999131572788</v>
      </c>
      <c r="BF153" s="2">
        <f t="shared" si="75"/>
        <v>49.452920959805546</v>
      </c>
      <c r="BG153" s="2">
        <f t="shared" si="76"/>
        <v>49.283776819052996</v>
      </c>
      <c r="BH153" s="2">
        <f t="shared" si="77"/>
        <v>49.102531810031643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54.123415027013621</v>
      </c>
      <c r="CP153" s="2">
        <f>BL$207*$B153+BL$209</f>
        <v>56.311766082580995</v>
      </c>
      <c r="CQ153" s="2">
        <f>BM$207*$B153+BM$209</f>
        <v>54.070422497852171</v>
      </c>
      <c r="CR153" s="2">
        <f>BN$207*$B153+BN$209</f>
        <v>50.754082500540704</v>
      </c>
      <c r="CS153" s="2">
        <f>BO$207*$B153+BO$209</f>
        <v>54.086359479498221</v>
      </c>
      <c r="CT153" s="2">
        <f>BP$207*$B153+BP$209</f>
        <v>54.816005217211227</v>
      </c>
      <c r="CU153" s="2">
        <f>BQ$207*$B153+BQ$209</f>
        <v>57.210493145589894</v>
      </c>
      <c r="CV153" s="2">
        <f>BR$207*$B153+BR$209</f>
        <v>50.866176308828628</v>
      </c>
      <c r="CW153" s="2">
        <f>BS$207*$B153+BS$209</f>
        <v>53.305749305257166</v>
      </c>
      <c r="CX153" s="2">
        <f>BT$207*$B153+BT$209</f>
        <v>53.248511589574377</v>
      </c>
      <c r="CY153" s="2">
        <f>BU$207*$B153+BU$209</f>
        <v>53.046215654449583</v>
      </c>
      <c r="CZ153" s="2">
        <f>BV$207*$B153+BV$209</f>
        <v>51.525388781854808</v>
      </c>
      <c r="DA153" s="2">
        <f>BW$207*$B153+BW$209</f>
        <v>51.603215032982547</v>
      </c>
      <c r="DD153" s="2">
        <f>BZ$207*$B153+BZ$209</f>
        <v>51.282042441075461</v>
      </c>
      <c r="DE153" s="2">
        <f>CA$207*$B153+CA$209</f>
        <v>52.817995002860471</v>
      </c>
      <c r="DF153" s="2">
        <f>CB$207*$B153+CB$209</f>
        <v>51.815197278508826</v>
      </c>
      <c r="DG153" s="2">
        <f>CC$207*$B153+CC$209</f>
        <v>49.93899596966196</v>
      </c>
      <c r="DH153" s="2">
        <f>CD$207*$B153+CD$209</f>
        <v>50.645495416468947</v>
      </c>
      <c r="DI153" s="2">
        <f>CE$207*$B153+CE$209</f>
        <v>50.721824631543548</v>
      </c>
      <c r="DJ153" s="2">
        <f>CF$207*$B153+CF$209</f>
        <v>51.320524517443957</v>
      </c>
      <c r="DK153" s="2">
        <f>CG$207*$B153+CG$209</f>
        <v>48.262506152371181</v>
      </c>
      <c r="DL153" s="2">
        <f>CH$207*$B153+CH$209</f>
        <v>49.697526068893382</v>
      </c>
      <c r="DM153" s="2">
        <f>CI$207*$B153+CI$209</f>
        <v>49.644649417596632</v>
      </c>
      <c r="DN153" s="2">
        <f>CJ$207*$B153+CJ$209</f>
        <v>49.408639105652782</v>
      </c>
      <c r="DO153" s="2">
        <f>CK$207*$B153+CK$209</f>
        <v>49.255018238649846</v>
      </c>
      <c r="DP153" s="2">
        <f>CL$207*$B153+CL$209</f>
        <v>49.07202811657654</v>
      </c>
      <c r="DS153" s="2">
        <f>POWER(10,($B153-C$227)/C$228)/(1+POWER(10,($B153-C$227)/C$228))</f>
        <v>0.97136804013027755</v>
      </c>
      <c r="DT153" s="2">
        <f>POWER(10,($B153-D$227)/D$228)/(1+POWER(10,($B153-D$227)/D$228))</f>
        <v>0.97292272541843938</v>
      </c>
      <c r="DU153" s="2">
        <f>POWER(10,($B153-E$227)/E$228)/(1+POWER(10,($B153-E$227)/E$228))</f>
        <v>0.98629413798511267</v>
      </c>
      <c r="DV153" s="2">
        <f>POWER(10,($B153-F$227)/F$228)/(1+POWER(10,($B153-F$227)/F$228))</f>
        <v>0.98998770003681391</v>
      </c>
      <c r="DW153" s="2">
        <f>POWER(10,($B153-G$227)/G$228)/(1+POWER(10,($B153-G$227)/G$228))</f>
        <v>0.98956626945983539</v>
      </c>
      <c r="DX153" s="2">
        <f>POWER(10,($B153-H$227)/H$228)/(1+POWER(10,($B153-H$227)/H$228))</f>
        <v>0.98920151198592743</v>
      </c>
      <c r="DY153" s="2">
        <f>POWER(10,($B153-I$227)/I$228)/(1+POWER(10,($B153-I$227)/I$228))</f>
        <v>0.98897671679962018</v>
      </c>
      <c r="DZ153" s="2">
        <f>POWER(10,($B153-J$227)/J$228)/(1+POWER(10,($B153-J$227)/J$228))</f>
        <v>0.98895850219705894</v>
      </c>
      <c r="EA153" s="2">
        <f>POWER(10,($B153-K$227)/K$228)/(1+POWER(10,($B153-K$227)/K$228))</f>
        <v>0.98923821500096443</v>
      </c>
      <c r="EB153" s="2">
        <f>POWER(10,($B153-L$227)/L$228)/(1+POWER(10,($B153-L$227)/L$228))</f>
        <v>0.98880375773249718</v>
      </c>
      <c r="EC153" s="2">
        <f>POWER(10,($B153-M$227)/M$228)/(1+POWER(10,($B153-M$227)/M$228))</f>
        <v>0.98782655057323421</v>
      </c>
      <c r="ED153" s="2">
        <f>POWER(10,($B153-N$227)/N$228)/(1+POWER(10,($B153-N$227)/N$228))</f>
        <v>0.98733308953059795</v>
      </c>
      <c r="EE153" s="2">
        <f>POWER(10,($B153-O$227)/O$228)/(1+POWER(10,($B153-O$227)/O$228))</f>
        <v>0.98794885780366781</v>
      </c>
    </row>
    <row r="154" spans="2:137" x14ac:dyDescent="0.25">
      <c r="B154" s="2">
        <v>148</v>
      </c>
      <c r="C154">
        <v>49.970999999999997</v>
      </c>
      <c r="D154">
        <v>50.808999999999997</v>
      </c>
      <c r="E154">
        <v>50.588000000000001</v>
      </c>
      <c r="F154">
        <v>50.353000000000002</v>
      </c>
      <c r="G154">
        <v>50.484999999999999</v>
      </c>
      <c r="H154">
        <v>51.676000000000002</v>
      </c>
      <c r="I154">
        <v>52.603000000000002</v>
      </c>
      <c r="J154">
        <v>50.661999999999999</v>
      </c>
      <c r="K154">
        <v>51.984999999999999</v>
      </c>
      <c r="L154">
        <v>48.970999999999997</v>
      </c>
      <c r="M154">
        <v>50.793999999999997</v>
      </c>
      <c r="N154">
        <v>49</v>
      </c>
      <c r="O154">
        <v>49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51.31106216779439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52.842225401988749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51.791048595011063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49.898728992604113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51.113126246855693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51.621846152517321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51.287828502857167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50.420145514904291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52.210769332926951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51.082823214930613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50.643555253000493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49.712798522821039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49.904978213545128</v>
      </c>
      <c r="AE154" s="5"/>
      <c r="AG154" s="5">
        <f t="shared" si="52"/>
        <v>-1.3400621677943931</v>
      </c>
      <c r="AH154" s="5">
        <f t="shared" si="53"/>
        <v>-2.0332254019887515</v>
      </c>
      <c r="AI154" s="5">
        <f t="shared" si="54"/>
        <v>-1.2030485950110616</v>
      </c>
      <c r="AJ154" s="5">
        <f t="shared" si="55"/>
        <v>0.45427100739588866</v>
      </c>
      <c r="AK154" s="5">
        <f t="shared" si="56"/>
        <v>-0.62812624685569318</v>
      </c>
      <c r="AL154" s="5">
        <f t="shared" si="57"/>
        <v>5.4153847482680817E-2</v>
      </c>
      <c r="AM154" s="5">
        <f t="shared" si="58"/>
        <v>1.3151714971428348</v>
      </c>
      <c r="AN154" s="5">
        <f t="shared" si="59"/>
        <v>0.24185448509570762</v>
      </c>
      <c r="AO154" s="5">
        <f t="shared" si="60"/>
        <v>-0.22576933292695145</v>
      </c>
      <c r="AP154" s="5">
        <f t="shared" si="61"/>
        <v>-2.1118232149306166</v>
      </c>
      <c r="AQ154" s="5">
        <f t="shared" si="62"/>
        <v>0.15044474699950428</v>
      </c>
      <c r="AR154" s="5">
        <f t="shared" si="63"/>
        <v>-0.71279852282103917</v>
      </c>
      <c r="AS154" s="5">
        <f t="shared" si="64"/>
        <v>-0.90497821354512809</v>
      </c>
      <c r="AV154" s="2">
        <f t="shared" si="65"/>
        <v>51.31106216201556</v>
      </c>
      <c r="AW154" s="2">
        <f t="shared" si="66"/>
        <v>52.842225401988749</v>
      </c>
      <c r="AX154" s="2">
        <f t="shared" si="67"/>
        <v>51.791048595011063</v>
      </c>
      <c r="AY154" s="2">
        <f t="shared" si="68"/>
        <v>49.898728992604113</v>
      </c>
      <c r="AZ154" s="2">
        <f t="shared" si="69"/>
        <v>50.621612197394377</v>
      </c>
      <c r="BA154" s="2">
        <f t="shared" si="70"/>
        <v>50.694795183442785</v>
      </c>
      <c r="BB154" s="2">
        <f t="shared" si="71"/>
        <v>51.287775581703272</v>
      </c>
      <c r="BC154" s="2">
        <f t="shared" si="72"/>
        <v>48.219972840012048</v>
      </c>
      <c r="BD154" s="2">
        <f t="shared" si="73"/>
        <v>49.66576231758394</v>
      </c>
      <c r="BE154" s="2">
        <f t="shared" si="74"/>
        <v>49.62387025256831</v>
      </c>
      <c r="BF154" s="2">
        <f t="shared" si="75"/>
        <v>49.393364424977634</v>
      </c>
      <c r="BG154" s="2">
        <f t="shared" si="76"/>
        <v>49.241407076580195</v>
      </c>
      <c r="BH154" s="2">
        <f t="shared" si="77"/>
        <v>49.063153326509671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54.142245972076743</v>
      </c>
      <c r="CP154" s="2">
        <f>BL$207*$B154+BL$209</f>
        <v>56.328202397570564</v>
      </c>
      <c r="CQ154" s="2">
        <f>BM$207*$B154+BM$209</f>
        <v>54.058432044207201</v>
      </c>
      <c r="CR154" s="2">
        <f>BN$207*$B154+BN$209</f>
        <v>50.714173643700931</v>
      </c>
      <c r="CS154" s="2">
        <f>BO$207*$B154+BO$209</f>
        <v>54.08673301369236</v>
      </c>
      <c r="CT154" s="2">
        <f>BP$207*$B154+BP$209</f>
        <v>54.821342145089204</v>
      </c>
      <c r="CU154" s="2">
        <f>BQ$207*$B154+BQ$209</f>
        <v>57.234243292553913</v>
      </c>
      <c r="CV154" s="2">
        <f>BR$207*$B154+BR$209</f>
        <v>50.837595880676837</v>
      </c>
      <c r="CW154" s="2">
        <f>BS$207*$B154+BS$209</f>
        <v>53.300624815087467</v>
      </c>
      <c r="CX154" s="2">
        <f>BT$207*$B154+BT$209</f>
        <v>53.250845805515162</v>
      </c>
      <c r="CY154" s="2">
        <f>BU$207*$B154+BU$209</f>
        <v>53.053824728442315</v>
      </c>
      <c r="CZ154" s="2">
        <f>BV$207*$B154+BV$209</f>
        <v>51.523571109554261</v>
      </c>
      <c r="DA154" s="2">
        <f>BW$207*$B154+BW$209</f>
        <v>51.612925555487379</v>
      </c>
      <c r="DD154" s="2">
        <f>BZ$207*$B154+BZ$209</f>
        <v>51.234953281741319</v>
      </c>
      <c r="DE154" s="2">
        <f>CA$207*$B154+CA$209</f>
        <v>52.75374417873595</v>
      </c>
      <c r="DF154" s="2">
        <f>CB$207*$B154+CB$209</f>
        <v>51.762312690260181</v>
      </c>
      <c r="DG154" s="2">
        <f>CC$207*$B154+CC$209</f>
        <v>49.891207595095906</v>
      </c>
      <c r="DH154" s="2">
        <f>CD$207*$B154+CD$209</f>
        <v>50.588291574263273</v>
      </c>
      <c r="DI154" s="2">
        <f>CE$207*$B154+CE$209</f>
        <v>50.653711916541582</v>
      </c>
      <c r="DJ154" s="2">
        <f>CF$207*$B154+CF$209</f>
        <v>51.227327299627376</v>
      </c>
      <c r="DK154" s="2">
        <f>CG$207*$B154+CG$209</f>
        <v>48.193319169386321</v>
      </c>
      <c r="DL154" s="2">
        <f>CH$207*$B154+CH$209</f>
        <v>49.629698523643967</v>
      </c>
      <c r="DM154" s="2">
        <f>CI$207*$B154+CI$209</f>
        <v>49.58641551078118</v>
      </c>
      <c r="DN154" s="2">
        <f>CJ$207*$B154+CJ$209</f>
        <v>49.352224010531422</v>
      </c>
      <c r="DO154" s="2">
        <f>CK$207*$B154+CK$209</f>
        <v>49.214704457203766</v>
      </c>
      <c r="DP154" s="2">
        <f>CL$207*$B154+CL$209</f>
        <v>49.034787520133285</v>
      </c>
      <c r="DS154" s="2">
        <f>POWER(10,($B154-C$227)/C$228)/(1+POWER(10,($B154-C$227)/C$228))</f>
        <v>0.9738213904202877</v>
      </c>
      <c r="DT154" s="2">
        <f>POWER(10,($B154-D$227)/D$228)/(1+POWER(10,($B154-D$227)/D$228))</f>
        <v>0.97524625612167715</v>
      </c>
      <c r="DU154" s="2">
        <f>POWER(10,($B154-E$227)/E$228)/(1+POWER(10,($B154-E$227)/E$228))</f>
        <v>0.98748501261422683</v>
      </c>
      <c r="DV154" s="2">
        <f>POWER(10,($B154-F$227)/F$228)/(1+POWER(10,($B154-F$227)/F$228))</f>
        <v>0.99086062235379824</v>
      </c>
      <c r="DW154" s="2">
        <f>POWER(10,($B154-G$227)/G$228)/(1+POWER(10,($B154-G$227)/G$228))</f>
        <v>0.99047558070986508</v>
      </c>
      <c r="DX154" s="2">
        <f>POWER(10,($B154-H$227)/H$228)/(1+POWER(10,($B154-H$227)/H$228))</f>
        <v>0.99014229558568112</v>
      </c>
      <c r="DY154" s="2">
        <f>POWER(10,($B154-I$227)/I$228)/(1+POWER(10,($B154-I$227)/I$228))</f>
        <v>0.98993688572520722</v>
      </c>
      <c r="DZ154" s="2">
        <f>POWER(10,($B154-J$227)/J$228)/(1+POWER(10,($B154-J$227)/J$228))</f>
        <v>0.98992024151182056</v>
      </c>
      <c r="EA154" s="2">
        <f>POWER(10,($B154-K$227)/K$228)/(1+POWER(10,($B154-K$227)/K$228))</f>
        <v>0.99017583272537046</v>
      </c>
      <c r="EB154" s="2">
        <f>POWER(10,($B154-L$227)/L$228)/(1+POWER(10,($B154-L$227)/L$228))</f>
        <v>0.98977883633345298</v>
      </c>
      <c r="EC154" s="2">
        <f>POWER(10,($B154-M$227)/M$228)/(1+POWER(10,($B154-M$227)/M$228))</f>
        <v>0.98888577737540706</v>
      </c>
      <c r="ED154" s="2">
        <f>POWER(10,($B154-N$227)/N$228)/(1+POWER(10,($B154-N$227)/N$228))</f>
        <v>0.98843475029220729</v>
      </c>
      <c r="EE154" s="2">
        <f>POWER(10,($B154-O$227)/O$228)/(1+POWER(10,($B154-O$227)/O$228))</f>
        <v>0.98899756103536773</v>
      </c>
    </row>
    <row r="155" spans="2:137" x14ac:dyDescent="0.25">
      <c r="B155" s="2">
        <v>149</v>
      </c>
      <c r="C155">
        <v>50.176000000000002</v>
      </c>
      <c r="D155">
        <v>50.234999999999999</v>
      </c>
      <c r="E155">
        <v>50.338000000000001</v>
      </c>
      <c r="F155">
        <v>49.131999999999998</v>
      </c>
      <c r="G155">
        <v>52.058999999999997</v>
      </c>
      <c r="H155">
        <v>51.808999999999997</v>
      </c>
      <c r="I155">
        <v>52.793999999999997</v>
      </c>
      <c r="J155">
        <v>50.706000000000003</v>
      </c>
      <c r="K155">
        <v>51.661999999999999</v>
      </c>
      <c r="L155">
        <v>51.75</v>
      </c>
      <c r="M155">
        <v>49.941000000000003</v>
      </c>
      <c r="N155">
        <v>48.426499999999997</v>
      </c>
      <c r="O155">
        <v>50.436599999999999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51.259013998957116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52.77219087681064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51.736131721844785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49.850350067583761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51.107604360439566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51.677392703663159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51.190441874066366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50.588759737248068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52.412071343298848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51.238612888308026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50.837798065218976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49.791592594865911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50.09537272145716</v>
      </c>
      <c r="AE155" s="5"/>
      <c r="AG155" s="5">
        <f t="shared" si="52"/>
        <v>-1.0830139989571137</v>
      </c>
      <c r="AH155" s="5">
        <f t="shared" si="53"/>
        <v>-2.5371908768106408</v>
      </c>
      <c r="AI155" s="5">
        <f t="shared" si="54"/>
        <v>-1.3981317218447842</v>
      </c>
      <c r="AJ155" s="5">
        <f t="shared" si="55"/>
        <v>-0.71835006758376352</v>
      </c>
      <c r="AK155" s="5">
        <f t="shared" si="56"/>
        <v>0.95139563956043105</v>
      </c>
      <c r="AL155" s="5">
        <f t="shared" si="57"/>
        <v>0.13160729633683843</v>
      </c>
      <c r="AM155" s="5">
        <f t="shared" si="58"/>
        <v>1.6035581259336311</v>
      </c>
      <c r="AN155" s="5">
        <f t="shared" si="59"/>
        <v>0.11724026275193467</v>
      </c>
      <c r="AO155" s="5">
        <f t="shared" si="60"/>
        <v>-0.75007134329884906</v>
      </c>
      <c r="AP155" s="5">
        <f t="shared" si="61"/>
        <v>0.51138711169197393</v>
      </c>
      <c r="AQ155" s="5">
        <f t="shared" si="62"/>
        <v>-0.89679806521897376</v>
      </c>
      <c r="AR155" s="5">
        <f t="shared" si="63"/>
        <v>-1.3650925948659136</v>
      </c>
      <c r="AS155" s="5">
        <f t="shared" si="64"/>
        <v>0.34122727854283852</v>
      </c>
      <c r="AV155" s="2">
        <f t="shared" si="65"/>
        <v>51.259013989277094</v>
      </c>
      <c r="AW155" s="2">
        <f t="shared" si="66"/>
        <v>52.77219087681064</v>
      </c>
      <c r="AX155" s="2">
        <f t="shared" si="67"/>
        <v>51.736131721844785</v>
      </c>
      <c r="AY155" s="2">
        <f t="shared" si="68"/>
        <v>49.850350067583761</v>
      </c>
      <c r="AZ155" s="2">
        <f t="shared" si="69"/>
        <v>50.562002548158802</v>
      </c>
      <c r="BA155" s="2">
        <f t="shared" si="70"/>
        <v>50.623761023501153</v>
      </c>
      <c r="BB155" s="2">
        <f t="shared" si="71"/>
        <v>51.190382683106833</v>
      </c>
      <c r="BC155" s="2">
        <f t="shared" si="72"/>
        <v>48.148835822737176</v>
      </c>
      <c r="BD155" s="2">
        <f t="shared" si="73"/>
        <v>49.595352294815712</v>
      </c>
      <c r="BE155" s="2">
        <f t="shared" si="74"/>
        <v>49.562936596075872</v>
      </c>
      <c r="BF155" s="2">
        <f t="shared" si="75"/>
        <v>49.334015750615222</v>
      </c>
      <c r="BG155" s="2">
        <f t="shared" si="76"/>
        <v>49.199175017861279</v>
      </c>
      <c r="BH155" s="2">
        <f t="shared" si="77"/>
        <v>49.023913495588225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54.161076917139866</v>
      </c>
      <c r="CP155" s="2">
        <f>BL$207*$B155+BL$209</f>
        <v>56.34463871256014</v>
      </c>
      <c r="CQ155" s="2">
        <f>BM$207*$B155+BM$209</f>
        <v>54.046441590562232</v>
      </c>
      <c r="CR155" s="2">
        <f>BN$207*$B155+BN$209</f>
        <v>50.674264786861158</v>
      </c>
      <c r="CS155" s="2">
        <f>BO$207*$B155+BO$209</f>
        <v>54.087106547886506</v>
      </c>
      <c r="CT155" s="2">
        <f>BP$207*$B155+BP$209</f>
        <v>54.826679072967181</v>
      </c>
      <c r="CU155" s="2">
        <f>BQ$207*$B155+BQ$209</f>
        <v>57.257993439517932</v>
      </c>
      <c r="CV155" s="2">
        <f>BR$207*$B155+BR$209</f>
        <v>50.809015452525045</v>
      </c>
      <c r="CW155" s="2">
        <f>BS$207*$B155+BS$209</f>
        <v>53.295500324917768</v>
      </c>
      <c r="CX155" s="2">
        <f>BT$207*$B155+BT$209</f>
        <v>53.25318002145594</v>
      </c>
      <c r="CY155" s="2">
        <f>BU$207*$B155+BU$209</f>
        <v>53.06143380243504</v>
      </c>
      <c r="CZ155" s="2">
        <f>BV$207*$B155+BV$209</f>
        <v>51.521753437253707</v>
      </c>
      <c r="DA155" s="2">
        <f>BW$207*$B155+BW$209</f>
        <v>51.622636077992212</v>
      </c>
      <c r="DD155" s="2">
        <f>BZ$207*$B155+BZ$209</f>
        <v>51.187864122407184</v>
      </c>
      <c r="DE155" s="2">
        <f>CA$207*$B155+CA$209</f>
        <v>52.689493354611429</v>
      </c>
      <c r="DF155" s="2">
        <f>CB$207*$B155+CB$209</f>
        <v>51.709428102011536</v>
      </c>
      <c r="DG155" s="2">
        <f>CC$207*$B155+CC$209</f>
        <v>49.84341922052986</v>
      </c>
      <c r="DH155" s="2">
        <f>CD$207*$B155+CD$209</f>
        <v>50.5310877320576</v>
      </c>
      <c r="DI155" s="2">
        <f>CE$207*$B155+CE$209</f>
        <v>50.585599201539615</v>
      </c>
      <c r="DJ155" s="2">
        <f>CF$207*$B155+CF$209</f>
        <v>51.134130081810795</v>
      </c>
      <c r="DK155" s="2">
        <f>CG$207*$B155+CG$209</f>
        <v>48.124132186401454</v>
      </c>
      <c r="DL155" s="2">
        <f>CH$207*$B155+CH$209</f>
        <v>49.561870978394552</v>
      </c>
      <c r="DM155" s="2">
        <f>CI$207*$B155+CI$209</f>
        <v>49.52818160396572</v>
      </c>
      <c r="DN155" s="2">
        <f>CJ$207*$B155+CJ$209</f>
        <v>49.295808915410056</v>
      </c>
      <c r="DO155" s="2">
        <f>CK$207*$B155+CK$209</f>
        <v>49.174390675757685</v>
      </c>
      <c r="DP155" s="2">
        <f>CL$207*$B155+CL$209</f>
        <v>48.997546923690031</v>
      </c>
      <c r="DS155" s="2">
        <f>POWER(10,($B155-C$227)/C$228)/(1+POWER(10,($B155-C$227)/C$228))</f>
        <v>0.97606970244580138</v>
      </c>
      <c r="DT155" s="2">
        <f>POWER(10,($B155-D$227)/D$228)/(1+POWER(10,($B155-D$227)/D$228))</f>
        <v>0.97737503871921927</v>
      </c>
      <c r="DU155" s="2">
        <f>POWER(10,($B155-E$227)/E$228)/(1+POWER(10,($B155-E$227)/E$228))</f>
        <v>0.98857361330430016</v>
      </c>
      <c r="DV155" s="2">
        <f>POWER(10,($B155-F$227)/F$228)/(1+POWER(10,($B155-F$227)/F$228))</f>
        <v>0.99165808023204416</v>
      </c>
      <c r="DW155" s="2">
        <f>POWER(10,($B155-G$227)/G$228)/(1+POWER(10,($B155-G$227)/G$228))</f>
        <v>0.99130634068537737</v>
      </c>
      <c r="DX155" s="2">
        <f>POWER(10,($B155-H$227)/H$228)/(1+POWER(10,($B155-H$227)/H$228))</f>
        <v>0.99100186199778206</v>
      </c>
      <c r="DY155" s="2">
        <f>POWER(10,($B155-I$227)/I$228)/(1+POWER(10,($B155-I$227)/I$228))</f>
        <v>0.99081419718073194</v>
      </c>
      <c r="DZ155" s="2">
        <f>POWER(10,($B155-J$227)/J$228)/(1+POWER(10,($B155-J$227)/J$228))</f>
        <v>0.99079899053809162</v>
      </c>
      <c r="EA155" s="2">
        <f>POWER(10,($B155-K$227)/K$228)/(1+POWER(10,($B155-K$227)/K$228))</f>
        <v>0.99103250127055542</v>
      </c>
      <c r="EB155" s="2">
        <f>POWER(10,($B155-L$227)/L$228)/(1+POWER(10,($B155-L$227)/L$228))</f>
        <v>0.99066979681200251</v>
      </c>
      <c r="EC155" s="2">
        <f>POWER(10,($B155-M$227)/M$228)/(1+POWER(10,($B155-M$227)/M$228))</f>
        <v>0.98985378619712905</v>
      </c>
      <c r="ED155" s="2">
        <f>POWER(10,($B155-N$227)/N$228)/(1+POWER(10,($B155-N$227)/N$228))</f>
        <v>0.98944162252629664</v>
      </c>
      <c r="EE155" s="2">
        <f>POWER(10,($B155-O$227)/O$228)/(1+POWER(10,($B155-O$227)/O$228))</f>
        <v>0.9899559327899462</v>
      </c>
    </row>
    <row r="156" spans="2:137" x14ac:dyDescent="0.25">
      <c r="B156" s="2">
        <v>150</v>
      </c>
      <c r="C156">
        <v>50.706000000000003</v>
      </c>
      <c r="D156">
        <v>50.176000000000002</v>
      </c>
      <c r="E156">
        <v>51.191000000000003</v>
      </c>
      <c r="F156">
        <v>50.029000000000003</v>
      </c>
      <c r="G156">
        <v>51.529000000000003</v>
      </c>
      <c r="H156">
        <v>51.426000000000002</v>
      </c>
      <c r="I156">
        <v>52.191000000000003</v>
      </c>
      <c r="J156">
        <v>50.823999999999998</v>
      </c>
      <c r="K156">
        <v>51.618000000000002</v>
      </c>
      <c r="L156">
        <v>52.279000000000003</v>
      </c>
      <c r="M156">
        <v>50.220999999999997</v>
      </c>
      <c r="N156">
        <v>50.632399999999997</v>
      </c>
      <c r="O156">
        <v>50.549300000000002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51.207243070185562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52.702482247558699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51.681348600797364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49.802016487404586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51.089843275349487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51.714399849656843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51.09332205356516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50.700582275848738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52.547273619472101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51.368833106122693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51.029859800977178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49.879891587894498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50.309570687198359</v>
      </c>
      <c r="AE156" s="5"/>
      <c r="AG156" s="5">
        <f t="shared" si="52"/>
        <v>-0.50124307018555925</v>
      </c>
      <c r="AH156" s="5">
        <f t="shared" si="53"/>
        <v>-2.5264822475586968</v>
      </c>
      <c r="AI156" s="5">
        <f t="shared" si="54"/>
        <v>-0.4903486007973612</v>
      </c>
      <c r="AJ156" s="5">
        <f t="shared" si="55"/>
        <v>0.22698351259541738</v>
      </c>
      <c r="AK156" s="5">
        <f t="shared" si="56"/>
        <v>0.43915672465051614</v>
      </c>
      <c r="AL156" s="5">
        <f t="shared" si="57"/>
        <v>-0.28839984965684096</v>
      </c>
      <c r="AM156" s="5">
        <f t="shared" si="58"/>
        <v>1.0976779464348425</v>
      </c>
      <c r="AN156" s="5">
        <f t="shared" si="59"/>
        <v>0.12341772415125973</v>
      </c>
      <c r="AO156" s="5">
        <f t="shared" si="60"/>
        <v>-0.92927361947209874</v>
      </c>
      <c r="AP156" s="5">
        <f t="shared" si="61"/>
        <v>0.9101668938773102</v>
      </c>
      <c r="AQ156" s="5">
        <f t="shared" si="62"/>
        <v>-0.80885980097718146</v>
      </c>
      <c r="AR156" s="5">
        <f t="shared" si="63"/>
        <v>0.75250841210549879</v>
      </c>
      <c r="AS156" s="5">
        <f t="shared" si="64"/>
        <v>0.23972931280164289</v>
      </c>
      <c r="AV156" s="2">
        <f t="shared" si="65"/>
        <v>51.207243054435239</v>
      </c>
      <c r="AW156" s="2">
        <f t="shared" si="66"/>
        <v>52.702482247558699</v>
      </c>
      <c r="AX156" s="2">
        <f t="shared" si="67"/>
        <v>51.681348600797364</v>
      </c>
      <c r="AY156" s="2">
        <f t="shared" si="68"/>
        <v>49.802016487404586</v>
      </c>
      <c r="AZ156" s="2">
        <f t="shared" si="69"/>
        <v>50.502556985061666</v>
      </c>
      <c r="BA156" s="2">
        <f t="shared" si="70"/>
        <v>50.552921294026049</v>
      </c>
      <c r="BB156" s="2">
        <f t="shared" si="71"/>
        <v>51.093257870460377</v>
      </c>
      <c r="BC156" s="2">
        <f t="shared" si="72"/>
        <v>48.077834465094099</v>
      </c>
      <c r="BD156" s="2">
        <f t="shared" si="73"/>
        <v>49.525116088468309</v>
      </c>
      <c r="BE156" s="2">
        <f t="shared" si="74"/>
        <v>49.502186482407716</v>
      </c>
      <c r="BF156" s="2">
        <f t="shared" si="75"/>
        <v>49.27486297836036</v>
      </c>
      <c r="BG156" s="2">
        <f t="shared" si="76"/>
        <v>49.157072539123675</v>
      </c>
      <c r="BH156" s="2">
        <f t="shared" si="77"/>
        <v>48.984804663734813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54.179907862202988</v>
      </c>
      <c r="CP156" s="2">
        <f>BL$207*$B156+BL$209</f>
        <v>56.361075027549717</v>
      </c>
      <c r="CQ156" s="2">
        <f>BM$207*$B156+BM$209</f>
        <v>54.034451136917262</v>
      </c>
      <c r="CR156" s="2">
        <f>BN$207*$B156+BN$209</f>
        <v>50.634355930021385</v>
      </c>
      <c r="CS156" s="2">
        <f>BO$207*$B156+BO$209</f>
        <v>54.087480082080646</v>
      </c>
      <c r="CT156" s="2">
        <f>BP$207*$B156+BP$209</f>
        <v>54.832016000845151</v>
      </c>
      <c r="CU156" s="2">
        <f>BQ$207*$B156+BQ$209</f>
        <v>57.281743586481952</v>
      </c>
      <c r="CV156" s="2">
        <f>BR$207*$B156+BR$209</f>
        <v>50.780435024373261</v>
      </c>
      <c r="CW156" s="2">
        <f>BS$207*$B156+BS$209</f>
        <v>53.290375834748076</v>
      </c>
      <c r="CX156" s="2">
        <f>BT$207*$B156+BT$209</f>
        <v>53.255514237396717</v>
      </c>
      <c r="CY156" s="2">
        <f>BU$207*$B156+BU$209</f>
        <v>53.069042876427773</v>
      </c>
      <c r="CZ156" s="2">
        <f>BV$207*$B156+BV$209</f>
        <v>51.519935764953154</v>
      </c>
      <c r="DA156" s="2">
        <f>BW$207*$B156+BW$209</f>
        <v>51.632346600497044</v>
      </c>
      <c r="DD156" s="2">
        <f>BZ$207*$B156+BZ$209</f>
        <v>51.140774963073049</v>
      </c>
      <c r="DE156" s="2">
        <f>CA$207*$B156+CA$209</f>
        <v>52.625242530486915</v>
      </c>
      <c r="DF156" s="2">
        <f>CB$207*$B156+CB$209</f>
        <v>51.656543513762891</v>
      </c>
      <c r="DG156" s="2">
        <f>CC$207*$B156+CC$209</f>
        <v>49.795630845963807</v>
      </c>
      <c r="DH156" s="2">
        <f>CD$207*$B156+CD$209</f>
        <v>50.473883889851926</v>
      </c>
      <c r="DI156" s="2">
        <f>CE$207*$B156+CE$209</f>
        <v>50.517486486537649</v>
      </c>
      <c r="DJ156" s="2">
        <f>CF$207*$B156+CF$209</f>
        <v>51.040932863994215</v>
      </c>
      <c r="DK156" s="2">
        <f>CG$207*$B156+CG$209</f>
        <v>48.054945203416594</v>
      </c>
      <c r="DL156" s="2">
        <f>CH$207*$B156+CH$209</f>
        <v>49.494043433145137</v>
      </c>
      <c r="DM156" s="2">
        <f>CI$207*$B156+CI$209</f>
        <v>49.469947697150261</v>
      </c>
      <c r="DN156" s="2">
        <f>CJ$207*$B156+CJ$209</f>
        <v>49.239393820288697</v>
      </c>
      <c r="DO156" s="2">
        <f>CK$207*$B156+CK$209</f>
        <v>49.134076894311605</v>
      </c>
      <c r="DP156" s="2">
        <f>CL$207*$B156+CL$209</f>
        <v>48.960306327246769</v>
      </c>
      <c r="DS156" s="2">
        <f>POWER(10,($B156-C$227)/C$228)/(1+POWER(10,($B156-C$227)/C$228))</f>
        <v>0.97812925805869877</v>
      </c>
      <c r="DT156" s="2">
        <f>POWER(10,($B156-D$227)/D$228)/(1+POWER(10,($B156-D$227)/D$228))</f>
        <v>0.97932463055222452</v>
      </c>
      <c r="DU156" s="2">
        <f>POWER(10,($B156-E$227)/E$228)/(1+POWER(10,($B156-E$227)/E$228))</f>
        <v>0.9895685236916113</v>
      </c>
      <c r="DV156" s="2">
        <f>POWER(10,($B156-F$227)/F$228)/(1+POWER(10,($B156-F$227)/F$228))</f>
        <v>0.99238649044585325</v>
      </c>
      <c r="DW156" s="2">
        <f>POWER(10,($B156-G$227)/G$228)/(1+POWER(10,($B156-G$227)/G$228))</f>
        <v>0.99206521877806841</v>
      </c>
      <c r="DX156" s="2">
        <f>POWER(10,($B156-H$227)/H$228)/(1+POWER(10,($B156-H$227)/H$228))</f>
        <v>0.99178709813644994</v>
      </c>
      <c r="DY156" s="2">
        <f>POWER(10,($B156-I$227)/I$228)/(1+POWER(10,($B156-I$227)/I$228))</f>
        <v>0.99161567161817255</v>
      </c>
      <c r="DZ156" s="2">
        <f>POWER(10,($B156-J$227)/J$228)/(1+POWER(10,($B156-J$227)/J$228))</f>
        <v>0.99160178053078474</v>
      </c>
      <c r="EA156" s="2">
        <f>POWER(10,($B156-K$227)/K$228)/(1+POWER(10,($B156-K$227)/K$228))</f>
        <v>0.99181508571007793</v>
      </c>
      <c r="EB156" s="2">
        <f>POWER(10,($B156-L$227)/L$228)/(1+POWER(10,($B156-L$227)/L$228))</f>
        <v>0.99148376209618583</v>
      </c>
      <c r="EC156" s="2">
        <f>POWER(10,($B156-M$227)/M$228)/(1+POWER(10,($B156-M$227)/M$228))</f>
        <v>0.99073827456466146</v>
      </c>
      <c r="ED156" s="2">
        <f>POWER(10,($B156-N$227)/N$228)/(1+POWER(10,($B156-N$227)/N$228))</f>
        <v>0.990361691089513</v>
      </c>
      <c r="EE156" s="2">
        <f>POWER(10,($B156-O$227)/O$228)/(1+POWER(10,($B156-O$227)/O$228))</f>
        <v>0.99083159908430618</v>
      </c>
    </row>
    <row r="157" spans="2:137" x14ac:dyDescent="0.25">
      <c r="B157" s="2">
        <v>151</v>
      </c>
      <c r="C157">
        <v>50.853000000000002</v>
      </c>
      <c r="D157">
        <v>49.779000000000003</v>
      </c>
      <c r="E157">
        <v>50.734999999999999</v>
      </c>
      <c r="F157">
        <v>49.618000000000002</v>
      </c>
      <c r="G157">
        <v>50.368000000000002</v>
      </c>
      <c r="H157">
        <v>53.206000000000003</v>
      </c>
      <c r="I157">
        <v>51.220999999999997</v>
      </c>
      <c r="J157">
        <v>51.088000000000001</v>
      </c>
      <c r="K157">
        <v>53.441000000000003</v>
      </c>
      <c r="L157">
        <v>52.293999999999997</v>
      </c>
      <c r="M157">
        <v>51.823999999999998</v>
      </c>
      <c r="N157">
        <v>50.441200000000002</v>
      </c>
      <c r="O157">
        <v>50.211300000000001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51.155739729941928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52.633087773020293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51.626691625717307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49.753724898527878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51.056262112350183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51.724119191872731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50.996454232430821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50.739695133426991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52.598515961960771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51.458382777060912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51.203134938324958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49.971314412851804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50.536973949678071</v>
      </c>
      <c r="AE157" s="5"/>
      <c r="AG157" s="5">
        <f t="shared" si="52"/>
        <v>-0.30273972994192633</v>
      </c>
      <c r="AH157" s="5">
        <f t="shared" si="53"/>
        <v>-2.8540877730202894</v>
      </c>
      <c r="AI157" s="5">
        <f t="shared" si="54"/>
        <v>-0.89169162571730709</v>
      </c>
      <c r="AJ157" s="5">
        <f t="shared" si="55"/>
        <v>-0.13572489852787584</v>
      </c>
      <c r="AK157" s="5">
        <f t="shared" si="56"/>
        <v>-0.68826211235018064</v>
      </c>
      <c r="AL157" s="5">
        <f t="shared" si="57"/>
        <v>1.4818808081272721</v>
      </c>
      <c r="AM157" s="5">
        <f t="shared" si="58"/>
        <v>0.22454576756917533</v>
      </c>
      <c r="AN157" s="5">
        <f t="shared" si="59"/>
        <v>0.34830486657300952</v>
      </c>
      <c r="AO157" s="5">
        <f t="shared" si="60"/>
        <v>0.84248403803923111</v>
      </c>
      <c r="AP157" s="5">
        <f t="shared" si="61"/>
        <v>0.83561722293908502</v>
      </c>
      <c r="AQ157" s="5">
        <f t="shared" si="62"/>
        <v>0.62086506167504041</v>
      </c>
      <c r="AR157" s="5">
        <f t="shared" si="63"/>
        <v>0.46988558714819817</v>
      </c>
      <c r="AS157" s="5">
        <f t="shared" si="64"/>
        <v>-0.32567394967806962</v>
      </c>
      <c r="AV157" s="2">
        <f t="shared" si="65"/>
        <v>51.155739705048845</v>
      </c>
      <c r="AW157" s="2">
        <f t="shared" si="66"/>
        <v>52.633087773020293</v>
      </c>
      <c r="AX157" s="2">
        <f t="shared" si="67"/>
        <v>51.626691625717307</v>
      </c>
      <c r="AY157" s="2">
        <f t="shared" si="68"/>
        <v>49.753724898527878</v>
      </c>
      <c r="AZ157" s="2">
        <f t="shared" si="69"/>
        <v>50.443265447345219</v>
      </c>
      <c r="BA157" s="2">
        <f t="shared" si="70"/>
        <v>50.482264625103774</v>
      </c>
      <c r="BB157" s="2">
        <f t="shared" si="71"/>
        <v>50.996386760159602</v>
      </c>
      <c r="BC157" s="2">
        <f t="shared" si="72"/>
        <v>48.006960158860267</v>
      </c>
      <c r="BD157" s="2">
        <f t="shared" si="73"/>
        <v>49.455043308808719</v>
      </c>
      <c r="BE157" s="2">
        <f t="shared" si="74"/>
        <v>49.441608739948009</v>
      </c>
      <c r="BF157" s="2">
        <f t="shared" si="75"/>
        <v>49.215894604943834</v>
      </c>
      <c r="BG157" s="2">
        <f t="shared" si="76"/>
        <v>49.115091868522896</v>
      </c>
      <c r="BH157" s="2">
        <f t="shared" si="77"/>
        <v>48.945819425364938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54.19873880726611</v>
      </c>
      <c r="CP157" s="2">
        <f>BL$207*$B157+BL$209</f>
        <v>56.377511342539286</v>
      </c>
      <c r="CQ157" s="2">
        <f>BM$207*$B157+BM$209</f>
        <v>54.022460683272293</v>
      </c>
      <c r="CR157" s="2">
        <f>BN$207*$B157+BN$209</f>
        <v>50.59444707318162</v>
      </c>
      <c r="CS157" s="2">
        <f>BO$207*$B157+BO$209</f>
        <v>54.087853616274785</v>
      </c>
      <c r="CT157" s="2">
        <f>BP$207*$B157+BP$209</f>
        <v>54.837352928723128</v>
      </c>
      <c r="CU157" s="2">
        <f>BQ$207*$B157+BQ$209</f>
        <v>57.305493733445971</v>
      </c>
      <c r="CV157" s="2">
        <f>BR$207*$B157+BR$209</f>
        <v>50.75185459622147</v>
      </c>
      <c r="CW157" s="2">
        <f>BS$207*$B157+BS$209</f>
        <v>53.285251344578377</v>
      </c>
      <c r="CX157" s="2">
        <f>BT$207*$B157+BT$209</f>
        <v>53.257848453337502</v>
      </c>
      <c r="CY157" s="2">
        <f>BU$207*$B157+BU$209</f>
        <v>53.076651950420505</v>
      </c>
      <c r="CZ157" s="2">
        <f>BV$207*$B157+BV$209</f>
        <v>51.5181180926526</v>
      </c>
      <c r="DA157" s="2">
        <f>BW$207*$B157+BW$209</f>
        <v>51.642057123001877</v>
      </c>
      <c r="DB157" s="6"/>
      <c r="DC157" s="6"/>
      <c r="DD157" s="2">
        <f>BZ$207*$B157+BZ$209</f>
        <v>51.093685803738914</v>
      </c>
      <c r="DE157" s="2">
        <f>CA$207*$B157+CA$209</f>
        <v>52.560991706362394</v>
      </c>
      <c r="DF157" s="2">
        <f>CB$207*$B157+CB$209</f>
        <v>51.603658925514246</v>
      </c>
      <c r="DG157" s="2">
        <f>CC$207*$B157+CC$209</f>
        <v>49.74784247139776</v>
      </c>
      <c r="DH157" s="2">
        <f>CD$207*$B157+CD$209</f>
        <v>50.416680047646253</v>
      </c>
      <c r="DI157" s="2">
        <f>CE$207*$B157+CE$209</f>
        <v>50.44937377153569</v>
      </c>
      <c r="DJ157" s="2">
        <f>CF$207*$B157+CF$209</f>
        <v>50.947735646177634</v>
      </c>
      <c r="DK157" s="2">
        <f>CG$207*$B157+CG$209</f>
        <v>47.985758220431727</v>
      </c>
      <c r="DL157" s="2">
        <f>CH$207*$B157+CH$209</f>
        <v>49.426215887895722</v>
      </c>
      <c r="DM157" s="2">
        <f>CI$207*$B157+CI$209</f>
        <v>49.411713790334801</v>
      </c>
      <c r="DN157" s="2">
        <f>CJ$207*$B157+CJ$209</f>
        <v>49.182978725167331</v>
      </c>
      <c r="DO157" s="2">
        <f>CK$207*$B157+CK$209</f>
        <v>49.093763112865524</v>
      </c>
      <c r="DP157" s="2">
        <f>CL$207*$B157+CL$209</f>
        <v>48.923065730803515</v>
      </c>
      <c r="DS157" s="2">
        <f>POWER(10,($B157-C$227)/C$228)/(1+POWER(10,($B157-C$227)/C$228))</f>
        <v>0.98001518774737806</v>
      </c>
      <c r="DT157" s="2">
        <f>POWER(10,($B157-D$227)/D$228)/(1+POWER(10,($B157-D$227)/D$228))</f>
        <v>0.98110947315074593</v>
      </c>
      <c r="DU157" s="2">
        <f>POWER(10,($B157-E$227)/E$228)/(1+POWER(10,($B157-E$227)/E$228))</f>
        <v>0.99047764037330455</v>
      </c>
      <c r="DV157" s="2">
        <f>POWER(10,($B157-F$227)/F$228)/(1+POWER(10,($B157-F$227)/F$228))</f>
        <v>0.99305174207921754</v>
      </c>
      <c r="DW157" s="2">
        <f>POWER(10,($B157-G$227)/G$228)/(1+POWER(10,($B157-G$227)/G$228))</f>
        <v>0.99275833757190057</v>
      </c>
      <c r="DX157" s="2">
        <f>POWER(10,($B157-H$227)/H$228)/(1+POWER(10,($B157-H$227)/H$228))</f>
        <v>0.99250432775775366</v>
      </c>
      <c r="DY157" s="2">
        <f>POWER(10,($B157-I$227)/I$228)/(1+POWER(10,($B157-I$227)/I$228))</f>
        <v>0.99234775634521333</v>
      </c>
      <c r="DZ157" s="2">
        <f>POWER(10,($B157-J$227)/J$228)/(1+POWER(10,($B157-J$227)/J$228))</f>
        <v>0.99233506879438005</v>
      </c>
      <c r="EA157" s="2">
        <f>POWER(10,($B157-K$227)/K$228)/(1+POWER(10,($B157-K$227)/K$228))</f>
        <v>0.99252988959635591</v>
      </c>
      <c r="EB157" s="2">
        <f>POWER(10,($B157-L$227)/L$228)/(1+POWER(10,($B157-L$227)/L$228))</f>
        <v>0.99222727433316948</v>
      </c>
      <c r="EC157" s="2">
        <f>POWER(10,($B157-M$227)/M$228)/(1+POWER(10,($B157-M$227)/M$228))</f>
        <v>0.99154631683958105</v>
      </c>
      <c r="ED157" s="2">
        <f>POWER(10,($B157-N$227)/N$228)/(1+POWER(10,($B157-N$227)/N$228))</f>
        <v>0.99120229676132465</v>
      </c>
      <c r="EE157" s="2">
        <f>POWER(10,($B157-O$227)/O$228)/(1+POWER(10,($B157-O$227)/O$228))</f>
        <v>0.99163156800469565</v>
      </c>
      <c r="EF157" s="6"/>
      <c r="EG157" s="6"/>
    </row>
    <row r="158" spans="2:137" x14ac:dyDescent="0.25">
      <c r="B158" s="2">
        <v>152</v>
      </c>
      <c r="C158">
        <v>51.088000000000001</v>
      </c>
      <c r="D158">
        <v>50.765000000000001</v>
      </c>
      <c r="E158">
        <v>51.206000000000003</v>
      </c>
      <c r="F158">
        <v>48.734999999999999</v>
      </c>
      <c r="G158">
        <v>50.676000000000002</v>
      </c>
      <c r="H158">
        <v>51.661999999999999</v>
      </c>
      <c r="I158">
        <v>50.823999999999998</v>
      </c>
      <c r="J158">
        <v>51.146999999999998</v>
      </c>
      <c r="K158">
        <v>53.146999999999998</v>
      </c>
      <c r="L158">
        <v>51.5</v>
      </c>
      <c r="M158">
        <v>51.353000000000002</v>
      </c>
      <c r="N158">
        <v>50.588200000000001</v>
      </c>
      <c r="O158">
        <v>51.957700000000003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51.104493806164257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52.563995171505418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51.572153467238493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49.705472178205802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51.004559436957173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51.699636536650566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50.899824149543356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50.696142122505698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52.554846905185272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51.494562638697708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51.340368098821735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50.057914704118176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50.763451606645795</v>
      </c>
      <c r="AE158" s="5"/>
      <c r="AG158" s="5">
        <f t="shared" si="52"/>
        <v>-1.6493806164255886E-2</v>
      </c>
      <c r="AH158" s="5">
        <f t="shared" si="53"/>
        <v>-1.7989951715054175</v>
      </c>
      <c r="AI158" s="5">
        <f t="shared" si="54"/>
        <v>-0.36615346723849029</v>
      </c>
      <c r="AJ158" s="5">
        <f t="shared" si="55"/>
        <v>-0.970472178205803</v>
      </c>
      <c r="AK158" s="5">
        <f t="shared" si="56"/>
        <v>-0.32855943695717116</v>
      </c>
      <c r="AL158" s="5">
        <f t="shared" si="57"/>
        <v>-3.7636536650566654E-2</v>
      </c>
      <c r="AM158" s="5">
        <f t="shared" si="58"/>
        <v>-7.5824149543358033E-2</v>
      </c>
      <c r="AN158" s="5">
        <f t="shared" si="59"/>
        <v>0.4508578774943004</v>
      </c>
      <c r="AO158" s="5">
        <f t="shared" si="60"/>
        <v>0.59215309481472644</v>
      </c>
      <c r="AP158" s="5">
        <f t="shared" si="61"/>
        <v>5.4373613022917766E-3</v>
      </c>
      <c r="AQ158" s="5">
        <f t="shared" si="62"/>
        <v>1.2631901178266958E-2</v>
      </c>
      <c r="AR158" s="5">
        <f t="shared" si="63"/>
        <v>0.53028529588182494</v>
      </c>
      <c r="AS158" s="5">
        <f t="shared" si="64"/>
        <v>1.1942483933542078</v>
      </c>
      <c r="AV158" s="2">
        <f t="shared" si="65"/>
        <v>51.104493767948348</v>
      </c>
      <c r="AW158" s="2">
        <f t="shared" si="66"/>
        <v>52.563995171505418</v>
      </c>
      <c r="AX158" s="2">
        <f t="shared" si="67"/>
        <v>51.572153467238493</v>
      </c>
      <c r="AY158" s="2">
        <f t="shared" si="68"/>
        <v>49.705472178205802</v>
      </c>
      <c r="AZ158" s="2">
        <f t="shared" si="69"/>
        <v>50.384118348128965</v>
      </c>
      <c r="BA158" s="2">
        <f t="shared" si="70"/>
        <v>50.411780111602702</v>
      </c>
      <c r="BB158" s="2">
        <f t="shared" si="71"/>
        <v>50.899755384265326</v>
      </c>
      <c r="BC158" s="2">
        <f t="shared" si="72"/>
        <v>47.936204736682356</v>
      </c>
      <c r="BD158" s="2">
        <f t="shared" si="73"/>
        <v>49.385124020781696</v>
      </c>
      <c r="BE158" s="2">
        <f t="shared" si="74"/>
        <v>49.381192710761539</v>
      </c>
      <c r="BF158" s="2">
        <f t="shared" si="75"/>
        <v>49.157099599618661</v>
      </c>
      <c r="BG158" s="2">
        <f t="shared" si="76"/>
        <v>49.073225574017108</v>
      </c>
      <c r="BH158" s="2">
        <f t="shared" si="77"/>
        <v>48.906950641475177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54.21756975232924</v>
      </c>
      <c r="CP158" s="2">
        <f>BL$207*$B158+BL$209</f>
        <v>56.393947657528862</v>
      </c>
      <c r="CQ158" s="2">
        <f>BM$207*$B158+BM$209</f>
        <v>54.010470229627323</v>
      </c>
      <c r="CR158" s="2">
        <f>BN$207*$B158+BN$209</f>
        <v>50.554538216341847</v>
      </c>
      <c r="CS158" s="2">
        <f>BO$207*$B158+BO$209</f>
        <v>54.088227150468924</v>
      </c>
      <c r="CT158" s="2">
        <f>BP$207*$B158+BP$209</f>
        <v>54.842689856601105</v>
      </c>
      <c r="CU158" s="2">
        <f>BQ$207*$B158+BQ$209</f>
        <v>57.32924388040999</v>
      </c>
      <c r="CV158" s="2">
        <f>BR$207*$B158+BR$209</f>
        <v>50.723274168069679</v>
      </c>
      <c r="CW158" s="2">
        <f>BS$207*$B158+BS$209</f>
        <v>53.280126854408678</v>
      </c>
      <c r="CX158" s="2">
        <f>BT$207*$B158+BT$209</f>
        <v>53.260182669278279</v>
      </c>
      <c r="CY158" s="2">
        <f>BU$207*$B158+BU$209</f>
        <v>53.084261024413237</v>
      </c>
      <c r="CZ158" s="2">
        <f>BV$207*$B158+BV$209</f>
        <v>51.516300420352053</v>
      </c>
      <c r="DA158" s="2">
        <f>BW$207*$B158+BW$209</f>
        <v>51.651767645506709</v>
      </c>
      <c r="DD158" s="2">
        <f>BZ$207*$B158+BZ$209</f>
        <v>51.046596644404772</v>
      </c>
      <c r="DE158" s="2">
        <f>CA$207*$B158+CA$209</f>
        <v>52.496740882237873</v>
      </c>
      <c r="DF158" s="2">
        <f>CB$207*$B158+CB$209</f>
        <v>51.550774337265601</v>
      </c>
      <c r="DG158" s="2">
        <f>CC$207*$B158+CC$209</f>
        <v>49.700054096831707</v>
      </c>
      <c r="DH158" s="2">
        <f>CD$207*$B158+CD$209</f>
        <v>50.359476205440586</v>
      </c>
      <c r="DI158" s="2">
        <f>CE$207*$B158+CE$209</f>
        <v>50.381261056533724</v>
      </c>
      <c r="DJ158" s="2">
        <f>CF$207*$B158+CF$209</f>
        <v>50.85453842836106</v>
      </c>
      <c r="DK158" s="2">
        <f>CG$207*$B158+CG$209</f>
        <v>47.916571237446867</v>
      </c>
      <c r="DL158" s="2">
        <f>CH$207*$B158+CH$209</f>
        <v>49.3583883426463</v>
      </c>
      <c r="DM158" s="2">
        <f>CI$207*$B158+CI$209</f>
        <v>49.353479883519341</v>
      </c>
      <c r="DN158" s="2">
        <f>CJ$207*$B158+CJ$209</f>
        <v>49.126563630045965</v>
      </c>
      <c r="DO158" s="2">
        <f>CK$207*$B158+CK$209</f>
        <v>49.053449331419444</v>
      </c>
      <c r="DP158" s="2">
        <f>CL$207*$B158+CL$209</f>
        <v>48.88582513436026</v>
      </c>
      <c r="DS158" s="2">
        <f>POWER(10,($B158-C$227)/C$228)/(1+POWER(10,($B158-C$227)/C$228))</f>
        <v>0.98174152805052584</v>
      </c>
      <c r="DT158" s="2">
        <f>POWER(10,($B158-D$227)/D$228)/(1+POWER(10,($B158-D$227)/D$228))</f>
        <v>0.98274295074771256</v>
      </c>
      <c r="DU158" s="2">
        <f>POWER(10,($B158-E$227)/E$228)/(1+POWER(10,($B158-E$227)/E$228))</f>
        <v>0.99130822227280968</v>
      </c>
      <c r="DV158" s="2">
        <f>POWER(10,($B158-F$227)/F$228)/(1+POWER(10,($B158-F$227)/F$228))</f>
        <v>0.99365923690050428</v>
      </c>
      <c r="DW158" s="2">
        <f>POWER(10,($B158-G$227)/G$228)/(1+POWER(10,($B158-G$227)/G$228))</f>
        <v>0.99339131439678496</v>
      </c>
      <c r="DX158" s="2">
        <f>POWER(10,($B158-H$227)/H$228)/(1+POWER(10,($B158-H$227)/H$228))</f>
        <v>0.99315935400145361</v>
      </c>
      <c r="DY158" s="2">
        <f>POWER(10,($B158-I$227)/I$228)/(1+POWER(10,($B158-I$227)/I$228))</f>
        <v>0.99301636866122533</v>
      </c>
      <c r="DZ158" s="2">
        <f>POWER(10,($B158-J$227)/J$228)/(1+POWER(10,($B158-J$227)/J$228))</f>
        <v>0.99300478186655339</v>
      </c>
      <c r="EA158" s="2">
        <f>POWER(10,($B158-K$227)/K$228)/(1+POWER(10,($B158-K$227)/K$228))</f>
        <v>0.99318269740442844</v>
      </c>
      <c r="EB158" s="2">
        <f>POWER(10,($B158-L$227)/L$228)/(1+POWER(10,($B158-L$227)/L$228))</f>
        <v>0.99290633847468035</v>
      </c>
      <c r="EC158" s="2">
        <f>POWER(10,($B158-M$227)/M$228)/(1+POWER(10,($B158-M$227)/M$228))</f>
        <v>0.99228441021889235</v>
      </c>
      <c r="ED158" s="2">
        <f>POWER(10,($B158-N$227)/N$228)/(1+POWER(10,($B158-N$227)/N$228))</f>
        <v>0.991970183383585</v>
      </c>
      <c r="EE158" s="2">
        <f>POWER(10,($B158-O$227)/O$228)/(1+POWER(10,($B158-O$227)/O$228))</f>
        <v>0.99236227541614297</v>
      </c>
    </row>
    <row r="159" spans="2:137" x14ac:dyDescent="0.25">
      <c r="B159" s="2">
        <v>153</v>
      </c>
      <c r="C159">
        <v>50.765000000000001</v>
      </c>
      <c r="D159">
        <v>49.058999999999997</v>
      </c>
      <c r="E159">
        <v>50.779000000000003</v>
      </c>
      <c r="F159">
        <v>50.926000000000002</v>
      </c>
      <c r="G159">
        <v>50.691000000000003</v>
      </c>
      <c r="H159">
        <v>51.484999999999999</v>
      </c>
      <c r="I159">
        <v>51</v>
      </c>
      <c r="J159">
        <v>50.338000000000001</v>
      </c>
      <c r="K159">
        <v>53.368000000000002</v>
      </c>
      <c r="L159">
        <v>51.691000000000003</v>
      </c>
      <c r="M159">
        <v>52.5</v>
      </c>
      <c r="N159">
        <v>51.367600000000003</v>
      </c>
      <c r="O159">
        <v>51.661999999999999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51.053494775950576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52.495191811243643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51.517727086152092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49.657255421079377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50.934050328046283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51.636849669265708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50.803418177524662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50.567413212655509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52.413851774928148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51.468842572270269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51.425736503968338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50.13089520350843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50.972394499635186</v>
      </c>
      <c r="AE159" s="5"/>
      <c r="AG159" s="5">
        <f t="shared" si="52"/>
        <v>-0.28849477595057493</v>
      </c>
      <c r="AH159" s="5">
        <f t="shared" si="53"/>
        <v>-3.4361918112436456</v>
      </c>
      <c r="AI159" s="5">
        <f t="shared" si="54"/>
        <v>-0.73872708615208893</v>
      </c>
      <c r="AJ159" s="5">
        <f t="shared" si="55"/>
        <v>1.2687445789206251</v>
      </c>
      <c r="AK159" s="5">
        <f t="shared" si="56"/>
        <v>-0.24305032804628013</v>
      </c>
      <c r="AL159" s="5">
        <f t="shared" si="57"/>
        <v>-0.15184966926570809</v>
      </c>
      <c r="AM159" s="5">
        <f t="shared" si="58"/>
        <v>0.19658182247533773</v>
      </c>
      <c r="AN159" s="5">
        <f t="shared" si="59"/>
        <v>-0.2294132126555084</v>
      </c>
      <c r="AO159" s="5">
        <f t="shared" si="60"/>
        <v>0.95414822507185448</v>
      </c>
      <c r="AP159" s="5">
        <f t="shared" si="61"/>
        <v>0.22215742772973357</v>
      </c>
      <c r="AQ159" s="5">
        <f t="shared" si="62"/>
        <v>1.0742634960316622</v>
      </c>
      <c r="AR159" s="5">
        <f t="shared" si="63"/>
        <v>1.2367047964915727</v>
      </c>
      <c r="AS159" s="5">
        <f t="shared" si="64"/>
        <v>0.68960550036481294</v>
      </c>
      <c r="AV159" s="2">
        <f t="shared" si="65"/>
        <v>51.05349471896222</v>
      </c>
      <c r="AW159" s="2">
        <f t="shared" si="66"/>
        <v>52.495191811243643</v>
      </c>
      <c r="AX159" s="2">
        <f t="shared" si="67"/>
        <v>51.517727086152092</v>
      </c>
      <c r="AY159" s="2">
        <f t="shared" si="68"/>
        <v>49.657255421079377</v>
      </c>
      <c r="AZ159" s="2">
        <f t="shared" si="69"/>
        <v>50.325106572352034</v>
      </c>
      <c r="BA159" s="2">
        <f t="shared" si="70"/>
        <v>50.341457323281432</v>
      </c>
      <c r="BB159" s="2">
        <f t="shared" si="71"/>
        <v>50.803350233331891</v>
      </c>
      <c r="BC159" s="2">
        <f t="shared" si="72"/>
        <v>47.865560464334997</v>
      </c>
      <c r="BD159" s="2">
        <f t="shared" si="73"/>
        <v>49.315348748026658</v>
      </c>
      <c r="BE159" s="2">
        <f t="shared" si="74"/>
        <v>49.320928250762989</v>
      </c>
      <c r="BF159" s="2">
        <f t="shared" si="75"/>
        <v>49.098467414487899</v>
      </c>
      <c r="BG159" s="2">
        <f t="shared" si="76"/>
        <v>49.031466566900832</v>
      </c>
      <c r="BH159" s="2">
        <f t="shared" si="77"/>
        <v>48.868191452791933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54.236400697392362</v>
      </c>
      <c r="CP159" s="2">
        <f>BL$207*$B159+BL$209</f>
        <v>56.410383972518439</v>
      </c>
      <c r="CQ159" s="2">
        <f>BM$207*$B159+BM$209</f>
        <v>53.998479775982354</v>
      </c>
      <c r="CR159" s="2">
        <f>BN$207*$B159+BN$209</f>
        <v>50.514629359502081</v>
      </c>
      <c r="CS159" s="2">
        <f>BO$207*$B159+BO$209</f>
        <v>54.088600684663064</v>
      </c>
      <c r="CT159" s="2">
        <f>BP$207*$B159+BP$209</f>
        <v>54.848026784479082</v>
      </c>
      <c r="CU159" s="2">
        <f>BQ$207*$B159+BQ$209</f>
        <v>57.35299402737401</v>
      </c>
      <c r="CV159" s="2">
        <f>BR$207*$B159+BR$209</f>
        <v>50.694693739917888</v>
      </c>
      <c r="CW159" s="2">
        <f>BS$207*$B159+BS$209</f>
        <v>53.275002364238986</v>
      </c>
      <c r="CX159" s="2">
        <f>BT$207*$B159+BT$209</f>
        <v>53.262516885219057</v>
      </c>
      <c r="CY159" s="2">
        <f>BU$207*$B159+BU$209</f>
        <v>53.091870098405963</v>
      </c>
      <c r="CZ159" s="2">
        <f>BV$207*$B159+BV$209</f>
        <v>51.514482748051499</v>
      </c>
      <c r="DA159" s="2">
        <f>BW$207*$B159+BW$209</f>
        <v>51.661478168011541</v>
      </c>
      <c r="DD159" s="2">
        <f>BZ$207*$B159+BZ$209</f>
        <v>50.999507485070637</v>
      </c>
      <c r="DE159" s="2">
        <f>CA$207*$B159+CA$209</f>
        <v>52.432490058113359</v>
      </c>
      <c r="DF159" s="2">
        <f>CB$207*$B159+CB$209</f>
        <v>51.497889749016956</v>
      </c>
      <c r="DG159" s="2">
        <f>CC$207*$B159+CC$209</f>
        <v>49.65226572226566</v>
      </c>
      <c r="DH159" s="2">
        <f>CD$207*$B159+CD$209</f>
        <v>50.302272363234906</v>
      </c>
      <c r="DI159" s="2">
        <f>CE$207*$B159+CE$209</f>
        <v>50.313148341531758</v>
      </c>
      <c r="DJ159" s="2">
        <f>CF$207*$B159+CF$209</f>
        <v>50.761341210544479</v>
      </c>
      <c r="DK159" s="2">
        <f>CG$207*$B159+CG$209</f>
        <v>47.847384254462</v>
      </c>
      <c r="DL159" s="2">
        <f>CH$207*$B159+CH$209</f>
        <v>49.290560797396886</v>
      </c>
      <c r="DM159" s="2">
        <f>CI$207*$B159+CI$209</f>
        <v>49.295245976703889</v>
      </c>
      <c r="DN159" s="2">
        <f>CJ$207*$B159+CJ$209</f>
        <v>49.070148534924606</v>
      </c>
      <c r="DO159" s="2">
        <f>CK$207*$B159+CK$209</f>
        <v>49.013135549973363</v>
      </c>
      <c r="DP159" s="2">
        <f>CL$207*$B159+CL$209</f>
        <v>48.848584537917006</v>
      </c>
      <c r="DS159" s="2">
        <f>POWER(10,($B159-C$227)/C$228)/(1+POWER(10,($B159-C$227)/C$228))</f>
        <v>0.98332128051488565</v>
      </c>
      <c r="DT159" s="2">
        <f>POWER(10,($B159-D$227)/D$228)/(1+POWER(10,($B159-D$227)/D$228))</f>
        <v>0.98423744964559656</v>
      </c>
      <c r="DU159" s="2">
        <f>POWER(10,($B159-E$227)/E$228)/(1+POWER(10,($B159-E$227)/E$228))</f>
        <v>0.99206693743427643</v>
      </c>
      <c r="DV159" s="2">
        <f>POWER(10,($B159-F$227)/F$228)/(1+POWER(10,($B159-F$227)/F$228))</f>
        <v>0.99421392716684165</v>
      </c>
      <c r="DW159" s="2">
        <f>POWER(10,($B159-G$227)/G$228)/(1+POWER(10,($B159-G$227)/G$228))</f>
        <v>0.99396930028811903</v>
      </c>
      <c r="DX159" s="2">
        <f>POWER(10,($B159-H$227)/H$228)/(1+POWER(10,($B159-H$227)/H$228))</f>
        <v>0.99375749932311896</v>
      </c>
      <c r="DY159" s="2">
        <f>POWER(10,($B159-I$227)/I$228)/(1+POWER(10,($B159-I$227)/I$228))</f>
        <v>0.993626936376238</v>
      </c>
      <c r="DZ159" s="2">
        <f>POWER(10,($B159-J$227)/J$228)/(1+POWER(10,($B159-J$227)/J$228))</f>
        <v>0.99361635608428134</v>
      </c>
      <c r="EA159" s="2">
        <f>POWER(10,($B159-K$227)/K$228)/(1+POWER(10,($B159-K$227)/K$228))</f>
        <v>0.9937788143673485</v>
      </c>
      <c r="EB159" s="2">
        <f>POWER(10,($B159-L$227)/L$228)/(1+POWER(10,($B159-L$227)/L$228))</f>
        <v>0.99352646324102112</v>
      </c>
      <c r="EC159" s="2">
        <f>POWER(10,($B159-M$227)/M$228)/(1+POWER(10,($B159-M$227)/M$228))</f>
        <v>0.99295851810815539</v>
      </c>
      <c r="ED159" s="2">
        <f>POWER(10,($B159-N$227)/N$228)/(1+POWER(10,($B159-N$227)/N$228))</f>
        <v>0.99267154238261801</v>
      </c>
      <c r="EE159" s="2">
        <f>POWER(10,($B159-O$227)/O$228)/(1+POWER(10,($B159-O$227)/O$228))</f>
        <v>0.99302962804382067</v>
      </c>
    </row>
    <row r="160" spans="2:137" x14ac:dyDescent="0.25">
      <c r="B160" s="2">
        <v>154</v>
      </c>
      <c r="C160">
        <v>50.176000000000002</v>
      </c>
      <c r="D160">
        <v>49.265000000000001</v>
      </c>
      <c r="E160">
        <v>51.853000000000002</v>
      </c>
      <c r="F160">
        <v>48.853000000000002</v>
      </c>
      <c r="G160">
        <v>51.103000000000002</v>
      </c>
      <c r="H160">
        <v>51.015000000000001</v>
      </c>
      <c r="I160">
        <v>51.853000000000002</v>
      </c>
      <c r="J160">
        <v>50.926000000000002</v>
      </c>
      <c r="K160">
        <v>52.088000000000001</v>
      </c>
      <c r="L160">
        <v>52.646999999999998</v>
      </c>
      <c r="M160">
        <v>51.279000000000003</v>
      </c>
      <c r="N160">
        <v>51.264699999999998</v>
      </c>
      <c r="O160">
        <v>51.211300000000001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51.002731910294585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52.426664872360703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51.463405741958653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49.609071926165313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50.845767590273617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51.535068909233715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50.707223372145556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50.358824234543555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52.182016245195172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51.378101510302102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51.446947312132551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50.181572373595479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51.146341747515265</v>
      </c>
      <c r="AE160" s="5"/>
      <c r="AG160" s="5">
        <f t="shared" si="52"/>
        <v>-0.82673191029458337</v>
      </c>
      <c r="AH160" s="5">
        <f t="shared" si="53"/>
        <v>-3.1616648723607028</v>
      </c>
      <c r="AI160" s="5">
        <f t="shared" si="54"/>
        <v>0.38959425804134895</v>
      </c>
      <c r="AJ160" s="5">
        <f t="shared" si="55"/>
        <v>-0.75607192616531194</v>
      </c>
      <c r="AK160" s="5">
        <f t="shared" si="56"/>
        <v>0.2572324097263845</v>
      </c>
      <c r="AL160" s="5">
        <f t="shared" si="57"/>
        <v>-0.52006890923371429</v>
      </c>
      <c r="AM160" s="5">
        <f t="shared" si="58"/>
        <v>1.1457766278544455</v>
      </c>
      <c r="AN160" s="5">
        <f t="shared" si="59"/>
        <v>0.56717576545644732</v>
      </c>
      <c r="AO160" s="5">
        <f t="shared" si="60"/>
        <v>-9.4016245195170711E-2</v>
      </c>
      <c r="AP160" s="5">
        <f t="shared" si="61"/>
        <v>1.2688984896978965</v>
      </c>
      <c r="AQ160" s="5">
        <f t="shared" si="62"/>
        <v>-0.16794731213254721</v>
      </c>
      <c r="AR160" s="5">
        <f t="shared" si="63"/>
        <v>1.0831276264045187</v>
      </c>
      <c r="AS160" s="5">
        <f t="shared" si="64"/>
        <v>6.4958252484736079E-2</v>
      </c>
      <c r="AV160" s="2">
        <f t="shared" si="65"/>
        <v>51.002731827746999</v>
      </c>
      <c r="AW160" s="2">
        <f t="shared" si="66"/>
        <v>52.426664872360703</v>
      </c>
      <c r="AX160" s="2">
        <f t="shared" si="67"/>
        <v>51.463405741958653</v>
      </c>
      <c r="AY160" s="2">
        <f t="shared" si="68"/>
        <v>49.609071926165313</v>
      </c>
      <c r="AZ160" s="2">
        <f t="shared" si="69"/>
        <v>50.266221471000001</v>
      </c>
      <c r="BA160" s="2">
        <f t="shared" si="70"/>
        <v>50.271286309096048</v>
      </c>
      <c r="BB160" s="2">
        <f t="shared" si="71"/>
        <v>50.707158288068676</v>
      </c>
      <c r="BC160" s="2">
        <f t="shared" si="72"/>
        <v>47.795020030531212</v>
      </c>
      <c r="BD160" s="2">
        <f t="shared" si="73"/>
        <v>49.245708472258848</v>
      </c>
      <c r="BE160" s="2">
        <f t="shared" si="74"/>
        <v>49.260805725402989</v>
      </c>
      <c r="BF160" s="2">
        <f t="shared" si="75"/>
        <v>49.039987988873193</v>
      </c>
      <c r="BG160" s="2">
        <f t="shared" si="76"/>
        <v>48.989808101728151</v>
      </c>
      <c r="BH160" s="2">
        <f t="shared" si="77"/>
        <v>48.829535288266548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54.255231642455485</v>
      </c>
      <c r="CP160" s="2">
        <f>BL$207*$B160+BL$209</f>
        <v>56.426820287508015</v>
      </c>
      <c r="CQ160" s="2">
        <f>BM$207*$B160+BM$209</f>
        <v>53.986489322337384</v>
      </c>
      <c r="CR160" s="2">
        <f>BN$207*$B160+BN$209</f>
        <v>50.474720502662308</v>
      </c>
      <c r="CS160" s="2">
        <f>BO$207*$B160+BO$209</f>
        <v>54.088974218857203</v>
      </c>
      <c r="CT160" s="2">
        <f>BP$207*$B160+BP$209</f>
        <v>54.853363712357059</v>
      </c>
      <c r="CU160" s="2">
        <f>BQ$207*$B160+BQ$209</f>
        <v>57.376744174338029</v>
      </c>
      <c r="CV160" s="2">
        <f>BR$207*$B160+BR$209</f>
        <v>50.666113311766097</v>
      </c>
      <c r="CW160" s="2">
        <f>BS$207*$B160+BS$209</f>
        <v>53.269877874069287</v>
      </c>
      <c r="CX160" s="2">
        <f>BT$207*$B160+BT$209</f>
        <v>53.264851101159842</v>
      </c>
      <c r="CY160" s="2">
        <f>BU$207*$B160+BU$209</f>
        <v>53.099479172398695</v>
      </c>
      <c r="CZ160" s="2">
        <f>BV$207*$B160+BV$209</f>
        <v>51.512665075750945</v>
      </c>
      <c r="DA160" s="2">
        <f>BW$207*$B160+BW$209</f>
        <v>51.671188690516374</v>
      </c>
      <c r="DD160" s="2">
        <f>BZ$207*$B160+BZ$209</f>
        <v>50.952418325736502</v>
      </c>
      <c r="DE160" s="2">
        <f>CA$207*$B160+CA$209</f>
        <v>52.368239233988838</v>
      </c>
      <c r="DF160" s="2">
        <f>CB$207*$B160+CB$209</f>
        <v>51.445005160768318</v>
      </c>
      <c r="DG160" s="2">
        <f>CC$207*$B160+CC$209</f>
        <v>49.604477347699614</v>
      </c>
      <c r="DH160" s="2">
        <f>CD$207*$B160+CD$209</f>
        <v>50.245068521029239</v>
      </c>
      <c r="DI160" s="2">
        <f>CE$207*$B160+CE$209</f>
        <v>50.245035626529791</v>
      </c>
      <c r="DJ160" s="2">
        <f>CF$207*$B160+CF$209</f>
        <v>50.668143992727899</v>
      </c>
      <c r="DK160" s="2">
        <f>CG$207*$B160+CG$209</f>
        <v>47.77819727147714</v>
      </c>
      <c r="DL160" s="2">
        <f>CH$207*$B160+CH$209</f>
        <v>49.222733252147471</v>
      </c>
      <c r="DM160" s="2">
        <f>CI$207*$B160+CI$209</f>
        <v>49.237012069888429</v>
      </c>
      <c r="DN160" s="2">
        <f>CJ$207*$B160+CJ$209</f>
        <v>49.013733439803239</v>
      </c>
      <c r="DO160" s="2">
        <f>CK$207*$B160+CK$209</f>
        <v>48.972821768527282</v>
      </c>
      <c r="DP160" s="2">
        <f>CL$207*$B160+CL$209</f>
        <v>48.811343941473751</v>
      </c>
      <c r="DS160" s="2">
        <f>POWER(10,($B160-C$227)/C$228)/(1+POWER(10,($B160-C$227)/C$228))</f>
        <v>0.9847664711305959</v>
      </c>
      <c r="DT160" s="2">
        <f>POWER(10,($B160-D$227)/D$228)/(1+POWER(10,($B160-D$227)/D$228))</f>
        <v>0.98560441750419137</v>
      </c>
      <c r="DU160" s="2">
        <f>POWER(10,($B160-E$227)/E$228)/(1+POWER(10,($B160-E$227)/E$228))</f>
        <v>0.99275990719573248</v>
      </c>
      <c r="DV160" s="2">
        <f>POWER(10,($B160-F$227)/F$228)/(1+POWER(10,($B160-F$227)/F$228))</f>
        <v>0.99472035092778444</v>
      </c>
      <c r="DW160" s="2">
        <f>POWER(10,($B160-G$227)/G$228)/(1+POWER(10,($B160-G$227)/G$228))</f>
        <v>0.99449701641153232</v>
      </c>
      <c r="DX160" s="2">
        <f>POWER(10,($B160-H$227)/H$228)/(1+POWER(10,($B160-H$227)/H$228))</f>
        <v>0.99430364286627293</v>
      </c>
      <c r="DY160" s="2">
        <f>POWER(10,($B160-I$227)/I$228)/(1+POWER(10,($B160-I$227)/I$228))</f>
        <v>0.9941844357564007</v>
      </c>
      <c r="DZ160" s="2">
        <f>POWER(10,($B160-J$227)/J$228)/(1+POWER(10,($B160-J$227)/J$228))</f>
        <v>0.99417477557540612</v>
      </c>
      <c r="EA160" s="2">
        <f>POWER(10,($B160-K$227)/K$228)/(1+POWER(10,($B160-K$227)/K$228))</f>
        <v>0.99432310375395838</v>
      </c>
      <c r="EB160" s="2">
        <f>POWER(10,($B160-L$227)/L$228)/(1+POWER(10,($B160-L$227)/L$228))</f>
        <v>0.9940926995021826</v>
      </c>
      <c r="EC160" s="2">
        <f>POWER(10,($B160-M$227)/M$228)/(1+POWER(10,($B160-M$227)/M$228))</f>
        <v>0.99357411087515801</v>
      </c>
      <c r="ED160" s="2">
        <f>POWER(10,($B160-N$227)/N$228)/(1+POWER(10,($B160-N$227)/N$228))</f>
        <v>0.99331205466394235</v>
      </c>
      <c r="EE160" s="2">
        <f>POWER(10,($B160-O$227)/O$228)/(1+POWER(10,($B160-O$227)/O$228))</f>
        <v>0.99363904393800195</v>
      </c>
    </row>
    <row r="161" spans="2:135" x14ac:dyDescent="0.25">
      <c r="B161" s="2">
        <v>155</v>
      </c>
      <c r="C161">
        <v>50.058999999999997</v>
      </c>
      <c r="D161">
        <v>49.118000000000002</v>
      </c>
      <c r="E161">
        <v>51.470999999999997</v>
      </c>
      <c r="F161">
        <v>49.911999999999999</v>
      </c>
      <c r="G161">
        <v>51.338000000000001</v>
      </c>
      <c r="H161">
        <v>50.631999999999998</v>
      </c>
      <c r="I161">
        <v>50.234999999999999</v>
      </c>
      <c r="J161">
        <v>50.043999999999997</v>
      </c>
      <c r="K161">
        <v>51.706000000000003</v>
      </c>
      <c r="L161">
        <v>51.381999999999998</v>
      </c>
      <c r="M161">
        <v>51.015000000000001</v>
      </c>
      <c r="N161">
        <v>50.338200000000001</v>
      </c>
      <c r="O161">
        <v>52.816899999999997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50.952194396528569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52.358401483541051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51.409182997362102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49.560919184292743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50.74230610000884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51.397118270081691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50.611227483139977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50.082712092428274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51.873749238845377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51.225089833565818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51.396965742356819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50.202450408338557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51.26897705618007</v>
      </c>
      <c r="AE161" s="5"/>
      <c r="AG161" s="5">
        <f t="shared" si="52"/>
        <v>-0.89319439652857113</v>
      </c>
      <c r="AH161" s="5">
        <f t="shared" si="53"/>
        <v>-3.2404014835410493</v>
      </c>
      <c r="AI161" s="5">
        <f t="shared" si="54"/>
        <v>6.1817002637894802E-2</v>
      </c>
      <c r="AJ161" s="5">
        <f t="shared" si="55"/>
        <v>0.35108081570725602</v>
      </c>
      <c r="AK161" s="5">
        <f t="shared" si="56"/>
        <v>0.5956938999911614</v>
      </c>
      <c r="AL161" s="5">
        <f t="shared" si="57"/>
        <v>-0.7651182700816932</v>
      </c>
      <c r="AM161" s="5">
        <f t="shared" si="58"/>
        <v>-0.37622748313997789</v>
      </c>
      <c r="AN161" s="5">
        <f t="shared" si="59"/>
        <v>-3.871209242827689E-2</v>
      </c>
      <c r="AO161" s="5">
        <f t="shared" si="60"/>
        <v>-0.16774923884537429</v>
      </c>
      <c r="AP161" s="5">
        <f t="shared" si="61"/>
        <v>0.1569101664341801</v>
      </c>
      <c r="AQ161" s="5">
        <f t="shared" si="62"/>
        <v>-0.38196574235681879</v>
      </c>
      <c r="AR161" s="5">
        <f t="shared" si="63"/>
        <v>0.13574959166144396</v>
      </c>
      <c r="AS161" s="5">
        <f t="shared" si="64"/>
        <v>1.5479229438199269</v>
      </c>
      <c r="AV161" s="2">
        <f t="shared" si="65"/>
        <v>50.952194280383992</v>
      </c>
      <c r="AW161" s="2">
        <f t="shared" si="66"/>
        <v>52.358401483541051</v>
      </c>
      <c r="AX161" s="2">
        <f t="shared" si="67"/>
        <v>51.409182997362102</v>
      </c>
      <c r="AY161" s="2">
        <f t="shared" si="68"/>
        <v>49.560919184292743</v>
      </c>
      <c r="AZ161" s="2">
        <f t="shared" si="69"/>
        <v>50.207454852324581</v>
      </c>
      <c r="BA161" s="2">
        <f t="shared" si="70"/>
        <v>50.20125759668062</v>
      </c>
      <c r="BB161" s="2">
        <f t="shared" si="71"/>
        <v>50.611167041474658</v>
      </c>
      <c r="BC161" s="2">
        <f t="shared" si="72"/>
        <v>47.724576534816883</v>
      </c>
      <c r="BD161" s="2">
        <f t="shared" si="73"/>
        <v>49.176194628833727</v>
      </c>
      <c r="BE161" s="2">
        <f t="shared" si="74"/>
        <v>49.200816001701945</v>
      </c>
      <c r="BF161" s="2">
        <f t="shared" si="75"/>
        <v>48.981651748728588</v>
      </c>
      <c r="BG161" s="2">
        <f t="shared" si="76"/>
        <v>48.948243773262853</v>
      </c>
      <c r="BH161" s="2">
        <f t="shared" si="77"/>
        <v>48.790975869648285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54.274062587518607</v>
      </c>
      <c r="CP161" s="2">
        <f>BL$207*$B161+BL$209</f>
        <v>56.443256602497584</v>
      </c>
      <c r="CQ161" s="2">
        <f>BM$207*$B161+BM$209</f>
        <v>53.974498868692415</v>
      </c>
      <c r="CR161" s="2">
        <f>BN$207*$B161+BN$209</f>
        <v>50.434811645822535</v>
      </c>
      <c r="CS161" s="2">
        <f>BO$207*$B161+BO$209</f>
        <v>54.089347753051342</v>
      </c>
      <c r="CT161" s="2">
        <f>BP$207*$B161+BP$209</f>
        <v>54.858700640235035</v>
      </c>
      <c r="CU161" s="2">
        <f>BQ$207*$B161+BQ$209</f>
        <v>57.400494321302048</v>
      </c>
      <c r="CV161" s="2">
        <f>BR$207*$B161+BR$209</f>
        <v>50.637532883614305</v>
      </c>
      <c r="CW161" s="2">
        <f>BS$207*$B161+BS$209</f>
        <v>53.264753383899588</v>
      </c>
      <c r="CX161" s="2">
        <f>BT$207*$B161+BT$209</f>
        <v>53.267185317100619</v>
      </c>
      <c r="CY161" s="2">
        <f>BU$207*$B161+BU$209</f>
        <v>53.107088246391427</v>
      </c>
      <c r="CZ161" s="2">
        <f>BV$207*$B161+BV$209</f>
        <v>51.510847403450398</v>
      </c>
      <c r="DA161" s="2">
        <f>BW$207*$B161+BW$209</f>
        <v>51.680899213021206</v>
      </c>
      <c r="DD161" s="2">
        <f>BZ$207*$B161+BZ$209</f>
        <v>50.905329166402367</v>
      </c>
      <c r="DE161" s="2">
        <f>CA$207*$B161+CA$209</f>
        <v>52.303988409864317</v>
      </c>
      <c r="DF161" s="2">
        <f>CB$207*$B161+CB$209</f>
        <v>51.392120572519673</v>
      </c>
      <c r="DG161" s="2">
        <f>CC$207*$B161+CC$209</f>
        <v>49.556688973133561</v>
      </c>
      <c r="DH161" s="2">
        <f>CD$207*$B161+CD$209</f>
        <v>50.187864678823566</v>
      </c>
      <c r="DI161" s="2">
        <f>CE$207*$B161+CE$209</f>
        <v>50.176922911527825</v>
      </c>
      <c r="DJ161" s="2">
        <f>CF$207*$B161+CF$209</f>
        <v>50.574946774911325</v>
      </c>
      <c r="DK161" s="2">
        <f>CG$207*$B161+CG$209</f>
        <v>47.709010288492273</v>
      </c>
      <c r="DL161" s="2">
        <f>CH$207*$B161+CH$209</f>
        <v>49.154905706898049</v>
      </c>
      <c r="DM161" s="2">
        <f>CI$207*$B161+CI$209</f>
        <v>49.17877816307297</v>
      </c>
      <c r="DN161" s="2">
        <f>CJ$207*$B161+CJ$209</f>
        <v>48.95731834468188</v>
      </c>
      <c r="DO161" s="2">
        <f>CK$207*$B161+CK$209</f>
        <v>48.932507987081202</v>
      </c>
      <c r="DP161" s="2">
        <f>CL$207*$B161+CL$209</f>
        <v>48.774103345030497</v>
      </c>
      <c r="DS161" s="2">
        <f>POWER(10,($B161-C$227)/C$228)/(1+POWER(10,($B161-C$227)/C$228))</f>
        <v>0.98608820938817587</v>
      </c>
      <c r="DT161" s="2">
        <f>POWER(10,($B161-D$227)/D$228)/(1+POWER(10,($B161-D$227)/D$228))</f>
        <v>0.98685442180973537</v>
      </c>
      <c r="DU161" s="2">
        <f>POWER(10,($B161-E$227)/E$228)/(1+POWER(10,($B161-E$227)/E$228))</f>
        <v>0.99339274773656683</v>
      </c>
      <c r="DV161" s="2">
        <f>POWER(10,($B161-F$227)/F$228)/(1+POWER(10,($B161-F$227)/F$228))</f>
        <v>0.99518266491602425</v>
      </c>
      <c r="DW161" s="2">
        <f>POWER(10,($B161-G$227)/G$228)/(1+POWER(10,($B161-G$227)/G$228))</f>
        <v>0.99497878803308881</v>
      </c>
      <c r="DX161" s="2">
        <f>POWER(10,($B161-H$227)/H$228)/(1+POWER(10,($B161-H$227)/H$228))</f>
        <v>0.99480225534766742</v>
      </c>
      <c r="DY161" s="2">
        <f>POWER(10,($B161-I$227)/I$228)/(1+POWER(10,($B161-I$227)/I$228))</f>
        <v>0.99469342696433372</v>
      </c>
      <c r="DZ161" s="2">
        <f>POWER(10,($B161-J$227)/J$228)/(1+POWER(10,($B161-J$227)/J$228))</f>
        <v>0.99468460774366618</v>
      </c>
      <c r="EA161" s="2">
        <f>POWER(10,($B161-K$227)/K$228)/(1+POWER(10,($B161-K$227)/K$228))</f>
        <v>0.99482002166289274</v>
      </c>
      <c r="EB161" s="2">
        <f>POWER(10,($B161-L$227)/L$228)/(1+POWER(10,($B161-L$227)/L$228))</f>
        <v>0.99460967614067963</v>
      </c>
      <c r="EC161" s="2">
        <f>POWER(10,($B161-M$227)/M$228)/(1+POWER(10,($B161-M$227)/M$228))</f>
        <v>0.99413620402502767</v>
      </c>
      <c r="ED161" s="2">
        <f>POWER(10,($B161-N$227)/N$228)/(1+POWER(10,($B161-N$227)/N$228))</f>
        <v>0.99389692990699907</v>
      </c>
      <c r="EE161" s="2">
        <f>POWER(10,($B161-O$227)/O$228)/(1+POWER(10,($B161-O$227)/O$228))</f>
        <v>0.9941954903666993</v>
      </c>
    </row>
    <row r="162" spans="2:135" x14ac:dyDescent="0.25">
      <c r="B162" s="2">
        <v>156</v>
      </c>
      <c r="C162">
        <v>49.220999999999997</v>
      </c>
      <c r="D162">
        <v>49.441000000000003</v>
      </c>
      <c r="E162">
        <v>50.926000000000002</v>
      </c>
      <c r="F162">
        <v>48.631999999999998</v>
      </c>
      <c r="G162">
        <v>50.603000000000002</v>
      </c>
      <c r="H162">
        <v>50.588000000000001</v>
      </c>
      <c r="I162">
        <v>49.470999999999997</v>
      </c>
      <c r="J162">
        <v>48.984999999999999</v>
      </c>
      <c r="K162">
        <v>52.338000000000001</v>
      </c>
      <c r="L162">
        <v>51.308999999999997</v>
      </c>
      <c r="M162">
        <v>51.868000000000002</v>
      </c>
      <c r="N162">
        <v>51.485300000000002</v>
      </c>
      <c r="O162">
        <v>51.915500000000002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50.90187144096938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52.290388836268903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51.355052719374434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49.51279486603358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50.627442525120522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51.22891635723429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50.515418930239818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49.756614097402434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51.509268896735648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51.018019007119399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51.275037092115845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50.188222163636631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51.327185135769192</v>
      </c>
      <c r="AE162" s="5"/>
      <c r="AG162" s="5">
        <f t="shared" si="52"/>
        <v>-1.6808714409693835</v>
      </c>
      <c r="AH162" s="5">
        <f t="shared" si="53"/>
        <v>-2.8493888362689006</v>
      </c>
      <c r="AI162" s="5">
        <f t="shared" si="54"/>
        <v>-0.42905271937443246</v>
      </c>
      <c r="AJ162" s="5">
        <f t="shared" si="55"/>
        <v>-0.88079486603358248</v>
      </c>
      <c r="AK162" s="5">
        <f t="shared" si="56"/>
        <v>-2.4442525120520031E-2</v>
      </c>
      <c r="AL162" s="5">
        <f t="shared" si="57"/>
        <v>-0.64091635723428908</v>
      </c>
      <c r="AM162" s="5">
        <f t="shared" si="58"/>
        <v>-1.0444189302398215</v>
      </c>
      <c r="AN162" s="5">
        <f t="shared" si="59"/>
        <v>-0.77161409740243414</v>
      </c>
      <c r="AO162" s="5">
        <f t="shared" si="60"/>
        <v>0.82873110326435295</v>
      </c>
      <c r="AP162" s="5">
        <f t="shared" si="61"/>
        <v>0.29098099288059842</v>
      </c>
      <c r="AQ162" s="5">
        <f t="shared" si="62"/>
        <v>0.59296290788415718</v>
      </c>
      <c r="AR162" s="5">
        <f t="shared" si="63"/>
        <v>1.2970778363633713</v>
      </c>
      <c r="AS162" s="5">
        <f t="shared" si="64"/>
        <v>0.58831486423081003</v>
      </c>
      <c r="AV162" s="2">
        <f t="shared" si="65"/>
        <v>50.901871282235426</v>
      </c>
      <c r="AW162" s="2">
        <f t="shared" si="66"/>
        <v>52.290388836268903</v>
      </c>
      <c r="AX162" s="2">
        <f t="shared" si="67"/>
        <v>51.355052719374434</v>
      </c>
      <c r="AY162" s="2">
        <f t="shared" si="68"/>
        <v>49.51279486603358</v>
      </c>
      <c r="AZ162" s="2">
        <f t="shared" si="69"/>
        <v>50.148798970667606</v>
      </c>
      <c r="BA162" s="2">
        <f t="shared" si="70"/>
        <v>50.131362187849945</v>
      </c>
      <c r="BB162" s="2">
        <f t="shared" si="71"/>
        <v>50.515364512893399</v>
      </c>
      <c r="BC162" s="2">
        <f t="shared" si="72"/>
        <v>47.654223474004922</v>
      </c>
      <c r="BD162" s="2">
        <f t="shared" si="73"/>
        <v>49.106799099205993</v>
      </c>
      <c r="BE162" s="2">
        <f t="shared" si="74"/>
        <v>49.140950437350121</v>
      </c>
      <c r="BF162" s="2">
        <f t="shared" si="75"/>
        <v>48.923449601975001</v>
      </c>
      <c r="BG162" s="2">
        <f t="shared" si="76"/>
        <v>48.906767511009321</v>
      </c>
      <c r="BH162" s="2">
        <f t="shared" si="77"/>
        <v>48.752507212777353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54.292893532581729</v>
      </c>
      <c r="CP162" s="2">
        <f>BL$207*$B162+BL$209</f>
        <v>56.45969291748716</v>
      </c>
      <c r="CQ162" s="2">
        <f>BM$207*$B162+BM$209</f>
        <v>53.962508415047445</v>
      </c>
      <c r="CR162" s="2">
        <f>BN$207*$B162+BN$209</f>
        <v>50.394902788982762</v>
      </c>
      <c r="CS162" s="2">
        <f>BO$207*$B162+BO$209</f>
        <v>54.089721287245482</v>
      </c>
      <c r="CT162" s="2">
        <f>BP$207*$B162+BP$209</f>
        <v>54.864037568113012</v>
      </c>
      <c r="CU162" s="2">
        <f>BQ$207*$B162+BQ$209</f>
        <v>57.424244468266068</v>
      </c>
      <c r="CV162" s="2">
        <f>BR$207*$B162+BR$209</f>
        <v>50.608952455462514</v>
      </c>
      <c r="CW162" s="2">
        <f>BS$207*$B162+BS$209</f>
        <v>53.259628893729897</v>
      </c>
      <c r="CX162" s="2">
        <f>BT$207*$B162+BT$209</f>
        <v>53.269519533041397</v>
      </c>
      <c r="CY162" s="2">
        <f>BU$207*$B162+BU$209</f>
        <v>53.11469732038416</v>
      </c>
      <c r="CZ162" s="2">
        <f>BV$207*$B162+BV$209</f>
        <v>51.509029731149845</v>
      </c>
      <c r="DA162" s="2">
        <f>BW$207*$B162+BW$209</f>
        <v>51.690609735526039</v>
      </c>
      <c r="DD162" s="2">
        <f>BZ$207*$B162+BZ$209</f>
        <v>50.858240007068225</v>
      </c>
      <c r="DE162" s="2">
        <f>CA$207*$B162+CA$209</f>
        <v>52.239737585739803</v>
      </c>
      <c r="DF162" s="2">
        <f>CB$207*$B162+CB$209</f>
        <v>51.339235984271028</v>
      </c>
      <c r="DG162" s="2">
        <f>CC$207*$B162+CC$209</f>
        <v>49.508900598567514</v>
      </c>
      <c r="DH162" s="2">
        <f>CD$207*$B162+CD$209</f>
        <v>50.130660836617892</v>
      </c>
      <c r="DI162" s="2">
        <f>CE$207*$B162+CE$209</f>
        <v>50.108810196525866</v>
      </c>
      <c r="DJ162" s="2">
        <f>CF$207*$B162+CF$209</f>
        <v>50.481749557094744</v>
      </c>
      <c r="DK162" s="2">
        <f>CG$207*$B162+CG$209</f>
        <v>47.639823305507413</v>
      </c>
      <c r="DL162" s="2">
        <f>CH$207*$B162+CH$209</f>
        <v>49.087078161648634</v>
      </c>
      <c r="DM162" s="2">
        <f>CI$207*$B162+CI$209</f>
        <v>49.120544256257517</v>
      </c>
      <c r="DN162" s="2">
        <f>CJ$207*$B162+CJ$209</f>
        <v>48.900903249560514</v>
      </c>
      <c r="DO162" s="2">
        <f>CK$207*$B162+CK$209</f>
        <v>48.892194205635121</v>
      </c>
      <c r="DP162" s="2">
        <f>CL$207*$B162+CL$209</f>
        <v>48.736862748587242</v>
      </c>
      <c r="DS162" s="2">
        <f>POWER(10,($B162-C$227)/C$228)/(1+POWER(10,($B162-C$227)/C$228))</f>
        <v>0.98729674628224051</v>
      </c>
      <c r="DT162" s="2">
        <f>POWER(10,($B162-D$227)/D$228)/(1+POWER(10,($B162-D$227)/D$228))</f>
        <v>0.98799720694955107</v>
      </c>
      <c r="DU162" s="2">
        <f>POWER(10,($B162-E$227)/E$228)/(1+POWER(10,($B162-E$227)/E$228))</f>
        <v>0.993970609030978</v>
      </c>
      <c r="DV162" s="2">
        <f>POWER(10,($B162-F$227)/F$228)/(1+POWER(10,($B162-F$227)/F$228))</f>
        <v>0.99560467512587492</v>
      </c>
      <c r="DW162" s="2">
        <f>POWER(10,($B162-G$227)/G$228)/(1+POWER(10,($B162-G$227)/G$228))</f>
        <v>0.99541857613039364</v>
      </c>
      <c r="DX162" s="2">
        <f>POWER(10,($B162-H$227)/H$228)/(1+POWER(10,($B162-H$227)/H$228))</f>
        <v>0.99525743154600166</v>
      </c>
      <c r="DY162" s="2">
        <f>POWER(10,($B162-I$227)/I$228)/(1+POWER(10,($B162-I$227)/I$228))</f>
        <v>0.99515808708126541</v>
      </c>
      <c r="DZ162" s="2">
        <f>POWER(10,($B162-J$227)/J$228)/(1+POWER(10,($B162-J$227)/J$228))</f>
        <v>0.99515003633380805</v>
      </c>
      <c r="EA162" s="2">
        <f>POWER(10,($B162-K$227)/K$228)/(1+POWER(10,($B162-K$227)/K$228))</f>
        <v>0.99527364942366603</v>
      </c>
      <c r="EB162" s="2">
        <f>POWER(10,($B162-L$227)/L$228)/(1+POWER(10,($B162-L$227)/L$228))</f>
        <v>0.99508163348025036</v>
      </c>
      <c r="EC162" s="2">
        <f>POWER(10,($B162-M$227)/M$228)/(1+POWER(10,($B162-M$227)/M$228))</f>
        <v>0.99464939386321694</v>
      </c>
      <c r="ED162" s="2">
        <f>POWER(10,($B162-N$227)/N$228)/(1+POWER(10,($B162-N$227)/N$228))</f>
        <v>0.99443094331603621</v>
      </c>
      <c r="EE162" s="2">
        <f>POWER(10,($B162-O$227)/O$228)/(1+POWER(10,($B162-O$227)/O$228))</f>
        <v>0.99470351920482913</v>
      </c>
    </row>
    <row r="163" spans="2:135" x14ac:dyDescent="0.25">
      <c r="B163" s="2">
        <v>157</v>
      </c>
      <c r="C163">
        <v>49.029000000000003</v>
      </c>
      <c r="D163">
        <v>49.956000000000003</v>
      </c>
      <c r="E163">
        <v>50.470999999999997</v>
      </c>
      <c r="F163">
        <v>48.396999999999998</v>
      </c>
      <c r="G163">
        <v>49.661999999999999</v>
      </c>
      <c r="H163">
        <v>49.470999999999997</v>
      </c>
      <c r="I163">
        <v>50.779000000000003</v>
      </c>
      <c r="J163">
        <v>48.353000000000002</v>
      </c>
      <c r="K163">
        <v>51.103000000000002</v>
      </c>
      <c r="L163">
        <v>51.529000000000003</v>
      </c>
      <c r="M163">
        <v>51.618000000000002</v>
      </c>
      <c r="N163">
        <v>50.897100000000002</v>
      </c>
      <c r="O163">
        <v>51.788699999999999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50.851752354094387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52.22261427931479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51.301009077615163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49.464696810156212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50.505607409005933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51.038622927696196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50.419786753506507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49.400803531691231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51.111781155214018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50.769363035641895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51.086796532634374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50.136511877182684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51.312810499257473</v>
      </c>
      <c r="AE163" s="5"/>
      <c r="AG163" s="5">
        <f t="shared" si="52"/>
        <v>-1.8227523540943835</v>
      </c>
      <c r="AH163" s="5">
        <f t="shared" si="53"/>
        <v>-2.266614279314787</v>
      </c>
      <c r="AI163" s="5">
        <f t="shared" si="54"/>
        <v>-0.83000907761516629</v>
      </c>
      <c r="AJ163" s="5">
        <f t="shared" si="55"/>
        <v>-1.0676968101562139</v>
      </c>
      <c r="AK163" s="5">
        <f t="shared" si="56"/>
        <v>-0.84360740900593356</v>
      </c>
      <c r="AL163" s="5">
        <f t="shared" si="57"/>
        <v>-1.567622927696199</v>
      </c>
      <c r="AM163" s="5">
        <f t="shared" si="58"/>
        <v>0.35921324649349629</v>
      </c>
      <c r="AN163" s="5">
        <f t="shared" si="59"/>
        <v>-1.0478035316912298</v>
      </c>
      <c r="AO163" s="5">
        <f t="shared" si="60"/>
        <v>-8.7811552140166782E-3</v>
      </c>
      <c r="AP163" s="5">
        <f t="shared" si="61"/>
        <v>0.75963696435810846</v>
      </c>
      <c r="AQ163" s="5">
        <f t="shared" si="62"/>
        <v>0.53120346736562851</v>
      </c>
      <c r="AR163" s="5">
        <f t="shared" si="63"/>
        <v>0.76058812281731747</v>
      </c>
      <c r="AS163" s="5">
        <f t="shared" si="64"/>
        <v>0.47588950074252523</v>
      </c>
      <c r="AV163" s="2">
        <f t="shared" si="65"/>
        <v>50.851752143368891</v>
      </c>
      <c r="AW163" s="2">
        <f t="shared" si="66"/>
        <v>52.22261427931479</v>
      </c>
      <c r="AX163" s="2">
        <f t="shared" si="67"/>
        <v>51.301009077615163</v>
      </c>
      <c r="AY163" s="2">
        <f t="shared" si="68"/>
        <v>49.464696810156212</v>
      </c>
      <c r="AZ163" s="2">
        <f t="shared" si="69"/>
        <v>50.09024651341457</v>
      </c>
      <c r="BA163" s="2">
        <f t="shared" si="70"/>
        <v>50.061591550861841</v>
      </c>
      <c r="BB163" s="2">
        <f t="shared" si="71"/>
        <v>50.419739255261334</v>
      </c>
      <c r="BC163" s="2">
        <f t="shared" si="72"/>
        <v>47.58395472753584</v>
      </c>
      <c r="BD163" s="2">
        <f t="shared" si="73"/>
        <v>49.037514200897434</v>
      </c>
      <c r="BE163" s="2">
        <f t="shared" si="74"/>
        <v>49.081200867492683</v>
      </c>
      <c r="BF163" s="2">
        <f t="shared" si="75"/>
        <v>48.865372930515925</v>
      </c>
      <c r="BG163" s="2">
        <f t="shared" si="76"/>
        <v>48.865373571802721</v>
      </c>
      <c r="BH163" s="2">
        <f t="shared" si="77"/>
        <v>48.71412362615898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54.311724477644859</v>
      </c>
      <c r="CP163" s="2">
        <f>BL$207*$B163+BL$209</f>
        <v>56.476129232476737</v>
      </c>
      <c r="CQ163" s="2">
        <f>BM$207*$B163+BM$209</f>
        <v>53.950517961402475</v>
      </c>
      <c r="CR163" s="2">
        <f>BN$207*$B163+BN$209</f>
        <v>50.354993932142996</v>
      </c>
      <c r="CS163" s="2">
        <f>BO$207*$B163+BO$209</f>
        <v>54.090094821439621</v>
      </c>
      <c r="CT163" s="2">
        <f>BP$207*$B163+BP$209</f>
        <v>54.869374495990989</v>
      </c>
      <c r="CU163" s="2">
        <f>BQ$207*$B163+BQ$209</f>
        <v>57.447994615230087</v>
      </c>
      <c r="CV163" s="2">
        <f>BR$207*$B163+BR$209</f>
        <v>50.58037202731073</v>
      </c>
      <c r="CW163" s="2">
        <f>BS$207*$B163+BS$209</f>
        <v>53.254504403560198</v>
      </c>
      <c r="CX163" s="2">
        <f>BT$207*$B163+BT$209</f>
        <v>53.271853748982174</v>
      </c>
      <c r="CY163" s="2">
        <f>BU$207*$B163+BU$209</f>
        <v>53.122306394376885</v>
      </c>
      <c r="CZ163" s="2">
        <f>BV$207*$B163+BV$209</f>
        <v>51.507212058849291</v>
      </c>
      <c r="DA163" s="2">
        <f>BW$207*$B163+BW$209</f>
        <v>51.700320258030871</v>
      </c>
      <c r="DD163" s="2">
        <f>BZ$207*$B163+BZ$209</f>
        <v>50.811150847734091</v>
      </c>
      <c r="DE163" s="2">
        <f>CA$207*$B163+CA$209</f>
        <v>52.175486761615282</v>
      </c>
      <c r="DF163" s="2">
        <f>CB$207*$B163+CB$209</f>
        <v>51.286351396022383</v>
      </c>
      <c r="DG163" s="2">
        <f>CC$207*$B163+CC$209</f>
        <v>49.461112224001461</v>
      </c>
      <c r="DH163" s="2">
        <f>CD$207*$B163+CD$209</f>
        <v>50.073456994412219</v>
      </c>
      <c r="DI163" s="2">
        <f>CE$207*$B163+CE$209</f>
        <v>50.0406974815239</v>
      </c>
      <c r="DJ163" s="2">
        <f>CF$207*$B163+CF$209</f>
        <v>50.388552339278164</v>
      </c>
      <c r="DK163" s="2">
        <f>CG$207*$B163+CG$209</f>
        <v>47.570636322522546</v>
      </c>
      <c r="DL163" s="2">
        <f>CH$207*$B163+CH$209</f>
        <v>49.019250616399219</v>
      </c>
      <c r="DM163" s="2">
        <f>CI$207*$B163+CI$209</f>
        <v>49.062310349442058</v>
      </c>
      <c r="DN163" s="2">
        <f>CJ$207*$B163+CJ$209</f>
        <v>48.844488154439148</v>
      </c>
      <c r="DO163" s="2">
        <f>CK$207*$B163+CK$209</f>
        <v>48.851880424189041</v>
      </c>
      <c r="DP163" s="2">
        <f>CL$207*$B163+CL$209</f>
        <v>48.699622152143981</v>
      </c>
      <c r="DS163" s="2">
        <f>POWER(10,($B163-C$227)/C$228)/(1+POWER(10,($B163-C$227)/C$228))</f>
        <v>0.98840153074116688</v>
      </c>
      <c r="DT163" s="2">
        <f>POWER(10,($B163-D$227)/D$228)/(1+POWER(10,($B163-D$227)/D$228))</f>
        <v>0.98904174945515444</v>
      </c>
      <c r="DU163" s="2">
        <f>POWER(10,($B163-E$227)/E$228)/(1+POWER(10,($B163-E$227)/E$228))</f>
        <v>0.9944982112667986</v>
      </c>
      <c r="DV163" s="2">
        <f>POWER(10,($B163-F$227)/F$228)/(1+POWER(10,($B163-F$227)/F$228))</f>
        <v>0.99598986518897514</v>
      </c>
      <c r="DW163" s="2">
        <f>POWER(10,($B163-G$227)/G$228)/(1+POWER(10,($B163-G$227)/G$228))</f>
        <v>0.99582000675057758</v>
      </c>
      <c r="DX163" s="2">
        <f>POWER(10,($B163-H$227)/H$228)/(1+POWER(10,($B163-H$227)/H$228))</f>
        <v>0.99567292049657952</v>
      </c>
      <c r="DY163" s="2">
        <f>POWER(10,($B163-I$227)/I$228)/(1+POWER(10,($B163-I$227)/I$228))</f>
        <v>0.99558224081108948</v>
      </c>
      <c r="DZ163" s="2">
        <f>POWER(10,($B163-J$227)/J$228)/(1+POWER(10,($B163-J$227)/J$228))</f>
        <v>0.99557489217671047</v>
      </c>
      <c r="EA163" s="2">
        <f>POWER(10,($B163-K$227)/K$228)/(1+POWER(10,($B163-K$227)/K$228))</f>
        <v>0.99568772370770831</v>
      </c>
      <c r="EB163" s="2">
        <f>POWER(10,($B163-L$227)/L$228)/(1+POWER(10,($B163-L$227)/L$228))</f>
        <v>0.99551245437861857</v>
      </c>
      <c r="EC163" s="2">
        <f>POWER(10,($B163-M$227)/M$228)/(1+POWER(10,($B163-M$227)/M$228))</f>
        <v>0.99511789073182255</v>
      </c>
      <c r="ED163" s="2">
        <f>POWER(10,($B163-N$227)/N$228)/(1+POWER(10,($B163-N$227)/N$228))</f>
        <v>0.99491846990501964</v>
      </c>
      <c r="EE163" s="2">
        <f>POWER(10,($B163-O$227)/O$228)/(1+POWER(10,($B163-O$227)/O$228))</f>
        <v>0.99516729990712693</v>
      </c>
    </row>
    <row r="164" spans="2:135" x14ac:dyDescent="0.25">
      <c r="B164" s="2">
        <v>158</v>
      </c>
      <c r="C164">
        <v>49.838000000000001</v>
      </c>
      <c r="D164">
        <v>48.911999999999999</v>
      </c>
      <c r="E164">
        <v>50.161999999999999</v>
      </c>
      <c r="F164">
        <v>49.881999999999998</v>
      </c>
      <c r="G164">
        <v>49.676000000000002</v>
      </c>
      <c r="H164">
        <v>50.573999999999998</v>
      </c>
      <c r="I164">
        <v>49.720999999999997</v>
      </c>
      <c r="J164">
        <v>47.234999999999999</v>
      </c>
      <c r="K164">
        <v>51.234999999999999</v>
      </c>
      <c r="L164">
        <v>49.015000000000001</v>
      </c>
      <c r="M164">
        <v>50.706000000000003</v>
      </c>
      <c r="N164">
        <v>50.088200000000001</v>
      </c>
      <c r="O164">
        <v>51.042299999999997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50.80182662040211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52.155065395907215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51.247046540313995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49.416623012620732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50.381311518707228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50.835521399578816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50.324320550276376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49.035660264034433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50.704495213593994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50.494113956648448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50.843444267104118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50.048215407394309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51.22379164560251</v>
      </c>
      <c r="AE164" s="5"/>
      <c r="AG164" s="5">
        <f t="shared" si="52"/>
        <v>-0.96382662040210931</v>
      </c>
      <c r="AH164" s="5">
        <f t="shared" si="53"/>
        <v>-3.243065395907216</v>
      </c>
      <c r="AI164" s="5">
        <f t="shared" si="54"/>
        <v>-1.0850465403139964</v>
      </c>
      <c r="AJ164" s="5">
        <f t="shared" si="55"/>
        <v>0.46537698737926547</v>
      </c>
      <c r="AK164" s="5">
        <f t="shared" si="56"/>
        <v>-0.70531151870722653</v>
      </c>
      <c r="AL164" s="5">
        <f t="shared" si="57"/>
        <v>-0.26152139957881815</v>
      </c>
      <c r="AM164" s="5">
        <f t="shared" si="58"/>
        <v>-0.60332055027637921</v>
      </c>
      <c r="AN164" s="5">
        <f t="shared" si="59"/>
        <v>-1.800660264034434</v>
      </c>
      <c r="AO164" s="5">
        <f t="shared" si="60"/>
        <v>0.53050478640600573</v>
      </c>
      <c r="AP164" s="5">
        <f t="shared" si="61"/>
        <v>-1.4791139566484475</v>
      </c>
      <c r="AQ164" s="5">
        <f t="shared" si="62"/>
        <v>-0.13744426710411517</v>
      </c>
      <c r="AR164" s="5">
        <f t="shared" si="63"/>
        <v>3.9984592605691205E-2</v>
      </c>
      <c r="AS164" s="5">
        <f t="shared" si="64"/>
        <v>-0.18149164560251307</v>
      </c>
      <c r="AV164" s="2">
        <f t="shared" si="65"/>
        <v>50.801826348670197</v>
      </c>
      <c r="AW164" s="2">
        <f t="shared" si="66"/>
        <v>52.155065395907215</v>
      </c>
      <c r="AX164" s="2">
        <f t="shared" si="67"/>
        <v>51.247046540313995</v>
      </c>
      <c r="AY164" s="2">
        <f t="shared" si="68"/>
        <v>49.416623012620732</v>
      </c>
      <c r="AZ164" s="2">
        <f t="shared" si="69"/>
        <v>50.03179058652637</v>
      </c>
      <c r="BA164" s="2">
        <f t="shared" si="70"/>
        <v>49.991937610076583</v>
      </c>
      <c r="BB164" s="2">
        <f t="shared" si="71"/>
        <v>50.324280356664381</v>
      </c>
      <c r="BC164" s="2">
        <f t="shared" si="72"/>
        <v>47.513764542092197</v>
      </c>
      <c r="BD164" s="2">
        <f t="shared" si="73"/>
        <v>48.968332675502985</v>
      </c>
      <c r="BE164" s="2">
        <f t="shared" si="74"/>
        <v>49.021559589729769</v>
      </c>
      <c r="BF164" s="2">
        <f t="shared" si="75"/>
        <v>48.80741357959122</v>
      </c>
      <c r="BG164" s="2">
        <f t="shared" si="76"/>
        <v>48.824056530870521</v>
      </c>
      <c r="BH164" s="2">
        <f t="shared" si="77"/>
        <v>48.675819707306879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54.330555422707981</v>
      </c>
      <c r="CP164" s="2">
        <f>BL$207*$B164+BL$209</f>
        <v>56.492565547466306</v>
      </c>
      <c r="CQ164" s="2">
        <f>BM$207*$B164+BM$209</f>
        <v>53.938527507757506</v>
      </c>
      <c r="CR164" s="2">
        <f>BN$207*$B164+BN$209</f>
        <v>50.315085075303223</v>
      </c>
      <c r="CS164" s="2">
        <f>BO$207*$B164+BO$209</f>
        <v>54.09046835563376</v>
      </c>
      <c r="CT164" s="2">
        <f>BP$207*$B164+BP$209</f>
        <v>54.874711423868966</v>
      </c>
      <c r="CU164" s="2">
        <f>BQ$207*$B164+BQ$209</f>
        <v>57.471744762194106</v>
      </c>
      <c r="CV164" s="2">
        <f>BR$207*$B164+BR$209</f>
        <v>50.551791599158939</v>
      </c>
      <c r="CW164" s="2">
        <f>BS$207*$B164+BS$209</f>
        <v>53.249379913390499</v>
      </c>
      <c r="CX164" s="2">
        <f>BT$207*$B164+BT$209</f>
        <v>53.274187964922959</v>
      </c>
      <c r="CY164" s="2">
        <f>BU$207*$B164+BU$209</f>
        <v>53.129915468369617</v>
      </c>
      <c r="CZ164" s="2">
        <f>BV$207*$B164+BV$209</f>
        <v>51.505394386548744</v>
      </c>
      <c r="DA164" s="2">
        <f>BW$207*$B164+BW$209</f>
        <v>51.710030780535703</v>
      </c>
      <c r="DD164" s="2">
        <f>BZ$207*$B164+BZ$209</f>
        <v>50.764061688399956</v>
      </c>
      <c r="DE164" s="2">
        <f>CA$207*$B164+CA$209</f>
        <v>52.111235937490768</v>
      </c>
      <c r="DF164" s="2">
        <f>CB$207*$B164+CB$209</f>
        <v>51.233466807773738</v>
      </c>
      <c r="DG164" s="2">
        <f>CC$207*$B164+CC$209</f>
        <v>49.413323849435415</v>
      </c>
      <c r="DH164" s="2">
        <f>CD$207*$B164+CD$209</f>
        <v>50.016253152206545</v>
      </c>
      <c r="DI164" s="2">
        <f>CE$207*$B164+CE$209</f>
        <v>49.972584766521933</v>
      </c>
      <c r="DJ164" s="2">
        <f>CF$207*$B164+CF$209</f>
        <v>50.295355121461583</v>
      </c>
      <c r="DK164" s="2">
        <f>CG$207*$B164+CG$209</f>
        <v>47.501449339537686</v>
      </c>
      <c r="DL164" s="2">
        <f>CH$207*$B164+CH$209</f>
        <v>48.951423071149804</v>
      </c>
      <c r="DM164" s="2">
        <f>CI$207*$B164+CI$209</f>
        <v>49.004076442626598</v>
      </c>
      <c r="DN164" s="2">
        <f>CJ$207*$B164+CJ$209</f>
        <v>48.788073059317789</v>
      </c>
      <c r="DO164" s="2">
        <f>CK$207*$B164+CK$209</f>
        <v>48.81156664274296</v>
      </c>
      <c r="DP164" s="2">
        <f>CL$207*$B164+CL$209</f>
        <v>48.662381555700726</v>
      </c>
      <c r="DS164" s="2">
        <f>POWER(10,($B164-C$227)/C$228)/(1+POWER(10,($B164-C$227)/C$228))</f>
        <v>0.98941126409196622</v>
      </c>
      <c r="DT164" s="2">
        <f>POWER(10,($B164-D$227)/D$228)/(1+POWER(10,($B164-D$227)/D$228))</f>
        <v>0.98999631109317665</v>
      </c>
      <c r="DU164" s="2">
        <f>POWER(10,($B164-E$227)/E$228)/(1+POWER(10,($B164-E$227)/E$228))</f>
        <v>0.99497987880998751</v>
      </c>
      <c r="DV164" s="2">
        <f>POWER(10,($B164-F$227)/F$228)/(1+POWER(10,($B164-F$227)/F$228))</f>
        <v>0.99634142266192116</v>
      </c>
      <c r="DW164" s="2">
        <f>POWER(10,($B164-G$227)/G$228)/(1+POWER(10,($B164-G$227)/G$228))</f>
        <v>0.99618639822787014</v>
      </c>
      <c r="DX164" s="2">
        <f>POWER(10,($B164-H$227)/H$228)/(1+POWER(10,($B164-H$227)/H$228))</f>
        <v>0.99605215350247234</v>
      </c>
      <c r="DY164" s="2">
        <f>POWER(10,($B164-I$227)/I$228)/(1+POWER(10,($B164-I$227)/I$228))</f>
        <v>0.99596938897539555</v>
      </c>
      <c r="DZ164" s="2">
        <f>POWER(10,($B164-J$227)/J$228)/(1+POWER(10,($B164-J$227)/J$228))</f>
        <v>0.99596268172344782</v>
      </c>
      <c r="EA164" s="2">
        <f>POWER(10,($B164-K$227)/K$228)/(1+POWER(10,($B164-K$227)/K$228))</f>
        <v>0.99606566446014744</v>
      </c>
      <c r="EB164" s="2">
        <f>POWER(10,($B164-L$227)/L$228)/(1+POWER(10,($B164-L$227)/L$228))</f>
        <v>0.99590569309211641</v>
      </c>
      <c r="EC164" s="2">
        <f>POWER(10,($B164-M$227)/M$228)/(1+POWER(10,($B164-M$227)/M$228))</f>
        <v>0.99554554991836841</v>
      </c>
      <c r="ED164" s="2">
        <f>POWER(10,($B164-N$227)/N$228)/(1+POWER(10,($B164-N$227)/N$228))</f>
        <v>0.99536351641032572</v>
      </c>
      <c r="EE164" s="2">
        <f>POWER(10,($B164-O$227)/O$228)/(1+POWER(10,($B164-O$227)/O$228))</f>
        <v>0.99559065016516857</v>
      </c>
    </row>
    <row r="165" spans="2:135" x14ac:dyDescent="0.25">
      <c r="B165" s="2">
        <v>159</v>
      </c>
      <c r="C165">
        <v>50.381999999999998</v>
      </c>
      <c r="D165">
        <v>48.734999999999999</v>
      </c>
      <c r="E165">
        <v>51.631999999999998</v>
      </c>
      <c r="F165">
        <v>49.25</v>
      </c>
      <c r="G165">
        <v>50.161999999999999</v>
      </c>
      <c r="H165">
        <v>49.823999999999998</v>
      </c>
      <c r="I165">
        <v>49.793999999999997</v>
      </c>
      <c r="J165">
        <v>46.720999999999997</v>
      </c>
      <c r="K165">
        <v>50.529000000000003</v>
      </c>
      <c r="L165">
        <v>49.631999999999998</v>
      </c>
      <c r="M165">
        <v>50.646999999999998</v>
      </c>
      <c r="N165">
        <v>49.088200000000001</v>
      </c>
      <c r="O165">
        <v>50.971800000000002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50.752083954937383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52.087730065804237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51.193159868457172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49.368571616123901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50.25862827287083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50.628848716669694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50.229010411490272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48.67934379077905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50.308001584183089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50.207828913781611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50.560153164507682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49.927370263544738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51.064451731495183</v>
      </c>
      <c r="AE165" s="5"/>
      <c r="AG165" s="5">
        <f t="shared" si="52"/>
        <v>-0.37008395493738533</v>
      </c>
      <c r="AH165" s="5">
        <f t="shared" si="53"/>
        <v>-3.3527300658042378</v>
      </c>
      <c r="AI165" s="5">
        <f t="shared" si="54"/>
        <v>0.43884013154282542</v>
      </c>
      <c r="AJ165" s="5">
        <f t="shared" si="55"/>
        <v>-0.11857161612390144</v>
      </c>
      <c r="AK165" s="5">
        <f t="shared" si="56"/>
        <v>-9.6628272870830756E-2</v>
      </c>
      <c r="AL165" s="5">
        <f t="shared" si="57"/>
        <v>-0.80484871666969582</v>
      </c>
      <c r="AM165" s="5">
        <f t="shared" si="58"/>
        <v>-0.43501041149027486</v>
      </c>
      <c r="AN165" s="5">
        <f t="shared" si="59"/>
        <v>-1.958343790779054</v>
      </c>
      <c r="AO165" s="5">
        <f t="shared" si="60"/>
        <v>0.22099841581691493</v>
      </c>
      <c r="AP165" s="5">
        <f t="shared" si="61"/>
        <v>-0.57582891378161349</v>
      </c>
      <c r="AQ165" s="5">
        <f t="shared" si="62"/>
        <v>8.6846835492316643E-2</v>
      </c>
      <c r="AR165" s="5">
        <f t="shared" si="63"/>
        <v>-0.83917026354473734</v>
      </c>
      <c r="AS165" s="5">
        <f t="shared" si="64"/>
        <v>-9.2651731495180911E-2</v>
      </c>
      <c r="AV165" s="2">
        <f t="shared" si="65"/>
        <v>50.752083614575788</v>
      </c>
      <c r="AW165" s="2">
        <f t="shared" si="66"/>
        <v>52.087730065804237</v>
      </c>
      <c r="AX165" s="2">
        <f t="shared" si="67"/>
        <v>51.193159868457172</v>
      </c>
      <c r="AY165" s="2">
        <f t="shared" si="68"/>
        <v>49.368571616123901</v>
      </c>
      <c r="AZ165" s="2">
        <f t="shared" si="69"/>
        <v>49.973424699031391</v>
      </c>
      <c r="BA165" s="2">
        <f t="shared" si="70"/>
        <v>49.922392733562162</v>
      </c>
      <c r="BB165" s="2">
        <f t="shared" si="71"/>
        <v>50.228977437176006</v>
      </c>
      <c r="BC165" s="2">
        <f t="shared" si="72"/>
        <v>47.443647515741581</v>
      </c>
      <c r="BD165" s="2">
        <f t="shared" si="73"/>
        <v>48.899247675187809</v>
      </c>
      <c r="BE165" s="2">
        <f t="shared" si="74"/>
        <v>48.962019347783517</v>
      </c>
      <c r="BF165" s="2">
        <f t="shared" si="75"/>
        <v>48.749563845034714</v>
      </c>
      <c r="BG165" s="2">
        <f t="shared" si="76"/>
        <v>48.782811271718245</v>
      </c>
      <c r="BH165" s="2">
        <f t="shared" si="77"/>
        <v>48.637590337279143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54.349386367771103</v>
      </c>
      <c r="CP165" s="2">
        <f>BL$207*$B165+BL$209</f>
        <v>56.509001862455882</v>
      </c>
      <c r="CQ165" s="2">
        <f>BM$207*$B165+BM$209</f>
        <v>53.926537054112544</v>
      </c>
      <c r="CR165" s="2">
        <f>BN$207*$B165+BN$209</f>
        <v>50.27517621846345</v>
      </c>
      <c r="CS165" s="2">
        <f>BO$207*$B165+BO$209</f>
        <v>54.0908418898279</v>
      </c>
      <c r="CT165" s="2">
        <f>BP$207*$B165+BP$209</f>
        <v>54.880048351746943</v>
      </c>
      <c r="CU165" s="2">
        <f>BQ$207*$B165+BQ$209</f>
        <v>57.495494909158126</v>
      </c>
      <c r="CV165" s="2">
        <f>BR$207*$B165+BR$209</f>
        <v>50.523211171007148</v>
      </c>
      <c r="CW165" s="2">
        <f>BS$207*$B165+BS$209</f>
        <v>53.2442554232208</v>
      </c>
      <c r="CX165" s="2">
        <f>BT$207*$B165+BT$209</f>
        <v>53.276522180863736</v>
      </c>
      <c r="CY165" s="2">
        <f>BU$207*$B165+BU$209</f>
        <v>53.13752454236235</v>
      </c>
      <c r="CZ165" s="2">
        <f>BV$207*$B165+BV$209</f>
        <v>51.50357671424819</v>
      </c>
      <c r="DA165" s="2">
        <f>BW$207*$B165+BW$209</f>
        <v>51.719741303040536</v>
      </c>
      <c r="DD165" s="2">
        <f>BZ$207*$B165+BZ$209</f>
        <v>50.716972529065814</v>
      </c>
      <c r="DE165" s="2">
        <f>CA$207*$B165+CA$209</f>
        <v>52.046985113366247</v>
      </c>
      <c r="DF165" s="2">
        <f>CB$207*$B165+CB$209</f>
        <v>51.180582219525093</v>
      </c>
      <c r="DG165" s="2">
        <f>CC$207*$B165+CC$209</f>
        <v>49.365535474869361</v>
      </c>
      <c r="DH165" s="2">
        <f>CD$207*$B165+CD$209</f>
        <v>49.959049310000871</v>
      </c>
      <c r="DI165" s="2">
        <f>CE$207*$B165+CE$209</f>
        <v>49.904472051519967</v>
      </c>
      <c r="DJ165" s="2">
        <f>CF$207*$B165+CF$209</f>
        <v>50.202157903645002</v>
      </c>
      <c r="DK165" s="2">
        <f>CG$207*$B165+CG$209</f>
        <v>47.432262356552819</v>
      </c>
      <c r="DL165" s="2">
        <f>CH$207*$B165+CH$209</f>
        <v>48.88359552590039</v>
      </c>
      <c r="DM165" s="2">
        <f>CI$207*$B165+CI$209</f>
        <v>48.945842535811138</v>
      </c>
      <c r="DN165" s="2">
        <f>CJ$207*$B165+CJ$209</f>
        <v>48.731657964196422</v>
      </c>
      <c r="DO165" s="2">
        <f>CK$207*$B165+CK$209</f>
        <v>48.77125286129688</v>
      </c>
      <c r="DP165" s="2">
        <f>CL$207*$B165+CL$209</f>
        <v>48.625140959257472</v>
      </c>
      <c r="DS165" s="2">
        <f>POWER(10,($B165-C$227)/C$228)/(1+POWER(10,($B165-C$227)/C$228))</f>
        <v>0.99033395227827659</v>
      </c>
      <c r="DT165" s="2">
        <f>POWER(10,($B165-D$227)/D$228)/(1+POWER(10,($B165-D$227)/D$228))</f>
        <v>0.99086848958011953</v>
      </c>
      <c r="DU165" s="2">
        <f>POWER(10,($B165-E$227)/E$228)/(1+POWER(10,($B165-E$227)/E$228))</f>
        <v>0.99541957181026564</v>
      </c>
      <c r="DV165" s="2">
        <f>POWER(10,($B165-F$227)/F$228)/(1+POWER(10,($B165-F$227)/F$228))</f>
        <v>0.99666226334305652</v>
      </c>
      <c r="DW165" s="2">
        <f>POWER(10,($B165-G$227)/G$228)/(1+POWER(10,($B165-G$227)/G$228))</f>
        <v>0.99652078637715003</v>
      </c>
      <c r="DX165" s="2">
        <f>POWER(10,($B165-H$227)/H$228)/(1+POWER(10,($B165-H$227)/H$228))</f>
        <v>0.99639827007750348</v>
      </c>
      <c r="DY165" s="2">
        <f>POWER(10,($B165-I$227)/I$228)/(1+POWER(10,($B165-I$227)/I$228))</f>
        <v>0.99632273491397294</v>
      </c>
      <c r="DZ165" s="2">
        <f>POWER(10,($B165-J$227)/J$228)/(1+POWER(10,($B165-J$227)/J$228))</f>
        <v>0.9963166134827206</v>
      </c>
      <c r="EA165" s="2">
        <f>POWER(10,($B165-K$227)/K$228)/(1+POWER(10,($B165-K$227)/K$228))</f>
        <v>0.99641060076777854</v>
      </c>
      <c r="EB165" s="2">
        <f>POWER(10,($B165-L$227)/L$228)/(1+POWER(10,($B165-L$227)/L$228))</f>
        <v>0.99626460202595191</v>
      </c>
      <c r="EC165" s="2">
        <f>POWER(10,($B165-M$227)/M$228)/(1+POWER(10,($B165-M$227)/M$228))</f>
        <v>0.99593590034545521</v>
      </c>
      <c r="ED165" s="2">
        <f>POWER(10,($B165-N$227)/N$228)/(1+POWER(10,($B165-N$227)/N$228))</f>
        <v>0.99576975093604658</v>
      </c>
      <c r="EE165" s="2">
        <f>POWER(10,($B165-O$227)/O$228)/(1+POWER(10,($B165-O$227)/O$228))</f>
        <v>0.99597706435770217</v>
      </c>
    </row>
    <row r="166" spans="2:135" x14ac:dyDescent="0.25">
      <c r="B166" s="2">
        <v>160</v>
      </c>
      <c r="C166">
        <v>49.558999999999997</v>
      </c>
      <c r="D166">
        <v>49.631999999999998</v>
      </c>
      <c r="E166">
        <v>51.720999999999997</v>
      </c>
      <c r="F166">
        <v>50.073999999999998</v>
      </c>
      <c r="G166">
        <v>51.515000000000001</v>
      </c>
      <c r="H166">
        <v>51.176000000000002</v>
      </c>
      <c r="I166">
        <v>49.661999999999999</v>
      </c>
      <c r="J166">
        <v>47.646999999999998</v>
      </c>
      <c r="K166">
        <v>50.779000000000003</v>
      </c>
      <c r="L166">
        <v>49.234999999999999</v>
      </c>
      <c r="M166">
        <v>50.631999999999998</v>
      </c>
      <c r="N166">
        <v>48.7941</v>
      </c>
      <c r="O166">
        <v>50.253500000000003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50.702514348283337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52.02059651426346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51.139344108457244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49.320540900195184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50.140811238974131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50.426774311613357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50.13384686792736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48.3461203056616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49.938403659123082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49.924818640079543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50.254022402734599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49.780581409421927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50.84488874483975</v>
      </c>
      <c r="AE166" s="5"/>
      <c r="AG166" s="5">
        <f t="shared" si="52"/>
        <v>-1.1435143482833396</v>
      </c>
      <c r="AH166" s="5">
        <f t="shared" si="53"/>
        <v>-2.3885965142634618</v>
      </c>
      <c r="AI166" s="5">
        <f t="shared" si="54"/>
        <v>0.5816558915427521</v>
      </c>
      <c r="AJ166" s="5">
        <f t="shared" si="55"/>
        <v>0.75345909980481451</v>
      </c>
      <c r="AK166" s="5">
        <f t="shared" si="56"/>
        <v>1.3741887610258701</v>
      </c>
      <c r="AL166" s="5">
        <f t="shared" si="57"/>
        <v>0.74922568838664461</v>
      </c>
      <c r="AM166" s="5">
        <f t="shared" si="58"/>
        <v>-0.4718468679273613</v>
      </c>
      <c r="AN166" s="5">
        <f t="shared" si="59"/>
        <v>-0.69912030566160155</v>
      </c>
      <c r="AO166" s="5">
        <f t="shared" si="60"/>
        <v>0.84059634087692103</v>
      </c>
      <c r="AP166" s="5">
        <f t="shared" si="61"/>
        <v>-0.68981864007954385</v>
      </c>
      <c r="AQ166" s="5">
        <f t="shared" si="62"/>
        <v>0.37797759726539937</v>
      </c>
      <c r="AR166" s="5">
        <f t="shared" si="63"/>
        <v>-0.98648140942192697</v>
      </c>
      <c r="AS166" s="5">
        <f t="shared" si="64"/>
        <v>-0.59138874483974746</v>
      </c>
      <c r="AV166" s="2">
        <f t="shared" si="65"/>
        <v>50.702513934172316</v>
      </c>
      <c r="AW166" s="2">
        <f t="shared" si="66"/>
        <v>52.02059651426346</v>
      </c>
      <c r="AX166" s="2">
        <f t="shared" si="67"/>
        <v>51.139344108457244</v>
      </c>
      <c r="AY166" s="2">
        <f t="shared" si="68"/>
        <v>49.320540900195184</v>
      </c>
      <c r="AZ166" s="2">
        <f t="shared" si="69"/>
        <v>49.915142746800456</v>
      </c>
      <c r="BA166" s="2">
        <f t="shared" si="70"/>
        <v>49.852949719115976</v>
      </c>
      <c r="BB166" s="2">
        <f t="shared" si="71"/>
        <v>50.133820641823554</v>
      </c>
      <c r="BC166" s="2">
        <f t="shared" si="72"/>
        <v>47.373598581837378</v>
      </c>
      <c r="BD166" s="2">
        <f t="shared" si="73"/>
        <v>48.830252748061831</v>
      </c>
      <c r="BE166" s="2">
        <f t="shared" si="74"/>
        <v>48.902573314215239</v>
      </c>
      <c r="BF166" s="2">
        <f t="shared" si="75"/>
        <v>48.691816458920002</v>
      </c>
      <c r="BG166" s="2">
        <f t="shared" si="76"/>
        <v>48.741632975139865</v>
      </c>
      <c r="BH166" s="2">
        <f t="shared" si="77"/>
        <v>48.599430673772119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54.368217312834226</v>
      </c>
      <c r="CP166" s="2">
        <f>BL$207*$B166+BL$209</f>
        <v>56.525438177445459</v>
      </c>
      <c r="CQ166" s="2">
        <f>BM$207*$B166+BM$209</f>
        <v>53.914546600467574</v>
      </c>
      <c r="CR166" s="2">
        <f>BN$207*$B166+BN$209</f>
        <v>50.235267361623684</v>
      </c>
      <c r="CS166" s="2">
        <f>BO$207*$B166+BO$209</f>
        <v>54.091215424022039</v>
      </c>
      <c r="CT166" s="2">
        <f>BP$207*$B166+BP$209</f>
        <v>54.88538527962492</v>
      </c>
      <c r="CU166" s="2">
        <f>BQ$207*$B166+BQ$209</f>
        <v>57.519245056122145</v>
      </c>
      <c r="CV166" s="2">
        <f>BR$207*$B166+BR$209</f>
        <v>50.494630742855357</v>
      </c>
      <c r="CW166" s="2">
        <f>BS$207*$B166+BS$209</f>
        <v>53.239130933051108</v>
      </c>
      <c r="CX166" s="2">
        <f>BT$207*$B166+BT$209</f>
        <v>53.278856396804514</v>
      </c>
      <c r="CY166" s="2">
        <f>BU$207*$B166+BU$209</f>
        <v>53.145133616355082</v>
      </c>
      <c r="CZ166" s="2">
        <f>BV$207*$B166+BV$209</f>
        <v>51.501759041947636</v>
      </c>
      <c r="DA166" s="2">
        <f>BW$207*$B166+BW$209</f>
        <v>51.729451825545368</v>
      </c>
      <c r="DD166" s="2">
        <f>BZ$207*$B166+BZ$209</f>
        <v>50.669883369731679</v>
      </c>
      <c r="DE166" s="2">
        <f>CA$207*$B166+CA$209</f>
        <v>51.982734289241733</v>
      </c>
      <c r="DF166" s="2">
        <f>CB$207*$B166+CB$209</f>
        <v>51.127697631276448</v>
      </c>
      <c r="DG166" s="2">
        <f>CC$207*$B166+CC$209</f>
        <v>49.317747100303315</v>
      </c>
      <c r="DH166" s="2">
        <f>CD$207*$B166+CD$209</f>
        <v>49.901845467795198</v>
      </c>
      <c r="DI166" s="2">
        <f>CE$207*$B166+CE$209</f>
        <v>49.836359336518001</v>
      </c>
      <c r="DJ166" s="2">
        <f>CF$207*$B166+CF$209</f>
        <v>50.108960685828428</v>
      </c>
      <c r="DK166" s="2">
        <f>CG$207*$B166+CG$209</f>
        <v>47.363075373567952</v>
      </c>
      <c r="DL166" s="2">
        <f>CH$207*$B166+CH$209</f>
        <v>48.815767980650968</v>
      </c>
      <c r="DM166" s="2">
        <f>CI$207*$B166+CI$209</f>
        <v>48.887608628995679</v>
      </c>
      <c r="DN166" s="2">
        <f>CJ$207*$B166+CJ$209</f>
        <v>48.675242869075063</v>
      </c>
      <c r="DO166" s="2">
        <f>CK$207*$B166+CK$209</f>
        <v>48.730939079850799</v>
      </c>
      <c r="DP166" s="2">
        <f>CL$207*$B166+CL$209</f>
        <v>48.587900362814217</v>
      </c>
      <c r="DS166" s="2">
        <f>POWER(10,($B166-C$227)/C$228)/(1+POWER(10,($B166-C$227)/C$228))</f>
        <v>0.99117695563931008</v>
      </c>
      <c r="DT166" s="2">
        <f>POWER(10,($B166-D$227)/D$228)/(1+POWER(10,($B166-D$227)/D$228))</f>
        <v>0.9916652667764585</v>
      </c>
      <c r="DU166" s="2">
        <f>POWER(10,($B166-E$227)/E$228)/(1+POWER(10,($B166-E$227)/E$228))</f>
        <v>0.99582091555389185</v>
      </c>
      <c r="DV166" s="2">
        <f>POWER(10,($B166-F$227)/F$228)/(1+POWER(10,($B166-F$227)/F$228))</f>
        <v>0.9969550537359837</v>
      </c>
      <c r="DW166" s="2">
        <f>POWER(10,($B166-G$227)/G$228)/(1+POWER(10,($B166-G$227)/G$228))</f>
        <v>0.99682594778112399</v>
      </c>
      <c r="DX166" s="2">
        <f>POWER(10,($B166-H$227)/H$228)/(1+POWER(10,($B166-H$227)/H$228))</f>
        <v>0.99671414193848151</v>
      </c>
      <c r="DY166" s="2">
        <f>POWER(10,($B166-I$227)/I$228)/(1+POWER(10,($B166-I$227)/I$228))</f>
        <v>0.99664520890793595</v>
      </c>
      <c r="DZ166" s="2">
        <f>POWER(10,($B166-J$227)/J$228)/(1+POWER(10,($B166-J$227)/J$228))</f>
        <v>0.99663962247877425</v>
      </c>
      <c r="EA166" s="2">
        <f>POWER(10,($B166-K$227)/K$228)/(1+POWER(10,($B166-K$227)/K$228))</f>
        <v>0.99672539478068212</v>
      </c>
      <c r="EB166" s="2">
        <f>POWER(10,($B166-L$227)/L$228)/(1+POWER(10,($B166-L$227)/L$228))</f>
        <v>0.99659215648698685</v>
      </c>
      <c r="EC166" s="2">
        <f>POWER(10,($B166-M$227)/M$228)/(1+POWER(10,($B166-M$227)/M$228))</f>
        <v>0.99629217115540913</v>
      </c>
      <c r="ED166" s="2">
        <f>POWER(10,($B166-N$227)/N$228)/(1+POWER(10,($B166-N$227)/N$228))</f>
        <v>0.99614053044393025</v>
      </c>
      <c r="EE166" s="2">
        <f>POWER(10,($B166-O$227)/O$228)/(1+POWER(10,($B166-O$227)/O$228))</f>
        <v>0.99632973990886653</v>
      </c>
    </row>
    <row r="167" spans="2:135" x14ac:dyDescent="0.25">
      <c r="B167" s="2">
        <v>161</v>
      </c>
      <c r="C167">
        <v>49.131999999999998</v>
      </c>
      <c r="D167">
        <v>49.5</v>
      </c>
      <c r="E167">
        <v>52.441000000000003</v>
      </c>
      <c r="F167">
        <v>49.853000000000002</v>
      </c>
      <c r="G167">
        <v>49.338000000000001</v>
      </c>
      <c r="H167">
        <v>49.353000000000002</v>
      </c>
      <c r="I167">
        <v>48.823999999999998</v>
      </c>
      <c r="J167">
        <v>47.853000000000002</v>
      </c>
      <c r="K167">
        <v>50.573999999999998</v>
      </c>
      <c r="L167">
        <v>49.176000000000002</v>
      </c>
      <c r="M167">
        <v>49.484999999999999</v>
      </c>
      <c r="N167">
        <v>49.117600000000003</v>
      </c>
      <c r="O167">
        <v>50.732399999999998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50.653108101641003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51.953653349703146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51.085594583672496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49.272529271837996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50.030088431975841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50.235676656994933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50.038820852739249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48.045516830124441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49.606390453085559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49.656760398767332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49.941958495755621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49.616115918585386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50.57958433149328</v>
      </c>
      <c r="AE167" s="5"/>
      <c r="AG167" s="5">
        <f t="shared" si="52"/>
        <v>-1.5211081016410049</v>
      </c>
      <c r="AH167" s="5">
        <f t="shared" si="53"/>
        <v>-2.4536533497031456</v>
      </c>
      <c r="AI167" s="5">
        <f t="shared" si="54"/>
        <v>1.3554054163275069</v>
      </c>
      <c r="AJ167" s="5">
        <f t="shared" si="55"/>
        <v>0.5804707281620054</v>
      </c>
      <c r="AK167" s="5">
        <f t="shared" si="56"/>
        <v>-0.69208843197584002</v>
      </c>
      <c r="AL167" s="5">
        <f t="shared" si="57"/>
        <v>-0.88267665699493136</v>
      </c>
      <c r="AM167" s="5">
        <f t="shared" si="58"/>
        <v>-1.2148208527392512</v>
      </c>
      <c r="AN167" s="5">
        <f t="shared" si="59"/>
        <v>-0.19251683012443976</v>
      </c>
      <c r="AO167" s="5">
        <f t="shared" si="60"/>
        <v>0.96760954691443857</v>
      </c>
      <c r="AP167" s="5">
        <f t="shared" si="61"/>
        <v>-0.48076039876733034</v>
      </c>
      <c r="AQ167" s="5">
        <f t="shared" si="62"/>
        <v>-0.45695849575562164</v>
      </c>
      <c r="AR167" s="5">
        <f t="shared" si="63"/>
        <v>-0.49851591858538313</v>
      </c>
      <c r="AS167" s="5">
        <f t="shared" si="64"/>
        <v>0.15281566850671879</v>
      </c>
      <c r="AV167" s="2">
        <f t="shared" si="65"/>
        <v>50.653107612234926</v>
      </c>
      <c r="AW167" s="2">
        <f t="shared" si="66"/>
        <v>51.953653349703146</v>
      </c>
      <c r="AX167" s="2">
        <f t="shared" si="67"/>
        <v>51.085594583672496</v>
      </c>
      <c r="AY167" s="2">
        <f t="shared" si="68"/>
        <v>49.272529271837996</v>
      </c>
      <c r="AZ167" s="2">
        <f t="shared" si="69"/>
        <v>49.856938995876277</v>
      </c>
      <c r="BA167" s="2">
        <f t="shared" si="70"/>
        <v>49.783601779104266</v>
      </c>
      <c r="BB167" s="2">
        <f t="shared" si="71"/>
        <v>50.038800630416134</v>
      </c>
      <c r="BC167" s="2">
        <f t="shared" si="72"/>
        <v>47.303612992866853</v>
      </c>
      <c r="BD167" s="2">
        <f t="shared" si="73"/>
        <v>48.761341822759327</v>
      </c>
      <c r="BE167" s="2">
        <f t="shared" si="74"/>
        <v>48.843215072515939</v>
      </c>
      <c r="BF167" s="2">
        <f t="shared" si="75"/>
        <v>48.634164574007116</v>
      </c>
      <c r="BG167" s="2">
        <f t="shared" si="76"/>
        <v>48.700517107607808</v>
      </c>
      <c r="BH167" s="2">
        <f t="shared" si="77"/>
        <v>48.561336143085946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54.387048257897348</v>
      </c>
      <c r="CP167" s="2">
        <f>BL$207*$B167+BL$209</f>
        <v>56.541874492435028</v>
      </c>
      <c r="CQ167" s="2">
        <f>BM$207*$B167+BM$209</f>
        <v>53.902556146822604</v>
      </c>
      <c r="CR167" s="2">
        <f>BN$207*$B167+BN$209</f>
        <v>50.195358504783911</v>
      </c>
      <c r="CS167" s="2">
        <f>BO$207*$B167+BO$209</f>
        <v>54.091588958216178</v>
      </c>
      <c r="CT167" s="2">
        <f>BP$207*$B167+BP$209</f>
        <v>54.890722207502897</v>
      </c>
      <c r="CU167" s="2">
        <f>BQ$207*$B167+BQ$209</f>
        <v>57.542995203086164</v>
      </c>
      <c r="CV167" s="2">
        <f>BR$207*$B167+BR$209</f>
        <v>50.466050314703566</v>
      </c>
      <c r="CW167" s="2">
        <f>BS$207*$B167+BS$209</f>
        <v>53.234006442881409</v>
      </c>
      <c r="CX167" s="2">
        <f>BT$207*$B167+BT$209</f>
        <v>53.281190612745299</v>
      </c>
      <c r="CY167" s="2">
        <f>BU$207*$B167+BU$209</f>
        <v>53.152742690347807</v>
      </c>
      <c r="CZ167" s="2">
        <f>BV$207*$B167+BV$209</f>
        <v>51.499941369647082</v>
      </c>
      <c r="DA167" s="2">
        <f>BW$207*$B167+BW$209</f>
        <v>51.739162348050201</v>
      </c>
      <c r="DD167" s="2">
        <f>BZ$207*$B167+BZ$209</f>
        <v>50.622794210397544</v>
      </c>
      <c r="DE167" s="2">
        <f>CA$207*$B167+CA$209</f>
        <v>51.918483465117212</v>
      </c>
      <c r="DF167" s="2">
        <f>CB$207*$B167+CB$209</f>
        <v>51.074813043027802</v>
      </c>
      <c r="DG167" s="2">
        <f>CC$207*$B167+CC$209</f>
        <v>49.269958725737268</v>
      </c>
      <c r="DH167" s="2">
        <f>CD$207*$B167+CD$209</f>
        <v>49.844641625589524</v>
      </c>
      <c r="DI167" s="2">
        <f>CE$207*$B167+CE$209</f>
        <v>49.768246621516042</v>
      </c>
      <c r="DJ167" s="2">
        <f>CF$207*$B167+CF$209</f>
        <v>50.015763468011848</v>
      </c>
      <c r="DK167" s="2">
        <f>CG$207*$B167+CG$209</f>
        <v>47.293888390583092</v>
      </c>
      <c r="DL167" s="2">
        <f>CH$207*$B167+CH$209</f>
        <v>48.747940435401553</v>
      </c>
      <c r="DM167" s="2">
        <f>CI$207*$B167+CI$209</f>
        <v>48.829374722180226</v>
      </c>
      <c r="DN167" s="2">
        <f>CJ$207*$B167+CJ$209</f>
        <v>48.618827773953697</v>
      </c>
      <c r="DO167" s="2">
        <f>CK$207*$B167+CK$209</f>
        <v>48.690625298404719</v>
      </c>
      <c r="DP167" s="2">
        <f>CL$207*$B167+CL$209</f>
        <v>48.550659766370963</v>
      </c>
      <c r="DS167" s="2">
        <f>POWER(10,($B167-C$227)/C$228)/(1+POWER(10,($B167-C$227)/C$228))</f>
        <v>0.99194703613123136</v>
      </c>
      <c r="DT167" s="2">
        <f>POWER(10,($B167-D$227)/D$228)/(1+POWER(10,($B167-D$227)/D$228))</f>
        <v>0.99239305428026225</v>
      </c>
      <c r="DU167" s="2">
        <f>POWER(10,($B167-E$227)/E$228)/(1+POWER(10,($B167-E$227)/E$228))</f>
        <v>0.99618722767629764</v>
      </c>
      <c r="DV167" s="2">
        <f>POWER(10,($B167-F$227)/F$228)/(1+POWER(10,($B167-F$227)/F$228))</f>
        <v>0.99722223177600389</v>
      </c>
      <c r="DW167" s="2">
        <f>POWER(10,($B167-G$227)/G$228)/(1+POWER(10,($B167-G$227)/G$228))</f>
        <v>0.9971044212881377</v>
      </c>
      <c r="DX167" s="2">
        <f>POWER(10,($B167-H$227)/H$228)/(1+POWER(10,($B167-H$227)/H$228))</f>
        <v>0.99700239516412126</v>
      </c>
      <c r="DY167" s="2">
        <f>POWER(10,($B167-I$227)/I$228)/(1+POWER(10,($B167-I$227)/I$228))</f>
        <v>0.99693949074306565</v>
      </c>
      <c r="DZ167" s="2">
        <f>POWER(10,($B167-J$227)/J$228)/(1+POWER(10,($B167-J$227)/J$228))</f>
        <v>0.99693439284740881</v>
      </c>
      <c r="EA167" s="2">
        <f>POWER(10,($B167-K$227)/K$228)/(1+POWER(10,($B167-K$227)/K$228))</f>
        <v>0.99701266380489573</v>
      </c>
      <c r="EB167" s="2">
        <f>POWER(10,($B167-L$227)/L$228)/(1+POWER(10,($B167-L$227)/L$228))</f>
        <v>0.99689107755667938</v>
      </c>
      <c r="EC167" s="2">
        <f>POWER(10,($B167-M$227)/M$228)/(1+POWER(10,($B167-M$227)/M$228))</f>
        <v>0.9966173163069374</v>
      </c>
      <c r="ED167" s="2">
        <f>POWER(10,($B167-N$227)/N$228)/(1+POWER(10,($B167-N$227)/N$228))</f>
        <v>0.9964789262040149</v>
      </c>
      <c r="EE167" s="2">
        <f>POWER(10,($B167-O$227)/O$228)/(1+POWER(10,($B167-O$227)/O$228))</f>
        <v>0.9966516016714787</v>
      </c>
    </row>
    <row r="168" spans="2:135" x14ac:dyDescent="0.25">
      <c r="B168" s="2">
        <v>162</v>
      </c>
      <c r="C168">
        <v>50.691000000000003</v>
      </c>
      <c r="D168">
        <v>49.484999999999999</v>
      </c>
      <c r="E168">
        <v>52.353000000000002</v>
      </c>
      <c r="F168">
        <v>48.456000000000003</v>
      </c>
      <c r="G168">
        <v>49.396999999999998</v>
      </c>
      <c r="H168">
        <v>49.941000000000003</v>
      </c>
      <c r="I168">
        <v>49.573999999999998</v>
      </c>
      <c r="J168">
        <v>46.573999999999998</v>
      </c>
      <c r="K168">
        <v>49.896999999999998</v>
      </c>
      <c r="L168">
        <v>48.265000000000001</v>
      </c>
      <c r="M168">
        <v>49.808999999999997</v>
      </c>
      <c r="N168">
        <v>48.779400000000003</v>
      </c>
      <c r="O168">
        <v>48.746499999999997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50.603855853431355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51.886889591654572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51.031906885054696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49.224535256706467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49.927634630405052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50.059787402539712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49.943923681936155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47.782287381417696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49.317226469905641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49.411897938713565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49.638842698699854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49.442838296726791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50.285496913727982</v>
      </c>
      <c r="AE168" s="5"/>
      <c r="AG168" s="5">
        <f t="shared" si="52"/>
        <v>8.7144146568647329E-2</v>
      </c>
      <c r="AH168" s="5">
        <f t="shared" si="53"/>
        <v>-2.4018895916545731</v>
      </c>
      <c r="AI168" s="5">
        <f t="shared" si="54"/>
        <v>1.321093114945306</v>
      </c>
      <c r="AJ168" s="5">
        <f t="shared" si="55"/>
        <v>-0.76853525670646405</v>
      </c>
      <c r="AK168" s="5">
        <f t="shared" si="56"/>
        <v>-0.53063463040505354</v>
      </c>
      <c r="AL168" s="5">
        <f t="shared" si="57"/>
        <v>-0.11878740253970932</v>
      </c>
      <c r="AM168" s="5">
        <f t="shared" si="58"/>
        <v>-0.36992368193615732</v>
      </c>
      <c r="AN168" s="5">
        <f t="shared" si="59"/>
        <v>-1.2082873814176978</v>
      </c>
      <c r="AO168" s="5">
        <f t="shared" si="60"/>
        <v>0.57977353009435717</v>
      </c>
      <c r="AP168" s="5">
        <f t="shared" si="61"/>
        <v>-1.1468979387135647</v>
      </c>
      <c r="AQ168" s="5">
        <f t="shared" si="62"/>
        <v>0.17015730130014362</v>
      </c>
      <c r="AR168" s="5">
        <f t="shared" si="63"/>
        <v>-0.66343829672678822</v>
      </c>
      <c r="AS168" s="5">
        <f t="shared" si="64"/>
        <v>-1.5389969137279849</v>
      </c>
      <c r="AV168" s="2">
        <f t="shared" si="65"/>
        <v>50.603855291609982</v>
      </c>
      <c r="AW168" s="2">
        <f t="shared" si="66"/>
        <v>51.886889591654572</v>
      </c>
      <c r="AX168" s="2">
        <f t="shared" si="67"/>
        <v>51.031906885054696</v>
      </c>
      <c r="AY168" s="2">
        <f t="shared" si="68"/>
        <v>49.224535256706467</v>
      </c>
      <c r="AZ168" s="2">
        <f t="shared" si="69"/>
        <v>49.798808065584105</v>
      </c>
      <c r="BA168" s="2">
        <f t="shared" si="70"/>
        <v>49.714342524460022</v>
      </c>
      <c r="BB168" s="2">
        <f t="shared" si="71"/>
        <v>49.943908564867662</v>
      </c>
      <c r="BC168" s="2">
        <f t="shared" si="72"/>
        <v>47.233686304402021</v>
      </c>
      <c r="BD168" s="2">
        <f t="shared" si="73"/>
        <v>48.692509192499656</v>
      </c>
      <c r="BE168" s="2">
        <f t="shared" si="74"/>
        <v>48.78393859884077</v>
      </c>
      <c r="BF168" s="2">
        <f t="shared" si="75"/>
        <v>48.576601747340533</v>
      </c>
      <c r="BG168" s="2">
        <f t="shared" si="76"/>
        <v>48.659459409257089</v>
      </c>
      <c r="BH168" s="2">
        <f t="shared" si="77"/>
        <v>48.523302431230555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54.40587920296047</v>
      </c>
      <c r="CP168" s="2">
        <f>BL$207*$B168+BL$209</f>
        <v>56.558310807424604</v>
      </c>
      <c r="CQ168" s="2">
        <f>BM$207*$B168+BM$209</f>
        <v>53.890565693177635</v>
      </c>
      <c r="CR168" s="2">
        <f>BN$207*$B168+BN$209</f>
        <v>50.155449647944138</v>
      </c>
      <c r="CS168" s="2">
        <f>BO$207*$B168+BO$209</f>
        <v>54.091962492410318</v>
      </c>
      <c r="CT168" s="2">
        <f>BP$207*$B168+BP$209</f>
        <v>54.896059135380867</v>
      </c>
      <c r="CU168" s="2">
        <f>BQ$207*$B168+BQ$209</f>
        <v>57.566745350050184</v>
      </c>
      <c r="CV168" s="2">
        <f>BR$207*$B168+BR$209</f>
        <v>50.437469886551774</v>
      </c>
      <c r="CW168" s="2">
        <f>BS$207*$B168+BS$209</f>
        <v>53.22888195271171</v>
      </c>
      <c r="CX168" s="2">
        <f>BT$207*$B168+BT$209</f>
        <v>53.283524828686076</v>
      </c>
      <c r="CY168" s="2">
        <f>BU$207*$B168+BU$209</f>
        <v>53.16035176434054</v>
      </c>
      <c r="CZ168" s="2">
        <f>BV$207*$B168+BV$209</f>
        <v>51.498123697346536</v>
      </c>
      <c r="DA168" s="2">
        <f>BW$207*$B168+BW$209</f>
        <v>51.748872870555033</v>
      </c>
      <c r="DD168" s="2">
        <f>BZ$207*$B168+BZ$209</f>
        <v>50.575705051063409</v>
      </c>
      <c r="DE168" s="2">
        <f>CA$207*$B168+CA$209</f>
        <v>51.854232640992691</v>
      </c>
      <c r="DF168" s="2">
        <f>CB$207*$B168+CB$209</f>
        <v>51.021928454779157</v>
      </c>
      <c r="DG168" s="2">
        <f>CC$207*$B168+CC$209</f>
        <v>49.222170351171215</v>
      </c>
      <c r="DH168" s="2">
        <f>CD$207*$B168+CD$209</f>
        <v>49.787437783383851</v>
      </c>
      <c r="DI168" s="2">
        <f>CE$207*$B168+CE$209</f>
        <v>49.700133906514075</v>
      </c>
      <c r="DJ168" s="2">
        <f>CF$207*$B168+CF$209</f>
        <v>49.922566250195267</v>
      </c>
      <c r="DK168" s="2">
        <f>CG$207*$B168+CG$209</f>
        <v>47.224701407598232</v>
      </c>
      <c r="DL168" s="2">
        <f>CH$207*$B168+CH$209</f>
        <v>48.680112890152138</v>
      </c>
      <c r="DM168" s="2">
        <f>CI$207*$B168+CI$209</f>
        <v>48.771140815364767</v>
      </c>
      <c r="DN168" s="2">
        <f>CJ$207*$B168+CJ$209</f>
        <v>48.562412678832331</v>
      </c>
      <c r="DO168" s="2">
        <f>CK$207*$B168+CK$209</f>
        <v>48.650311516958638</v>
      </c>
      <c r="DP168" s="2">
        <f>CL$207*$B168+CL$209</f>
        <v>48.513419169927708</v>
      </c>
      <c r="DS168" s="2">
        <f>POWER(10,($B168-C$227)/C$228)/(1+POWER(10,($B168-C$227)/C$228))</f>
        <v>0.99265040193208331</v>
      </c>
      <c r="DT168" s="2">
        <f>POWER(10,($B168-D$227)/D$228)/(1+POWER(10,($B168-D$227)/D$228))</f>
        <v>0.99305773639245298</v>
      </c>
      <c r="DU168" s="2">
        <f>POWER(10,($B168-E$227)/E$228)/(1+POWER(10,($B168-E$227)/E$228))</f>
        <v>0.99652154335097964</v>
      </c>
      <c r="DV168" s="2">
        <f>POWER(10,($B168-F$227)/F$228)/(1+POWER(10,($B168-F$227)/F$228))</f>
        <v>0.99746602593304046</v>
      </c>
      <c r="DW168" s="2">
        <f>POWER(10,($B168-G$227)/G$228)/(1+POWER(10,($B168-G$227)/G$228))</f>
        <v>0.99735852783550927</v>
      </c>
      <c r="DX168" s="2">
        <f>POWER(10,($B168-H$227)/H$228)/(1+POWER(10,($B168-H$227)/H$228))</f>
        <v>0.9972654306364902</v>
      </c>
      <c r="DY168" s="2">
        <f>POWER(10,($B168-I$227)/I$228)/(1+POWER(10,($B168-I$227)/I$228))</f>
        <v>0.99720803052968743</v>
      </c>
      <c r="DZ168" s="2">
        <f>POWER(10,($B168-J$227)/J$228)/(1+POWER(10,($B168-J$227)/J$228))</f>
        <v>0.99720337868643671</v>
      </c>
      <c r="EA168" s="2">
        <f>POWER(10,($B168-K$227)/K$228)/(1+POWER(10,($B168-K$227)/K$228))</f>
        <v>0.99727480068189134</v>
      </c>
      <c r="EB168" s="2">
        <f>POWER(10,($B168-L$227)/L$228)/(1+POWER(10,($B168-L$227)/L$228))</f>
        <v>0.99716385320083079</v>
      </c>
      <c r="EC168" s="2">
        <f>POWER(10,($B168-M$227)/M$228)/(1+POWER(10,($B168-M$227)/M$228))</f>
        <v>0.99691403730142325</v>
      </c>
      <c r="ED168" s="2">
        <f>POWER(10,($B168-N$227)/N$228)/(1+POWER(10,($B168-N$227)/N$228))</f>
        <v>0.99678774732356112</v>
      </c>
      <c r="EE168" s="2">
        <f>POWER(10,($B168-O$227)/O$228)/(1+POWER(10,($B168-O$227)/O$228))</f>
        <v>0.99694532445297157</v>
      </c>
    </row>
    <row r="169" spans="2:135" x14ac:dyDescent="0.25">
      <c r="B169" s="2">
        <v>163</v>
      </c>
      <c r="C169">
        <v>50.073999999999998</v>
      </c>
      <c r="D169">
        <v>50.265000000000001</v>
      </c>
      <c r="E169">
        <v>51.381999999999998</v>
      </c>
      <c r="F169">
        <v>48.661999999999999</v>
      </c>
      <c r="G169">
        <v>49.881999999999998</v>
      </c>
      <c r="H169">
        <v>49.515000000000001</v>
      </c>
      <c r="I169">
        <v>49.146999999999998</v>
      </c>
      <c r="J169">
        <v>47.676000000000002</v>
      </c>
      <c r="K169">
        <v>49.911999999999999</v>
      </c>
      <c r="L169">
        <v>48.308999999999997</v>
      </c>
      <c r="M169">
        <v>50.618000000000002</v>
      </c>
      <c r="N169">
        <v>48.5441</v>
      </c>
      <c r="O169">
        <v>48.971800000000002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50.554748598667892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51.820294690426344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50.978276861162286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49.176557490803482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49.833689468627853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49.901192088526564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49.849147050341415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47.557026054819232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49.071467290222039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49.194853605595597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49.356245286880494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49.269175531686443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49.97998662812995</v>
      </c>
      <c r="AE169" s="5"/>
      <c r="AG169" s="5">
        <f t="shared" si="52"/>
        <v>-0.4807485986678941</v>
      </c>
      <c r="AH169" s="5">
        <f t="shared" si="53"/>
        <v>-1.5552946904263436</v>
      </c>
      <c r="AI169" s="5">
        <f t="shared" si="54"/>
        <v>0.40372313883771227</v>
      </c>
      <c r="AJ169" s="5">
        <f t="shared" si="55"/>
        <v>-0.51455749080348312</v>
      </c>
      <c r="AK169" s="5">
        <f t="shared" si="56"/>
        <v>4.8310531372145249E-2</v>
      </c>
      <c r="AL169" s="5">
        <f t="shared" si="57"/>
        <v>-0.38619208852656328</v>
      </c>
      <c r="AM169" s="5">
        <f t="shared" si="58"/>
        <v>-0.70214705034141645</v>
      </c>
      <c r="AN169" s="5">
        <f t="shared" si="59"/>
        <v>0.11897394518076965</v>
      </c>
      <c r="AO169" s="5">
        <f t="shared" si="60"/>
        <v>0.84053270977796046</v>
      </c>
      <c r="AP169" s="5">
        <f t="shared" si="61"/>
        <v>-0.88585360559559945</v>
      </c>
      <c r="AQ169" s="5">
        <f t="shared" si="62"/>
        <v>1.2617547131195082</v>
      </c>
      <c r="AR169" s="5">
        <f t="shared" si="63"/>
        <v>-0.72507553168644279</v>
      </c>
      <c r="AS169" s="5">
        <f t="shared" si="64"/>
        <v>-1.0081866281299483</v>
      </c>
      <c r="AV169" s="2">
        <f t="shared" si="65"/>
        <v>50.554747972193255</v>
      </c>
      <c r="AW169" s="2">
        <f t="shared" si="66"/>
        <v>51.820294690426344</v>
      </c>
      <c r="AX169" s="2">
        <f t="shared" si="67"/>
        <v>50.978276861162286</v>
      </c>
      <c r="AY169" s="2">
        <f t="shared" si="68"/>
        <v>49.176557490803482</v>
      </c>
      <c r="AZ169" s="2">
        <f t="shared" si="69"/>
        <v>49.740744911611102</v>
      </c>
      <c r="BA169" s="2">
        <f t="shared" si="70"/>
        <v>49.645165948127044</v>
      </c>
      <c r="BB169" s="2">
        <f t="shared" si="71"/>
        <v>49.849136094559405</v>
      </c>
      <c r="BC169" s="2">
        <f t="shared" si="72"/>
        <v>47.1638143592793</v>
      </c>
      <c r="BD169" s="2">
        <f t="shared" si="73"/>
        <v>48.623749498860889</v>
      </c>
      <c r="BE169" s="2">
        <f t="shared" si="74"/>
        <v>48.724738243612677</v>
      </c>
      <c r="BF169" s="2">
        <f t="shared" si="75"/>
        <v>48.519121923293277</v>
      </c>
      <c r="BG169" s="2">
        <f t="shared" si="76"/>
        <v>48.618455881643136</v>
      </c>
      <c r="BH169" s="2">
        <f t="shared" si="77"/>
        <v>48.485325474400916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54.4247101480236</v>
      </c>
      <c r="CP169" s="2">
        <f>BL$207*$B169+BL$209</f>
        <v>56.57474712241418</v>
      </c>
      <c r="CQ169" s="2">
        <f>BM$207*$B169+BM$209</f>
        <v>53.878575239532665</v>
      </c>
      <c r="CR169" s="2">
        <f>BN$207*$B169+BN$209</f>
        <v>50.115540791104365</v>
      </c>
      <c r="CS169" s="2">
        <f>BO$207*$B169+BO$209</f>
        <v>54.092336026604457</v>
      </c>
      <c r="CT169" s="2">
        <f>BP$207*$B169+BP$209</f>
        <v>54.901396063258844</v>
      </c>
      <c r="CU169" s="2">
        <f>BQ$207*$B169+BQ$209</f>
        <v>57.590495497014203</v>
      </c>
      <c r="CV169" s="2">
        <f>BR$207*$B169+BR$209</f>
        <v>50.408889458399983</v>
      </c>
      <c r="CW169" s="2">
        <f>BS$207*$B169+BS$209</f>
        <v>53.223757462542018</v>
      </c>
      <c r="CX169" s="2">
        <f>BT$207*$B169+BT$209</f>
        <v>53.285859044626854</v>
      </c>
      <c r="CY169" s="2">
        <f>BU$207*$B169+BU$209</f>
        <v>53.167960838333272</v>
      </c>
      <c r="CZ169" s="2">
        <f>BV$207*$B169+BV$209</f>
        <v>51.496306025045982</v>
      </c>
      <c r="DA169" s="2">
        <f>BW$207*$B169+BW$209</f>
        <v>51.758583393059865</v>
      </c>
      <c r="DD169" s="2">
        <f>BZ$207*$B169+BZ$209</f>
        <v>50.528615891729267</v>
      </c>
      <c r="DE169" s="2">
        <f>CA$207*$B169+CA$209</f>
        <v>51.789981816868178</v>
      </c>
      <c r="DF169" s="2">
        <f>CB$207*$B169+CB$209</f>
        <v>50.969043866530512</v>
      </c>
      <c r="DG169" s="2">
        <f>CC$207*$B169+CC$209</f>
        <v>49.174381976605169</v>
      </c>
      <c r="DH169" s="2">
        <f>CD$207*$B169+CD$209</f>
        <v>49.730233941178177</v>
      </c>
      <c r="DI169" s="2">
        <f>CE$207*$B169+CE$209</f>
        <v>49.632021191512109</v>
      </c>
      <c r="DJ169" s="2">
        <f>CF$207*$B169+CF$209</f>
        <v>49.829369032378693</v>
      </c>
      <c r="DK169" s="2">
        <f>CG$207*$B169+CG$209</f>
        <v>47.155514424613365</v>
      </c>
      <c r="DL169" s="2">
        <f>CH$207*$B169+CH$209</f>
        <v>48.612285344902716</v>
      </c>
      <c r="DM169" s="2">
        <f>CI$207*$B169+CI$209</f>
        <v>48.712906908549307</v>
      </c>
      <c r="DN169" s="2">
        <f>CJ$207*$B169+CJ$209</f>
        <v>48.505997583710972</v>
      </c>
      <c r="DO169" s="2">
        <f>CK$207*$B169+CK$209</f>
        <v>48.609997735512557</v>
      </c>
      <c r="DP169" s="2">
        <f>CL$207*$B169+CL$209</f>
        <v>48.476178573484447</v>
      </c>
      <c r="DS169" s="2">
        <f>POWER(10,($B169-C$227)/C$228)/(1+POWER(10,($B169-C$227)/C$228))</f>
        <v>0.99329274941904311</v>
      </c>
      <c r="DT169" s="2">
        <f>POWER(10,($B169-D$227)/D$228)/(1+POWER(10,($B169-D$227)/D$228))</f>
        <v>0.99366471046698235</v>
      </c>
      <c r="DU169" s="2">
        <f>POWER(10,($B169-E$227)/E$228)/(1+POWER(10,($B169-E$227)/E$228))</f>
        <v>0.99682663857229903</v>
      </c>
      <c r="DV169" s="2">
        <f>POWER(10,($B169-F$227)/F$228)/(1+POWER(10,($B169-F$227)/F$228))</f>
        <v>0.99768847280097805</v>
      </c>
      <c r="DW169" s="2">
        <f>POWER(10,($B169-G$227)/G$228)/(1+POWER(10,($B169-G$227)/G$228))</f>
        <v>0.99759038871005801</v>
      </c>
      <c r="DX169" s="2">
        <f>POWER(10,($B169-H$227)/H$228)/(1+POWER(10,($B169-H$227)/H$228))</f>
        <v>0.99750544287797516</v>
      </c>
      <c r="DY169" s="2">
        <f>POWER(10,($B169-I$227)/I$228)/(1+POWER(10,($B169-I$227)/I$228))</f>
        <v>0.99745306789281396</v>
      </c>
      <c r="DZ169" s="2">
        <f>POWER(10,($B169-J$227)/J$228)/(1+POWER(10,($B169-J$227)/J$228))</f>
        <v>0.99744882327437379</v>
      </c>
      <c r="EA169" s="2">
        <f>POWER(10,($B169-K$227)/K$228)/(1+POWER(10,($B169-K$227)/K$228))</f>
        <v>0.99751399256772799</v>
      </c>
      <c r="EB169" s="2">
        <f>POWER(10,($B169-L$227)/L$228)/(1+POWER(10,($B169-L$227)/L$228))</f>
        <v>0.99741275773038851</v>
      </c>
      <c r="EC169" s="2">
        <f>POWER(10,($B169-M$227)/M$228)/(1+POWER(10,($B169-M$227)/M$228))</f>
        <v>0.99718480415535371</v>
      </c>
      <c r="ED169" s="2">
        <f>POWER(10,($B169-N$227)/N$228)/(1+POWER(10,($B169-N$227)/N$228))</f>
        <v>0.99706956247146195</v>
      </c>
      <c r="EE169" s="2">
        <f>POWER(10,($B169-O$227)/O$228)/(1+POWER(10,($B169-O$227)/O$228))</f>
        <v>0.9972133538002621</v>
      </c>
    </row>
    <row r="170" spans="2:135" x14ac:dyDescent="0.25">
      <c r="B170" s="2">
        <v>164</v>
      </c>
      <c r="C170">
        <v>50.661999999999999</v>
      </c>
      <c r="D170">
        <v>49.103000000000002</v>
      </c>
      <c r="E170">
        <v>51.029000000000003</v>
      </c>
      <c r="F170">
        <v>49.368000000000002</v>
      </c>
      <c r="G170">
        <v>51.088000000000001</v>
      </c>
      <c r="H170">
        <v>49.456000000000003</v>
      </c>
      <c r="I170">
        <v>49.823999999999998</v>
      </c>
      <c r="J170">
        <v>48</v>
      </c>
      <c r="K170">
        <v>49.470999999999997</v>
      </c>
      <c r="L170">
        <v>48.706000000000003</v>
      </c>
      <c r="M170">
        <v>48.970999999999997</v>
      </c>
      <c r="N170">
        <v>47.7941</v>
      </c>
      <c r="O170">
        <v>49.070399999999999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50.505777702166903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51.75385853973733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50.924700607739304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49.128594712683373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49.747769259265795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49.760112681564223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49.754483037863587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47.367178322896912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48.866117744954899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49.006959187255674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49.101805791152046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49.102275671206307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49.678920974911577</v>
      </c>
      <c r="AE170" s="5"/>
      <c r="AG170" s="5">
        <f t="shared" si="52"/>
        <v>0.15622229783309649</v>
      </c>
      <c r="AH170" s="5">
        <f t="shared" si="53"/>
        <v>-2.6508585397373281</v>
      </c>
      <c r="AI170" s="5">
        <f t="shared" si="54"/>
        <v>0.10429939226069962</v>
      </c>
      <c r="AJ170" s="5">
        <f t="shared" si="55"/>
        <v>0.2394052873166288</v>
      </c>
      <c r="AK170" s="5">
        <f t="shared" si="56"/>
        <v>1.3402307407342064</v>
      </c>
      <c r="AL170" s="5">
        <f t="shared" si="57"/>
        <v>-0.30411268156422011</v>
      </c>
      <c r="AM170" s="5">
        <f t="shared" si="58"/>
        <v>6.9516962136411564E-2</v>
      </c>
      <c r="AN170" s="5">
        <f t="shared" si="59"/>
        <v>0.63282167710308812</v>
      </c>
      <c r="AO170" s="5">
        <f t="shared" si="60"/>
        <v>0.60488225504509785</v>
      </c>
      <c r="AP170" s="5">
        <f t="shared" si="61"/>
        <v>-0.30095918725567117</v>
      </c>
      <c r="AQ170" s="5">
        <f t="shared" si="62"/>
        <v>-0.13080579115204927</v>
      </c>
      <c r="AR170" s="5">
        <f t="shared" si="63"/>
        <v>-1.3081756712063068</v>
      </c>
      <c r="AS170" s="5">
        <f t="shared" si="64"/>
        <v>-0.60852097491157764</v>
      </c>
      <c r="AV170" s="2">
        <f t="shared" si="65"/>
        <v>50.505777023611898</v>
      </c>
      <c r="AW170" s="2">
        <f t="shared" si="66"/>
        <v>51.75385853973733</v>
      </c>
      <c r="AX170" s="2">
        <f t="shared" si="67"/>
        <v>50.924700607739304</v>
      </c>
      <c r="AY170" s="2">
        <f t="shared" si="68"/>
        <v>49.128594712683373</v>
      </c>
      <c r="AZ170" s="2">
        <f t="shared" si="69"/>
        <v>49.682744809208778</v>
      </c>
      <c r="BA170" s="2">
        <f t="shared" si="70"/>
        <v>49.57606640819133</v>
      </c>
      <c r="BB170" s="2">
        <f t="shared" si="71"/>
        <v>49.754475340208451</v>
      </c>
      <c r="BC170" s="2">
        <f t="shared" si="72"/>
        <v>47.093993272108669</v>
      </c>
      <c r="BD170" s="2">
        <f t="shared" si="73"/>
        <v>48.55505771545851</v>
      </c>
      <c r="BE170" s="2">
        <f t="shared" si="74"/>
        <v>48.665608713180603</v>
      </c>
      <c r="BF170" s="2">
        <f t="shared" si="75"/>
        <v>48.461719416304561</v>
      </c>
      <c r="BG170" s="2">
        <f t="shared" si="76"/>
        <v>48.577502775422758</v>
      </c>
      <c r="BH170" s="2">
        <f t="shared" si="77"/>
        <v>48.447401449015196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54.443541093086722</v>
      </c>
      <c r="CP170" s="2">
        <f>BL$207*$B170+BL$209</f>
        <v>56.591183437403757</v>
      </c>
      <c r="CQ170" s="2">
        <f>BM$207*$B170+BM$209</f>
        <v>53.866584785887696</v>
      </c>
      <c r="CR170" s="2">
        <f>BN$207*$B170+BN$209</f>
        <v>50.075631934264599</v>
      </c>
      <c r="CS170" s="2">
        <f>BO$207*$B170+BO$209</f>
        <v>54.092709560798596</v>
      </c>
      <c r="CT170" s="2">
        <f>BP$207*$B170+BP$209</f>
        <v>54.90673299113682</v>
      </c>
      <c r="CU170" s="2">
        <f>BQ$207*$B170+BQ$209</f>
        <v>57.614245643978222</v>
      </c>
      <c r="CV170" s="2">
        <f>BR$207*$B170+BR$209</f>
        <v>50.380309030248192</v>
      </c>
      <c r="CW170" s="2">
        <f>BS$207*$B170+BS$209</f>
        <v>53.218632972372319</v>
      </c>
      <c r="CX170" s="2">
        <f>BT$207*$B170+BT$209</f>
        <v>53.288193260567638</v>
      </c>
      <c r="CY170" s="2">
        <f>BU$207*$B170+BU$209</f>
        <v>53.175569912325997</v>
      </c>
      <c r="CZ170" s="2">
        <f>BV$207*$B170+BV$209</f>
        <v>51.494488352745428</v>
      </c>
      <c r="DA170" s="2">
        <f>BW$207*$B170+BW$209</f>
        <v>51.768293915564698</v>
      </c>
      <c r="DD170" s="2">
        <f>BZ$207*$B170+BZ$209</f>
        <v>50.481526732395132</v>
      </c>
      <c r="DE170" s="2">
        <f>CA$207*$B170+CA$209</f>
        <v>51.725730992743657</v>
      </c>
      <c r="DF170" s="2">
        <f>CB$207*$B170+CB$209</f>
        <v>50.916159278281867</v>
      </c>
      <c r="DG170" s="2">
        <f>CC$207*$B170+CC$209</f>
        <v>49.126593602039122</v>
      </c>
      <c r="DH170" s="2">
        <f>CD$207*$B170+CD$209</f>
        <v>49.673030098972504</v>
      </c>
      <c r="DI170" s="2">
        <f>CE$207*$B170+CE$209</f>
        <v>49.563908476510143</v>
      </c>
      <c r="DJ170" s="2">
        <f>CF$207*$B170+CF$209</f>
        <v>49.736171814562113</v>
      </c>
      <c r="DK170" s="2">
        <f>CG$207*$B170+CG$209</f>
        <v>47.086327441628498</v>
      </c>
      <c r="DL170" s="2">
        <f>CH$207*$B170+CH$209</f>
        <v>48.544457799653301</v>
      </c>
      <c r="DM170" s="2">
        <f>CI$207*$B170+CI$209</f>
        <v>48.654673001733855</v>
      </c>
      <c r="DN170" s="2">
        <f>CJ$207*$B170+CJ$209</f>
        <v>48.449582488589606</v>
      </c>
      <c r="DO170" s="2">
        <f>CK$207*$B170+CK$209</f>
        <v>48.569683954066477</v>
      </c>
      <c r="DP170" s="2">
        <f>CL$207*$B170+CL$209</f>
        <v>48.438937977041192</v>
      </c>
      <c r="DS170" s="2">
        <f>POWER(10,($B170-C$227)/C$228)/(1+POWER(10,($B170-C$227)/C$228))</f>
        <v>0.99387930254434198</v>
      </c>
      <c r="DT170" s="2">
        <f>POWER(10,($B170-D$227)/D$228)/(1+POWER(10,($B170-D$227)/D$228))</f>
        <v>0.99421892469126039</v>
      </c>
      <c r="DU170" s="2">
        <f>POWER(10,($B170-E$227)/E$228)/(1+POWER(10,($B170-E$227)/E$228))</f>
        <v>0.99710505164918695</v>
      </c>
      <c r="DV170" s="2">
        <f>POWER(10,($B170-F$227)/F$228)/(1+POWER(10,($B170-F$227)/F$228))</f>
        <v>0.99789143327903629</v>
      </c>
      <c r="DW170" s="2">
        <f>POWER(10,($B170-G$227)/G$228)/(1+POWER(10,($B170-G$227)/G$228))</f>
        <v>0.99780194235347097</v>
      </c>
      <c r="DX170" s="2">
        <f>POWER(10,($B170-H$227)/H$228)/(1+POWER(10,($B170-H$227)/H$228))</f>
        <v>0.99772443739301075</v>
      </c>
      <c r="DY170" s="2">
        <f>POWER(10,($B170-I$227)/I$228)/(1+POWER(10,($B170-I$227)/I$228))</f>
        <v>0.99767664964270908</v>
      </c>
      <c r="DZ170" s="2">
        <f>POWER(10,($B170-J$227)/J$228)/(1+POWER(10,($B170-J$227)/J$228))</f>
        <v>0.9976727767675897</v>
      </c>
      <c r="EA170" s="2">
        <f>POWER(10,($B170-K$227)/K$228)/(1+POWER(10,($B170-K$227)/K$228))</f>
        <v>0.99773223822096524</v>
      </c>
      <c r="EB170" s="2">
        <f>POWER(10,($B170-L$227)/L$228)/(1+POWER(10,($B170-L$227)/L$228))</f>
        <v>0.99763986972412677</v>
      </c>
      <c r="EC170" s="2">
        <f>POWER(10,($B170-M$227)/M$228)/(1+POWER(10,($B170-M$227)/M$228))</f>
        <v>0.99743187473288786</v>
      </c>
      <c r="ED170" s="2">
        <f>POWER(10,($B170-N$227)/N$228)/(1+POWER(10,($B170-N$227)/N$228))</f>
        <v>0.99732671991336663</v>
      </c>
      <c r="EE170" s="2">
        <f>POWER(10,($B170-O$227)/O$228)/(1+POWER(10,($B170-O$227)/O$228))</f>
        <v>0.99745792515721199</v>
      </c>
    </row>
    <row r="171" spans="2:135" x14ac:dyDescent="0.25">
      <c r="B171" s="2">
        <v>165</v>
      </c>
      <c r="C171">
        <v>48.808999999999997</v>
      </c>
      <c r="D171">
        <v>50.441000000000003</v>
      </c>
      <c r="E171">
        <v>50.396999999999998</v>
      </c>
      <c r="F171">
        <v>50.456000000000003</v>
      </c>
      <c r="G171">
        <v>49.118000000000002</v>
      </c>
      <c r="H171">
        <v>50.603000000000002</v>
      </c>
      <c r="I171">
        <v>48.676000000000002</v>
      </c>
      <c r="J171">
        <v>47.779000000000003</v>
      </c>
      <c r="K171">
        <v>49.808999999999997</v>
      </c>
      <c r="L171">
        <v>47.720999999999997</v>
      </c>
      <c r="M171">
        <v>49.484999999999999</v>
      </c>
      <c r="N171">
        <v>48.264699999999998</v>
      </c>
      <c r="O171">
        <v>48.788699999999999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50.456934906496386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51.687571483424342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50.871174457028658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49.080645756140456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49.668916032983446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49.635362323051424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49.65992412003726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47.208189904595017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48.695938325466621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48.846936894451119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48.87925415423247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48.947466439940143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49.395237530139987</v>
      </c>
      <c r="AE171" s="5"/>
      <c r="AG171" s="5">
        <f t="shared" si="52"/>
        <v>-1.6479349064963884</v>
      </c>
      <c r="AH171" s="5">
        <f t="shared" si="53"/>
        <v>-1.24657148342434</v>
      </c>
      <c r="AI171" s="5">
        <f t="shared" si="54"/>
        <v>-0.4741744570286599</v>
      </c>
      <c r="AJ171" s="5">
        <f t="shared" si="55"/>
        <v>1.3753542438595474</v>
      </c>
      <c r="AK171" s="5">
        <f t="shared" si="56"/>
        <v>-0.55091603298344438</v>
      </c>
      <c r="AL171" s="5">
        <f t="shared" si="57"/>
        <v>0.96763767694857705</v>
      </c>
      <c r="AM171" s="5">
        <f t="shared" si="58"/>
        <v>-0.98392412003725838</v>
      </c>
      <c r="AN171" s="5">
        <f t="shared" si="59"/>
        <v>0.57081009540498684</v>
      </c>
      <c r="AO171" s="5">
        <f t="shared" si="60"/>
        <v>1.1130616745333768</v>
      </c>
      <c r="AP171" s="5">
        <f t="shared" si="61"/>
        <v>-1.1259368944511223</v>
      </c>
      <c r="AQ171" s="5">
        <f t="shared" si="62"/>
        <v>0.60574584576752954</v>
      </c>
      <c r="AR171" s="5">
        <f t="shared" si="63"/>
        <v>-0.68276643994014563</v>
      </c>
      <c r="AS171" s="5">
        <f t="shared" si="64"/>
        <v>-0.60653753013998823</v>
      </c>
      <c r="AV171" s="2">
        <f t="shared" si="65"/>
        <v>50.456934192587219</v>
      </c>
      <c r="AW171" s="2">
        <f t="shared" si="66"/>
        <v>51.687571483424342</v>
      </c>
      <c r="AX171" s="2">
        <f t="shared" si="67"/>
        <v>50.871174457028658</v>
      </c>
      <c r="AY171" s="2">
        <f t="shared" si="68"/>
        <v>49.080645756140456</v>
      </c>
      <c r="AZ171" s="2">
        <f t="shared" si="69"/>
        <v>49.624803336643616</v>
      </c>
      <c r="BA171" s="2">
        <f t="shared" si="70"/>
        <v>49.507038610900892</v>
      </c>
      <c r="BB171" s="2">
        <f t="shared" si="71"/>
        <v>49.659918876639743</v>
      </c>
      <c r="BC171" s="2">
        <f t="shared" si="72"/>
        <v>47.024219414191464</v>
      </c>
      <c r="BD171" s="2">
        <f t="shared" si="73"/>
        <v>48.486429131688311</v>
      </c>
      <c r="BE171" s="2">
        <f t="shared" si="74"/>
        <v>48.606545051683959</v>
      </c>
      <c r="BF171" s="2">
        <f t="shared" si="75"/>
        <v>48.40438889351659</v>
      </c>
      <c r="BG171" s="2">
        <f t="shared" si="76"/>
        <v>48.536596578080896</v>
      </c>
      <c r="BH171" s="2">
        <f t="shared" si="77"/>
        <v>48.409526761479128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54.462372038149844</v>
      </c>
      <c r="CP171" s="2">
        <f>BL$207*$B171+BL$209</f>
        <v>56.607619752393326</v>
      </c>
      <c r="CQ171" s="2">
        <f>BM$207*$B171+BM$209</f>
        <v>53.854594332242726</v>
      </c>
      <c r="CR171" s="2">
        <f>BN$207*$B171+BN$209</f>
        <v>50.035723077424826</v>
      </c>
      <c r="CS171" s="2">
        <f>BO$207*$B171+BO$209</f>
        <v>54.093083094992735</v>
      </c>
      <c r="CT171" s="2">
        <f>BP$207*$B171+BP$209</f>
        <v>54.912069919014797</v>
      </c>
      <c r="CU171" s="2">
        <f>BQ$207*$B171+BQ$209</f>
        <v>57.637995790942249</v>
      </c>
      <c r="CV171" s="2">
        <f>BR$207*$B171+BR$209</f>
        <v>50.351728602096401</v>
      </c>
      <c r="CW171" s="2">
        <f>BS$207*$B171+BS$209</f>
        <v>53.21350848220262</v>
      </c>
      <c r="CX171" s="2">
        <f>BT$207*$B171+BT$209</f>
        <v>53.290527476508416</v>
      </c>
      <c r="CY171" s="2">
        <f>BU$207*$B171+BU$209</f>
        <v>53.18317898631873</v>
      </c>
      <c r="CZ171" s="2">
        <f>BV$207*$B171+BV$209</f>
        <v>51.492670680444881</v>
      </c>
      <c r="DA171" s="2">
        <f>BW$207*$B171+BW$209</f>
        <v>51.77800443806953</v>
      </c>
      <c r="DD171" s="2">
        <f>BZ$207*$B171+BZ$209</f>
        <v>50.434437573060997</v>
      </c>
      <c r="DE171" s="2">
        <f>CA$207*$B171+CA$209</f>
        <v>51.661480168619136</v>
      </c>
      <c r="DF171" s="2">
        <f>CB$207*$B171+CB$209</f>
        <v>50.863274690033222</v>
      </c>
      <c r="DG171" s="2">
        <f>CC$207*$B171+CC$209</f>
        <v>49.078805227473069</v>
      </c>
      <c r="DH171" s="2">
        <f>CD$207*$B171+CD$209</f>
        <v>49.615826256766837</v>
      </c>
      <c r="DI171" s="2">
        <f>CE$207*$B171+CE$209</f>
        <v>49.495795761508177</v>
      </c>
      <c r="DJ171" s="2">
        <f>CF$207*$B171+CF$209</f>
        <v>49.642974596745532</v>
      </c>
      <c r="DK171" s="2">
        <f>CG$207*$B171+CG$209</f>
        <v>47.017140458643638</v>
      </c>
      <c r="DL171" s="2">
        <f>CH$207*$B171+CH$209</f>
        <v>48.476630254403887</v>
      </c>
      <c r="DM171" s="2">
        <f>CI$207*$B171+CI$209</f>
        <v>48.596439094918395</v>
      </c>
      <c r="DN171" s="2">
        <f>CJ$207*$B171+CJ$209</f>
        <v>48.393167393468246</v>
      </c>
      <c r="DO171" s="2">
        <f>CK$207*$B171+CK$209</f>
        <v>48.529370172620396</v>
      </c>
      <c r="DP171" s="2">
        <f>CL$207*$B171+CL$209</f>
        <v>48.401697380597938</v>
      </c>
      <c r="DS171" s="2">
        <f>POWER(10,($B171-C$227)/C$228)/(1+POWER(10,($B171-C$227)/C$228))</f>
        <v>0.99441484966520632</v>
      </c>
      <c r="DT171" s="2">
        <f>POWER(10,($B171-D$227)/D$228)/(1+POWER(10,($B171-D$227)/D$228))</f>
        <v>0.99472491336661839</v>
      </c>
      <c r="DU171" s="2">
        <f>POWER(10,($B171-E$227)/E$228)/(1+POWER(10,($B171-E$227)/E$228))</f>
        <v>0.99735910302464237</v>
      </c>
      <c r="DV171" s="2">
        <f>POWER(10,($B171-F$227)/F$228)/(1+POWER(10,($B171-F$227)/F$228))</f>
        <v>0.99807660744600135</v>
      </c>
      <c r="DW171" s="2">
        <f>POWER(10,($B171-G$227)/G$228)/(1+POWER(10,($B171-G$227)/G$228))</f>
        <v>0.99799495981554354</v>
      </c>
      <c r="DX171" s="2">
        <f>POWER(10,($B171-H$227)/H$228)/(1+POWER(10,($B171-H$227)/H$228))</f>
        <v>0.99792424661939649</v>
      </c>
      <c r="DY171" s="2">
        <f>POWER(10,($B171-I$227)/I$228)/(1+POWER(10,($B171-I$227)/I$228))</f>
        <v>0.99788064603174398</v>
      </c>
      <c r="DZ171" s="2">
        <f>POWER(10,($B171-J$227)/J$228)/(1+POWER(10,($B171-J$227)/J$228))</f>
        <v>0.99787711248187461</v>
      </c>
      <c r="EA171" s="2">
        <f>POWER(10,($B171-K$227)/K$228)/(1+POWER(10,($B171-K$227)/K$228))</f>
        <v>0.99793136390399162</v>
      </c>
      <c r="EB171" s="2">
        <f>POWER(10,($B171-L$227)/L$228)/(1+POWER(10,($B171-L$227)/L$228))</f>
        <v>0.99784708851985016</v>
      </c>
      <c r="EC171" s="2">
        <f>POWER(10,($B171-M$227)/M$228)/(1+POWER(10,($B171-M$227)/M$228))</f>
        <v>0.99765731254907741</v>
      </c>
      <c r="ED171" s="2">
        <f>POWER(10,($B171-N$227)/N$228)/(1+POWER(10,($B171-N$227)/N$228))</f>
        <v>0.99756136596966183</v>
      </c>
      <c r="EE171" s="2">
        <f>POWER(10,($B171-O$227)/O$228)/(1+POWER(10,($B171-O$227)/O$228))</f>
        <v>0.99768108150475543</v>
      </c>
    </row>
    <row r="172" spans="2:135" x14ac:dyDescent="0.25">
      <c r="B172" s="2">
        <v>166</v>
      </c>
      <c r="C172">
        <v>50.661999999999999</v>
      </c>
      <c r="D172">
        <v>49.441000000000003</v>
      </c>
      <c r="E172">
        <v>50.543999999999997</v>
      </c>
      <c r="F172">
        <v>49.911999999999999</v>
      </c>
      <c r="G172">
        <v>49.911999999999999</v>
      </c>
      <c r="H172">
        <v>49.426000000000002</v>
      </c>
      <c r="I172">
        <v>48.588000000000001</v>
      </c>
      <c r="J172">
        <v>46.176000000000002</v>
      </c>
      <c r="K172">
        <v>51.881999999999998</v>
      </c>
      <c r="L172">
        <v>47.984999999999999</v>
      </c>
      <c r="M172">
        <v>49.043999999999997</v>
      </c>
      <c r="N172">
        <v>48.058799999999998</v>
      </c>
      <c r="O172">
        <v>48.436599999999999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50.408212335424345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51.621424317194851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50.817694966960296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49.032709543363147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49.595935510602374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49.524858457409323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49.565463177431056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47.074577543336162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48.5546577256831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48.711738441295346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48.688935474683724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48.808048821125922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49.138118947417944</v>
      </c>
      <c r="AE172" s="5"/>
      <c r="AG172" s="5">
        <f t="shared" si="52"/>
        <v>0.25378766457565405</v>
      </c>
      <c r="AH172" s="5">
        <f t="shared" si="53"/>
        <v>-2.1804243171948485</v>
      </c>
      <c r="AI172" s="5">
        <f t="shared" si="54"/>
        <v>-0.27369496696029927</v>
      </c>
      <c r="AJ172" s="5">
        <f t="shared" si="55"/>
        <v>0.87929045663685201</v>
      </c>
      <c r="AK172" s="5">
        <f t="shared" si="56"/>
        <v>0.31606448939762544</v>
      </c>
      <c r="AL172" s="5">
        <f t="shared" si="57"/>
        <v>-9.8858457409320977E-2</v>
      </c>
      <c r="AM172" s="5">
        <f t="shared" si="58"/>
        <v>-0.97746317743105493</v>
      </c>
      <c r="AN172" s="5">
        <f t="shared" si="59"/>
        <v>-0.89857754333615958</v>
      </c>
      <c r="AO172" s="5">
        <f t="shared" si="60"/>
        <v>3.3273422743168979</v>
      </c>
      <c r="AP172" s="5">
        <f t="shared" si="61"/>
        <v>-0.72673844129534615</v>
      </c>
      <c r="AQ172" s="5">
        <f t="shared" si="62"/>
        <v>0.35506452531627275</v>
      </c>
      <c r="AR172" s="5">
        <f t="shared" si="63"/>
        <v>-0.74924882112592428</v>
      </c>
      <c r="AS172" s="5">
        <f t="shared" si="64"/>
        <v>-0.70151894741794507</v>
      </c>
      <c r="AV172" s="2">
        <f t="shared" si="65"/>
        <v>50.408211605837174</v>
      </c>
      <c r="AW172" s="2">
        <f t="shared" si="66"/>
        <v>51.621424317194851</v>
      </c>
      <c r="AX172" s="2">
        <f t="shared" si="67"/>
        <v>50.817694966960296</v>
      </c>
      <c r="AY172" s="2">
        <f t="shared" si="68"/>
        <v>49.032709543363147</v>
      </c>
      <c r="AZ172" s="2">
        <f t="shared" si="69"/>
        <v>49.566916358996018</v>
      </c>
      <c r="BA172" s="2">
        <f t="shared" si="70"/>
        <v>49.438077593740005</v>
      </c>
      <c r="BB172" s="2">
        <f t="shared" si="71"/>
        <v>49.565459714798685</v>
      </c>
      <c r="BC172" s="2">
        <f t="shared" si="72"/>
        <v>46.954489398907683</v>
      </c>
      <c r="BD172" s="2">
        <f t="shared" si="73"/>
        <v>48.417859336662936</v>
      </c>
      <c r="BE172" s="2">
        <f t="shared" si="74"/>
        <v>48.547542623245612</v>
      </c>
      <c r="BF172" s="2">
        <f t="shared" si="75"/>
        <v>48.347125357479896</v>
      </c>
      <c r="BG172" s="2">
        <f t="shared" si="76"/>
        <v>48.495734001803491</v>
      </c>
      <c r="BH172" s="2">
        <f t="shared" si="77"/>
        <v>48.371698037813196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54.481202983212967</v>
      </c>
      <c r="CP172" s="2">
        <f>BL$207*$B172+BL$209</f>
        <v>56.624056067382902</v>
      </c>
      <c r="CQ172" s="2">
        <f>BM$207*$B172+BM$209</f>
        <v>53.842603878597757</v>
      </c>
      <c r="CR172" s="2">
        <f>BN$207*$B172+BN$209</f>
        <v>49.995814220585054</v>
      </c>
      <c r="CS172" s="2">
        <f>BO$207*$B172+BO$209</f>
        <v>54.093456629186882</v>
      </c>
      <c r="CT172" s="2">
        <f>BP$207*$B172+BP$209</f>
        <v>54.917406846892774</v>
      </c>
      <c r="CU172" s="2">
        <f>BQ$207*$B172+BQ$209</f>
        <v>57.661745937906268</v>
      </c>
      <c r="CV172" s="2">
        <f>BR$207*$B172+BR$209</f>
        <v>50.323148173944617</v>
      </c>
      <c r="CW172" s="2">
        <f>BS$207*$B172+BS$209</f>
        <v>53.208383992032921</v>
      </c>
      <c r="CX172" s="2">
        <f>BT$207*$B172+BT$209</f>
        <v>53.292861692449193</v>
      </c>
      <c r="CY172" s="2">
        <f>BU$207*$B172+BU$209</f>
        <v>53.190788060311462</v>
      </c>
      <c r="CZ172" s="2">
        <f>BV$207*$B172+BV$209</f>
        <v>51.490853008144327</v>
      </c>
      <c r="DA172" s="2">
        <f>BW$207*$B172+BW$209</f>
        <v>51.787714960574363</v>
      </c>
      <c r="DD172" s="2">
        <f>BZ$207*$B172+BZ$209</f>
        <v>50.387348413726862</v>
      </c>
      <c r="DE172" s="2">
        <f>CA$207*$B172+CA$209</f>
        <v>51.597229344494622</v>
      </c>
      <c r="DF172" s="2">
        <f>CB$207*$B172+CB$209</f>
        <v>50.810390101784577</v>
      </c>
      <c r="DG172" s="2">
        <f>CC$207*$B172+CC$209</f>
        <v>49.031016852907022</v>
      </c>
      <c r="DH172" s="2">
        <f>CD$207*$B172+CD$209</f>
        <v>49.558622414561157</v>
      </c>
      <c r="DI172" s="2">
        <f>CE$207*$B172+CE$209</f>
        <v>49.427683046506218</v>
      </c>
      <c r="DJ172" s="2">
        <f>CF$207*$B172+CF$209</f>
        <v>49.549777378928951</v>
      </c>
      <c r="DK172" s="2">
        <f>CG$207*$B172+CG$209</f>
        <v>46.947953475658778</v>
      </c>
      <c r="DL172" s="2">
        <f>CH$207*$B172+CH$209</f>
        <v>48.408802709154472</v>
      </c>
      <c r="DM172" s="2">
        <f>CI$207*$B172+CI$209</f>
        <v>48.538205188102935</v>
      </c>
      <c r="DN172" s="2">
        <f>CJ$207*$B172+CJ$209</f>
        <v>48.33675229834688</v>
      </c>
      <c r="DO172" s="2">
        <f>CK$207*$B172+CK$209</f>
        <v>48.489056391174316</v>
      </c>
      <c r="DP172" s="2">
        <f>CL$207*$B172+CL$209</f>
        <v>48.364456784154683</v>
      </c>
      <c r="DS172" s="2">
        <f>POWER(10,($B172-C$227)/C$228)/(1+POWER(10,($B172-C$227)/C$228))</f>
        <v>0.99490377790510276</v>
      </c>
      <c r="DT172" s="2">
        <f>POWER(10,($B172-D$227)/D$228)/(1+POWER(10,($B172-D$227)/D$228))</f>
        <v>0.99518682977671247</v>
      </c>
      <c r="DU172" s="2">
        <f>POWER(10,($B172-E$227)/E$228)/(1+POWER(10,($B172-E$227)/E$228))</f>
        <v>0.9975909135326867</v>
      </c>
      <c r="DV172" s="2">
        <f>POWER(10,($B172-F$227)/F$228)/(1+POWER(10,($B172-F$227)/F$228))</f>
        <v>0.99824554822303957</v>
      </c>
      <c r="DW172" s="2">
        <f>POWER(10,($B172-G$227)/G$228)/(1+POWER(10,($B172-G$227)/G$228))</f>
        <v>0.99817105895335467</v>
      </c>
      <c r="DX172" s="2">
        <f>POWER(10,($B172-H$227)/H$228)/(1+POWER(10,($B172-H$227)/H$228))</f>
        <v>0.99810654458917303</v>
      </c>
      <c r="DY172" s="2">
        <f>POWER(10,($B172-I$227)/I$228)/(1+POWER(10,($B172-I$227)/I$228))</f>
        <v>0.99806676569864428</v>
      </c>
      <c r="DZ172" s="2">
        <f>POWER(10,($B172-J$227)/J$228)/(1+POWER(10,($B172-J$227)/J$228))</f>
        <v>0.99806354185960788</v>
      </c>
      <c r="EA172" s="2">
        <f>POWER(10,($B172-K$227)/K$228)/(1+POWER(10,($B172-K$227)/K$228))</f>
        <v>0.9981130379975498</v>
      </c>
      <c r="EB172" s="2">
        <f>POWER(10,($B172-L$227)/L$228)/(1+POWER(10,($B172-L$227)/L$228))</f>
        <v>0.99803614937606167</v>
      </c>
      <c r="EC172" s="2">
        <f>POWER(10,($B172-M$227)/M$228)/(1+POWER(10,($B172-M$227)/M$228))</f>
        <v>0.99786300315001886</v>
      </c>
      <c r="ED172" s="2">
        <f>POWER(10,($B172-N$227)/N$228)/(1+POWER(10,($B172-N$227)/N$228))</f>
        <v>0.99777546200451406</v>
      </c>
      <c r="EE172" s="2">
        <f>POWER(10,($B172-O$227)/O$228)/(1+POWER(10,($B172-O$227)/O$228))</f>
        <v>0.99788468958946941</v>
      </c>
    </row>
    <row r="173" spans="2:135" x14ac:dyDescent="0.25">
      <c r="B173" s="2">
        <v>167</v>
      </c>
      <c r="C173">
        <v>50.029000000000003</v>
      </c>
      <c r="D173">
        <v>50.676000000000002</v>
      </c>
      <c r="E173">
        <v>50.234999999999999</v>
      </c>
      <c r="F173">
        <v>48.470999999999997</v>
      </c>
      <c r="G173">
        <v>50.118000000000002</v>
      </c>
      <c r="H173">
        <v>49.073999999999998</v>
      </c>
      <c r="I173">
        <v>48.793999999999997</v>
      </c>
      <c r="J173">
        <v>46.5</v>
      </c>
      <c r="K173">
        <v>53.868000000000002</v>
      </c>
      <c r="L173">
        <v>47.941000000000003</v>
      </c>
      <c r="M173">
        <v>48.765000000000001</v>
      </c>
      <c r="N173">
        <v>48.7059</v>
      </c>
      <c r="O173">
        <v>47.957700000000003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50.359602493517905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51.555408286271849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50.764258910330931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48.984785078532411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49.527591444086667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49.42610045155363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49.471093500153913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46.960782437481271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48.435936229458918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48.597371722335154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48.528640456281678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48.685393599976571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48.912800494123836</v>
      </c>
      <c r="AE173" s="5"/>
      <c r="AG173" s="5">
        <f t="shared" si="52"/>
        <v>-0.33060249351790105</v>
      </c>
      <c r="AH173" s="5">
        <f t="shared" si="53"/>
        <v>-0.87940828627184686</v>
      </c>
      <c r="AI173" s="5">
        <f t="shared" si="54"/>
        <v>-0.52925891033093109</v>
      </c>
      <c r="AJ173" s="5">
        <f t="shared" si="55"/>
        <v>-0.51378507853241473</v>
      </c>
      <c r="AK173" s="5">
        <f t="shared" si="56"/>
        <v>0.59040855591333496</v>
      </c>
      <c r="AL173" s="5">
        <f t="shared" si="57"/>
        <v>-0.3521004515536319</v>
      </c>
      <c r="AM173" s="5">
        <f t="shared" si="58"/>
        <v>-0.67709350015391578</v>
      </c>
      <c r="AN173" s="5">
        <f t="shared" si="59"/>
        <v>-0.46078243748127079</v>
      </c>
      <c r="AO173" s="5">
        <f t="shared" si="60"/>
        <v>5.4320637705410846</v>
      </c>
      <c r="AP173" s="5">
        <f t="shared" si="61"/>
        <v>-0.65637172233515173</v>
      </c>
      <c r="AQ173" s="5">
        <f t="shared" si="62"/>
        <v>0.23635954371832213</v>
      </c>
      <c r="AR173" s="5">
        <f t="shared" si="63"/>
        <v>2.0506400023428739E-2</v>
      </c>
      <c r="AS173" s="5">
        <f t="shared" si="64"/>
        <v>-0.95510049412383324</v>
      </c>
      <c r="AV173" s="2">
        <f t="shared" si="65"/>
        <v>50.359601769269155</v>
      </c>
      <c r="AW173" s="2">
        <f t="shared" si="66"/>
        <v>51.555408286271849</v>
      </c>
      <c r="AX173" s="2">
        <f t="shared" si="67"/>
        <v>50.764258910330931</v>
      </c>
      <c r="AY173" s="2">
        <f t="shared" si="68"/>
        <v>48.984785078532411</v>
      </c>
      <c r="AZ173" s="2">
        <f t="shared" si="69"/>
        <v>49.509080012386882</v>
      </c>
      <c r="BA173" s="2">
        <f t="shared" si="70"/>
        <v>49.369178708693752</v>
      </c>
      <c r="BB173" s="2">
        <f t="shared" si="71"/>
        <v>49.471091283288892</v>
      </c>
      <c r="BC173" s="2">
        <f t="shared" si="72"/>
        <v>46.884800067618166</v>
      </c>
      <c r="BD173" s="2">
        <f t="shared" si="73"/>
        <v>48.349344203446869</v>
      </c>
      <c r="BE173" s="2">
        <f t="shared" si="74"/>
        <v>48.48859709459029</v>
      </c>
      <c r="BF173" s="2">
        <f t="shared" si="75"/>
        <v>48.28992412906566</v>
      </c>
      <c r="BG173" s="2">
        <f t="shared" si="76"/>
        <v>48.454911971577161</v>
      </c>
      <c r="BH173" s="2">
        <f t="shared" si="77"/>
        <v>48.333912113256005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54.500033928276089</v>
      </c>
      <c r="CP173" s="2">
        <f>BL$207*$B173+BL$209</f>
        <v>56.640492382372479</v>
      </c>
      <c r="CQ173" s="2">
        <f>BM$207*$B173+BM$209</f>
        <v>53.830613424952787</v>
      </c>
      <c r="CR173" s="2">
        <f>BN$207*$B173+BN$209</f>
        <v>49.955905363745288</v>
      </c>
      <c r="CS173" s="2">
        <f>BO$207*$B173+BO$209</f>
        <v>54.093830163381021</v>
      </c>
      <c r="CT173" s="2">
        <f>BP$207*$B173+BP$209</f>
        <v>54.922743774770751</v>
      </c>
      <c r="CU173" s="2">
        <f>BQ$207*$B173+BQ$209</f>
        <v>57.685496084870287</v>
      </c>
      <c r="CV173" s="2">
        <f>BR$207*$B173+BR$209</f>
        <v>50.294567745792826</v>
      </c>
      <c r="CW173" s="2">
        <f>BS$207*$B173+BS$209</f>
        <v>53.203259501863229</v>
      </c>
      <c r="CX173" s="2">
        <f>BT$207*$B173+BT$209</f>
        <v>53.295195908389971</v>
      </c>
      <c r="CY173" s="2">
        <f>BU$207*$B173+BU$209</f>
        <v>53.198397134304194</v>
      </c>
      <c r="CZ173" s="2">
        <f>BV$207*$B173+BV$209</f>
        <v>51.489035335843774</v>
      </c>
      <c r="DA173" s="2">
        <f>BW$207*$B173+BW$209</f>
        <v>51.797425483079195</v>
      </c>
      <c r="DD173" s="2">
        <f>BZ$207*$B173+BZ$209</f>
        <v>50.34025925439272</v>
      </c>
      <c r="DE173" s="2">
        <f>CA$207*$B173+CA$209</f>
        <v>51.532978520370101</v>
      </c>
      <c r="DF173" s="2">
        <f>CB$207*$B173+CB$209</f>
        <v>50.757505513535932</v>
      </c>
      <c r="DG173" s="2">
        <f>CC$207*$B173+CC$209</f>
        <v>48.983228478340969</v>
      </c>
      <c r="DH173" s="2">
        <f>CD$207*$B173+CD$209</f>
        <v>49.50141857235549</v>
      </c>
      <c r="DI173" s="2">
        <f>CE$207*$B173+CE$209</f>
        <v>49.359570331504251</v>
      </c>
      <c r="DJ173" s="2">
        <f>CF$207*$B173+CF$209</f>
        <v>49.45658016111237</v>
      </c>
      <c r="DK173" s="2">
        <f>CG$207*$B173+CG$209</f>
        <v>46.878766492673911</v>
      </c>
      <c r="DL173" s="2">
        <f>CH$207*$B173+CH$209</f>
        <v>48.340975163905057</v>
      </c>
      <c r="DM173" s="2">
        <f>CI$207*$B173+CI$209</f>
        <v>48.479971281287476</v>
      </c>
      <c r="DN173" s="2">
        <f>CJ$207*$B173+CJ$209</f>
        <v>48.280337203225514</v>
      </c>
      <c r="DO173" s="2">
        <f>CK$207*$B173+CK$209</f>
        <v>48.448742609728235</v>
      </c>
      <c r="DP173" s="2">
        <f>CL$207*$B173+CL$209</f>
        <v>48.327216187711429</v>
      </c>
      <c r="DS173" s="2">
        <f>POWER(10,($B173-C$227)/C$228)/(1+POWER(10,($B173-C$227)/C$228))</f>
        <v>0.99535010513961819</v>
      </c>
      <c r="DT173" s="2">
        <f>POWER(10,($B173-D$227)/D$228)/(1+POWER(10,($B173-D$227)/D$228))</f>
        <v>0.99560847674470065</v>
      </c>
      <c r="DU173" s="2">
        <f>POWER(10,($B173-E$227)/E$228)/(1+POWER(10,($B173-E$227)/E$228))</f>
        <v>0.99780242120040341</v>
      </c>
      <c r="DV173" s="2">
        <f>POWER(10,($B173-F$227)/F$228)/(1+POWER(10,($B173-F$227)/F$228))</f>
        <v>0.99839967391556361</v>
      </c>
      <c r="DW173" s="2">
        <f>POWER(10,($B173-G$227)/G$228)/(1+POWER(10,($B173-G$227)/G$228))</f>
        <v>0.99833171746923444</v>
      </c>
      <c r="DX173" s="2">
        <f>POWER(10,($B173-H$227)/H$228)/(1+POWER(10,($B173-H$227)/H$228))</f>
        <v>0.99827286039389496</v>
      </c>
      <c r="DY173" s="2">
        <f>POWER(10,($B173-I$227)/I$228)/(1+POWER(10,($B173-I$227)/I$228))</f>
        <v>0.9982365693961428</v>
      </c>
      <c r="DZ173" s="2">
        <f>POWER(10,($B173-J$227)/J$228)/(1+POWER(10,($B173-J$227)/J$228))</f>
        <v>0.99823362821863815</v>
      </c>
      <c r="EA173" s="2">
        <f>POWER(10,($B173-K$227)/K$228)/(1+POWER(10,($B173-K$227)/K$228))</f>
        <v>0.99827878442309903</v>
      </c>
      <c r="EB173" s="2">
        <f>POWER(10,($B173-L$227)/L$228)/(1+POWER(10,($B173-L$227)/L$228))</f>
        <v>0.99820863740099175</v>
      </c>
      <c r="EC173" s="2">
        <f>POWER(10,($B173-M$227)/M$228)/(1+POWER(10,($B173-M$227)/M$228))</f>
        <v>0.99805066917148355</v>
      </c>
      <c r="ED173" s="2">
        <f>POWER(10,($B173-N$227)/N$228)/(1+POWER(10,($B173-N$227)/N$228))</f>
        <v>0.99797080004963656</v>
      </c>
      <c r="EE173" s="2">
        <f>POWER(10,($B173-O$227)/O$228)/(1+POWER(10,($B173-O$227)/O$228))</f>
        <v>0.99807045484158285</v>
      </c>
    </row>
    <row r="174" spans="2:135" x14ac:dyDescent="0.25">
      <c r="B174" s="2">
        <v>168</v>
      </c>
      <c r="C174">
        <v>50.220999999999997</v>
      </c>
      <c r="D174">
        <v>50.441000000000003</v>
      </c>
      <c r="E174">
        <v>50.631999999999998</v>
      </c>
      <c r="F174">
        <v>49.176000000000002</v>
      </c>
      <c r="G174">
        <v>49.323999999999998</v>
      </c>
      <c r="H174">
        <v>50.515000000000001</v>
      </c>
      <c r="I174">
        <v>47.603000000000002</v>
      </c>
      <c r="J174">
        <v>46.558999999999997</v>
      </c>
      <c r="K174">
        <v>48.543999999999997</v>
      </c>
      <c r="L174">
        <v>47.956000000000003</v>
      </c>
      <c r="M174">
        <v>47.823999999999998</v>
      </c>
      <c r="N174">
        <v>48.676499999999997</v>
      </c>
      <c r="O174">
        <v>47.802799999999998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50.311098262469947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51.489515079668344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50.710863264070888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48.936871441842939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49.462741321735059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49.336551028806838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49.376808785651185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46.861748513808955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48.334016483153469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48.499594615783124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48.394537438873527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48.579261214441537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48.720914630851517</v>
      </c>
      <c r="AE174" s="5"/>
      <c r="AG174" s="5">
        <f t="shared" si="52"/>
        <v>-9.0098262469950896E-2</v>
      </c>
      <c r="AH174" s="5">
        <f t="shared" si="53"/>
        <v>-1.0485150796683413</v>
      </c>
      <c r="AI174" s="5">
        <f t="shared" si="54"/>
        <v>-7.8863264070889727E-2</v>
      </c>
      <c r="AJ174" s="5">
        <f t="shared" si="55"/>
        <v>0.2391285581570628</v>
      </c>
      <c r="AK174" s="5">
        <f t="shared" si="56"/>
        <v>-0.13874132173506126</v>
      </c>
      <c r="AL174" s="5">
        <f t="shared" si="57"/>
        <v>1.1784489711931627</v>
      </c>
      <c r="AM174" s="5">
        <f t="shared" si="58"/>
        <v>-1.7738087856511839</v>
      </c>
      <c r="AN174" s="5">
        <f t="shared" si="59"/>
        <v>-0.3027485138089574</v>
      </c>
      <c r="AO174" s="5">
        <f t="shared" si="60"/>
        <v>0.20998351684652761</v>
      </c>
      <c r="AP174" s="5">
        <f t="shared" si="61"/>
        <v>-0.54359461578312107</v>
      </c>
      <c r="AQ174" s="5">
        <f t="shared" si="62"/>
        <v>-0.57053743887352937</v>
      </c>
      <c r="AR174" s="5">
        <f t="shared" si="63"/>
        <v>9.7238785558459995E-2</v>
      </c>
      <c r="AS174" s="5">
        <f t="shared" si="64"/>
        <v>-0.91811463085151956</v>
      </c>
      <c r="AV174" s="2">
        <f t="shared" si="65"/>
        <v>50.31109756411751</v>
      </c>
      <c r="AW174" s="2">
        <f t="shared" si="66"/>
        <v>51.489515079668344</v>
      </c>
      <c r="AX174" s="2">
        <f t="shared" si="67"/>
        <v>50.710863264070888</v>
      </c>
      <c r="AY174" s="2">
        <f t="shared" si="68"/>
        <v>48.936871441842939</v>
      </c>
      <c r="AZ174" s="2">
        <f t="shared" si="69"/>
        <v>49.451290688692239</v>
      </c>
      <c r="BA174" s="2">
        <f t="shared" si="70"/>
        <v>49.300337605812878</v>
      </c>
      <c r="BB174" s="2">
        <f t="shared" si="71"/>
        <v>49.376807409673525</v>
      </c>
      <c r="BC174" s="2">
        <f t="shared" si="72"/>
        <v>46.815148476113848</v>
      </c>
      <c r="BD174" s="2">
        <f t="shared" si="73"/>
        <v>48.280879873672909</v>
      </c>
      <c r="BE174" s="2">
        <f t="shared" si="74"/>
        <v>48.429704418164306</v>
      </c>
      <c r="BF174" s="2">
        <f t="shared" si="75"/>
        <v>48.232780830696612</v>
      </c>
      <c r="BG174" s="2">
        <f t="shared" si="76"/>
        <v>48.414127613579574</v>
      </c>
      <c r="BH174" s="2">
        <f t="shared" si="77"/>
        <v>48.296166021937296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54.518864873339218</v>
      </c>
      <c r="CP174" s="2">
        <f>BL$207*$B174+BL$209</f>
        <v>56.656928697362048</v>
      </c>
      <c r="CQ174" s="2">
        <f>BM$207*$B174+BM$209</f>
        <v>53.818622971307818</v>
      </c>
      <c r="CR174" s="2">
        <f>BN$207*$B174+BN$209</f>
        <v>49.915996506905515</v>
      </c>
      <c r="CS174" s="2">
        <f>BO$207*$B174+BO$209</f>
        <v>54.094203697575161</v>
      </c>
      <c r="CT174" s="2">
        <f>BP$207*$B174+BP$209</f>
        <v>54.928080702648728</v>
      </c>
      <c r="CU174" s="2">
        <f>BQ$207*$B174+BQ$209</f>
        <v>57.709246231834307</v>
      </c>
      <c r="CV174" s="2">
        <f>BR$207*$B174+BR$209</f>
        <v>50.265987317641034</v>
      </c>
      <c r="CW174" s="2">
        <f>BS$207*$B174+BS$209</f>
        <v>53.19813501169353</v>
      </c>
      <c r="CX174" s="2">
        <f>BT$207*$B174+BT$209</f>
        <v>53.297530124330756</v>
      </c>
      <c r="CY174" s="2">
        <f>BU$207*$B174+BU$209</f>
        <v>53.206006208296927</v>
      </c>
      <c r="CZ174" s="2">
        <f>BV$207*$B174+BV$209</f>
        <v>51.487217663543227</v>
      </c>
      <c r="DA174" s="2">
        <f>BW$207*$B174+BW$209</f>
        <v>51.807136005584027</v>
      </c>
      <c r="DD174" s="2">
        <f>BZ$207*$B174+BZ$209</f>
        <v>50.293170095058585</v>
      </c>
      <c r="DE174" s="2">
        <f>CA$207*$B174+CA$209</f>
        <v>51.46872769624558</v>
      </c>
      <c r="DF174" s="2">
        <f>CB$207*$B174+CB$209</f>
        <v>50.704620925287287</v>
      </c>
      <c r="DG174" s="2">
        <f>CC$207*$B174+CC$209</f>
        <v>48.935440103774923</v>
      </c>
      <c r="DH174" s="2">
        <f>CD$207*$B174+CD$209</f>
        <v>49.444214730149817</v>
      </c>
      <c r="DI174" s="2">
        <f>CE$207*$B174+CE$209</f>
        <v>49.291457616502285</v>
      </c>
      <c r="DJ174" s="2">
        <f>CF$207*$B174+CF$209</f>
        <v>49.363382943295797</v>
      </c>
      <c r="DK174" s="2">
        <f>CG$207*$B174+CG$209</f>
        <v>46.809579509689044</v>
      </c>
      <c r="DL174" s="2">
        <f>CH$207*$B174+CH$209</f>
        <v>48.273147618655635</v>
      </c>
      <c r="DM174" s="2">
        <f>CI$207*$B174+CI$209</f>
        <v>48.421737374472016</v>
      </c>
      <c r="DN174" s="2">
        <f>CJ$207*$B174+CJ$209</f>
        <v>48.223922108104155</v>
      </c>
      <c r="DO174" s="2">
        <f>CK$207*$B174+CK$209</f>
        <v>48.408428828282155</v>
      </c>
      <c r="DP174" s="2">
        <f>CL$207*$B174+CL$209</f>
        <v>48.289975591268174</v>
      </c>
      <c r="DS174" s="2">
        <f>POWER(10,($B174-C$227)/C$228)/(1+POWER(10,($B174-C$227)/C$228))</f>
        <v>0.99575750971152255</v>
      </c>
      <c r="DT174" s="2">
        <f>POWER(10,($B174-D$227)/D$228)/(1+POWER(10,($B174-D$227)/D$228))</f>
        <v>0.99599333498869935</v>
      </c>
      <c r="DU174" s="2">
        <f>POWER(10,($B174-E$227)/E$228)/(1+POWER(10,($B174-E$227)/E$228))</f>
        <v>0.99799539669809234</v>
      </c>
      <c r="DV174" s="2">
        <f>POWER(10,($B174-F$227)/F$228)/(1+POWER(10,($B174-F$227)/F$228))</f>
        <v>0.99854027971930814</v>
      </c>
      <c r="DW174" s="2">
        <f>POWER(10,($B174-G$227)/G$228)/(1+POWER(10,($B174-G$227)/G$228))</f>
        <v>0.99847828487508417</v>
      </c>
      <c r="DX174" s="2">
        <f>POWER(10,($B174-H$227)/H$228)/(1+POWER(10,($B174-H$227)/H$228))</f>
        <v>0.99842459054386268</v>
      </c>
      <c r="DY174" s="2">
        <f>POWER(10,($B174-I$227)/I$228)/(1+POWER(10,($B174-I$227)/I$228))</f>
        <v>0.99839148259279986</v>
      </c>
      <c r="DZ174" s="2">
        <f>POWER(10,($B174-J$227)/J$228)/(1+POWER(10,($B174-J$227)/J$228))</f>
        <v>0.99838879937373393</v>
      </c>
      <c r="EA174" s="2">
        <f>POWER(10,($B174-K$227)/K$228)/(1+POWER(10,($B174-K$227)/K$228))</f>
        <v>0.99842999496238227</v>
      </c>
      <c r="EB174" s="2">
        <f>POWER(10,($B174-L$227)/L$228)/(1+POWER(10,($B174-L$227)/L$228))</f>
        <v>0.99836600034065826</v>
      </c>
      <c r="EC174" s="2">
        <f>POWER(10,($B174-M$227)/M$228)/(1+POWER(10,($B174-M$227)/M$228))</f>
        <v>0.99822188417250513</v>
      </c>
      <c r="ED174" s="2">
        <f>POWER(10,($B174-N$227)/N$228)/(1+POWER(10,($B174-N$227)/N$228))</f>
        <v>0.99814901716150384</v>
      </c>
      <c r="EE174" s="2">
        <f>POWER(10,($B174-O$227)/O$228)/(1+POWER(10,($B174-O$227)/O$228))</f>
        <v>0.99823993507833086</v>
      </c>
    </row>
    <row r="175" spans="2:135" x14ac:dyDescent="0.25">
      <c r="B175" s="2">
        <v>169</v>
      </c>
      <c r="C175">
        <v>50.265000000000001</v>
      </c>
      <c r="D175">
        <v>51.853000000000002</v>
      </c>
      <c r="E175">
        <v>50.088000000000001</v>
      </c>
      <c r="F175">
        <v>48.456000000000003</v>
      </c>
      <c r="G175">
        <v>47.426000000000002</v>
      </c>
      <c r="H175">
        <v>49.441000000000003</v>
      </c>
      <c r="I175">
        <v>47.970999999999997</v>
      </c>
      <c r="J175">
        <v>45.308999999999997</v>
      </c>
      <c r="K175">
        <v>47.646999999999998</v>
      </c>
      <c r="L175">
        <v>48.25</v>
      </c>
      <c r="M175">
        <v>48.308999999999997</v>
      </c>
      <c r="N175">
        <v>47.411799999999999</v>
      </c>
      <c r="O175">
        <v>47.464799999999997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50.262692894684129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51.423736821730351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50.657505198675743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48.888967783925189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49.400413382775753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49.253896131694582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49.282603129724187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46.773234475397238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48.244073055804442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48.414414819151524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48.282038221441532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48.488243848905277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48.561203215568213</v>
      </c>
      <c r="AE175" s="5"/>
      <c r="AG175" s="5">
        <f t="shared" si="52"/>
        <v>2.3071053158716381E-3</v>
      </c>
      <c r="AH175" s="5">
        <f t="shared" si="53"/>
        <v>0.42926317826965033</v>
      </c>
      <c r="AI175" s="5">
        <f t="shared" si="54"/>
        <v>-0.56950519867574201</v>
      </c>
      <c r="AJ175" s="5">
        <f t="shared" si="55"/>
        <v>-0.43296778392518576</v>
      </c>
      <c r="AK175" s="5">
        <f t="shared" si="56"/>
        <v>-1.9744133827757508</v>
      </c>
      <c r="AL175" s="5">
        <f t="shared" si="57"/>
        <v>0.18710386830542092</v>
      </c>
      <c r="AM175" s="5">
        <f t="shared" si="58"/>
        <v>-1.3116031297241904</v>
      </c>
      <c r="AN175" s="5">
        <f t="shared" si="59"/>
        <v>-1.4642344753972409</v>
      </c>
      <c r="AO175" s="5">
        <f t="shared" si="60"/>
        <v>-0.5970730558044437</v>
      </c>
      <c r="AP175" s="5">
        <f t="shared" si="61"/>
        <v>-0.16441481915152423</v>
      </c>
      <c r="AQ175" s="5">
        <f t="shared" si="62"/>
        <v>2.696177855846571E-2</v>
      </c>
      <c r="AR175" s="5">
        <f t="shared" si="63"/>
        <v>-1.0764438489052779</v>
      </c>
      <c r="AS175" s="5">
        <f t="shared" si="64"/>
        <v>-1.0964032155682162</v>
      </c>
      <c r="AV175" s="2">
        <f t="shared" si="65"/>
        <v>50.262692240593566</v>
      </c>
      <c r="AW175" s="2">
        <f t="shared" si="66"/>
        <v>51.423736821730351</v>
      </c>
      <c r="AX175" s="2">
        <f t="shared" si="67"/>
        <v>50.657505198675743</v>
      </c>
      <c r="AY175" s="2">
        <f t="shared" si="68"/>
        <v>48.888967783925189</v>
      </c>
      <c r="AZ175" s="2">
        <f t="shared" si="69"/>
        <v>49.393545020791848</v>
      </c>
      <c r="BA175" s="2">
        <f t="shared" si="70"/>
        <v>49.231550217166387</v>
      </c>
      <c r="BB175" s="2">
        <f t="shared" si="71"/>
        <v>49.282602301738592</v>
      </c>
      <c r="BC175" s="2">
        <f t="shared" si="72"/>
        <v>46.745531881633433</v>
      </c>
      <c r="BD175" s="2">
        <f t="shared" si="73"/>
        <v>48.212462742604963</v>
      </c>
      <c r="BE175" s="2">
        <f t="shared" si="74"/>
        <v>48.370860815813842</v>
      </c>
      <c r="BF175" s="2">
        <f t="shared" si="75"/>
        <v>48.175691369985117</v>
      </c>
      <c r="BG175" s="2">
        <f t="shared" si="76"/>
        <v>48.373378243910238</v>
      </c>
      <c r="BH175" s="2">
        <f t="shared" si="77"/>
        <v>48.25845698669675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>
        <f>IF(OR(AND($B175&gt;F$230, $B175&lt;F$231), $B175&gt;F$232), F175, "")</f>
        <v>48.456000000000003</v>
      </c>
      <c r="CD175" s="2">
        <f>IF(OR(AND($B175&gt;G$230, $B175&lt;G$231), $B175&gt;G$232), G175, "")</f>
        <v>47.426000000000002</v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>
        <f>IF(OR(AND($B175&gt;J$230, $B175&lt;J$231), $B175&gt;J$232), J175, "")</f>
        <v>45.308999999999997</v>
      </c>
      <c r="CH175" s="2">
        <f>IF(OR(AND($B175&gt;K$230, $B175&lt;K$231), $B175&gt;K$232), K175, "")</f>
        <v>47.646999999999998</v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54.537695818402341</v>
      </c>
      <c r="CP175" s="2">
        <f>BL$207*$B175+BL$209</f>
        <v>56.673365012351624</v>
      </c>
      <c r="CQ175" s="2">
        <f>BM$207*$B175+BM$209</f>
        <v>53.806632517662848</v>
      </c>
      <c r="CR175" s="2">
        <f>BN$207*$B175+BN$209</f>
        <v>49.876087650065742</v>
      </c>
      <c r="CS175" s="2">
        <f>BO$207*$B175+BO$209</f>
        <v>54.0945772317693</v>
      </c>
      <c r="CT175" s="2">
        <f>BP$207*$B175+BP$209</f>
        <v>54.933417630526705</v>
      </c>
      <c r="CU175" s="2">
        <f>BQ$207*$B175+BQ$209</f>
        <v>57.732996378798326</v>
      </c>
      <c r="CV175" s="2">
        <f>BR$207*$B175+BR$209</f>
        <v>50.237406889489243</v>
      </c>
      <c r="CW175" s="2">
        <f>BS$207*$B175+BS$209</f>
        <v>53.193010521523831</v>
      </c>
      <c r="CX175" s="2">
        <f>BT$207*$B175+BT$209</f>
        <v>53.299864340271533</v>
      </c>
      <c r="CY175" s="2">
        <f>BU$207*$B175+BU$209</f>
        <v>53.213615282289652</v>
      </c>
      <c r="CZ175" s="2">
        <f>BV$207*$B175+BV$209</f>
        <v>51.485399991242673</v>
      </c>
      <c r="DA175" s="2">
        <f>BW$207*$B175+BW$209</f>
        <v>51.81684652808886</v>
      </c>
      <c r="DD175" s="2">
        <f>BZ$207*$B175+BZ$209</f>
        <v>50.24608093572445</v>
      </c>
      <c r="DE175" s="2">
        <f>CA$207*$B175+CA$209</f>
        <v>51.404476872121066</v>
      </c>
      <c r="DF175" s="2">
        <f>CB$207*$B175+CB$209</f>
        <v>50.651736337038649</v>
      </c>
      <c r="DG175" s="2">
        <f>CC$207*$B175+CC$209</f>
        <v>48.887651729208869</v>
      </c>
      <c r="DH175" s="2">
        <f>CD$207*$B175+CD$209</f>
        <v>49.387010887944143</v>
      </c>
      <c r="DI175" s="2">
        <f>CE$207*$B175+CE$209</f>
        <v>49.223344901500319</v>
      </c>
      <c r="DJ175" s="2">
        <f>CF$207*$B175+CF$209</f>
        <v>49.270185725479216</v>
      </c>
      <c r="DK175" s="2">
        <f>CG$207*$B175+CG$209</f>
        <v>46.740392526704184</v>
      </c>
      <c r="DL175" s="2">
        <f>CH$207*$B175+CH$209</f>
        <v>48.20532007340622</v>
      </c>
      <c r="DM175" s="2">
        <f>CI$207*$B175+CI$209</f>
        <v>48.363503467656564</v>
      </c>
      <c r="DN175" s="2">
        <f>CJ$207*$B175+CJ$209</f>
        <v>48.167507012982789</v>
      </c>
      <c r="DO175" s="2">
        <f>CK$207*$B175+CK$209</f>
        <v>48.368115046836074</v>
      </c>
      <c r="DP175" s="2">
        <f>CL$207*$B175+CL$209</f>
        <v>48.25273499482492</v>
      </c>
      <c r="DS175" s="2">
        <f>POWER(10,($B175-C$227)/C$228)/(1+POWER(10,($B175-C$227)/C$228))</f>
        <v>0.99612935798685998</v>
      </c>
      <c r="DT175" s="2">
        <f>POWER(10,($B175-D$227)/D$228)/(1+POWER(10,($B175-D$227)/D$228))</f>
        <v>0.99634458939026938</v>
      </c>
      <c r="DU175" s="2">
        <f>POWER(10,($B175-E$227)/E$228)/(1+POWER(10,($B175-E$227)/E$228))</f>
        <v>0.99817145753558423</v>
      </c>
      <c r="DV175" s="2">
        <f>POWER(10,($B175-F$227)/F$228)/(1+POWER(10,($B175-F$227)/F$228))</f>
        <v>0.99866854827050411</v>
      </c>
      <c r="DW175" s="2">
        <f>POWER(10,($B175-G$227)/G$228)/(1+POWER(10,($B175-G$227)/G$228))</f>
        <v>0.99861199346531204</v>
      </c>
      <c r="DX175" s="2">
        <f>POWER(10,($B175-H$227)/H$228)/(1+POWER(10,($B175-H$227)/H$228))</f>
        <v>0.99856301030556816</v>
      </c>
      <c r="DY175" s="2">
        <f>POWER(10,($B175-I$227)/I$228)/(1+POWER(10,($B175-I$227)/I$228))</f>
        <v>0.99853280703444436</v>
      </c>
      <c r="DZ175" s="2">
        <f>POWER(10,($B175-J$227)/J$228)/(1+POWER(10,($B175-J$227)/J$228))</f>
        <v>0.99853035921615341</v>
      </c>
      <c r="EA175" s="2">
        <f>POWER(10,($B175-K$227)/K$228)/(1+POWER(10,($B175-K$227)/K$228))</f>
        <v>0.99856794055825249</v>
      </c>
      <c r="EB175" s="2">
        <f>POWER(10,($B175-L$227)/L$228)/(1+POWER(10,($B175-L$227)/L$228))</f>
        <v>0.99850956031231553</v>
      </c>
      <c r="EC175" s="2">
        <f>POWER(10,($B175-M$227)/M$228)/(1+POWER(10,($B175-M$227)/M$228))</f>
        <v>0.99837808533516648</v>
      </c>
      <c r="ED175" s="2">
        <f>POWER(10,($B175-N$227)/N$228)/(1+POWER(10,($B175-N$227)/N$228))</f>
        <v>0.99831160860555712</v>
      </c>
      <c r="EE175" s="2">
        <f>POWER(10,($B175-O$227)/O$228)/(1+POWER(10,($B175-O$227)/O$228))</f>
        <v>0.99839455308330571</v>
      </c>
    </row>
    <row r="176" spans="2:135" x14ac:dyDescent="0.25">
      <c r="B176" s="2">
        <v>170</v>
      </c>
      <c r="C176">
        <v>50.970999999999997</v>
      </c>
      <c r="D176">
        <v>51.558999999999997</v>
      </c>
      <c r="E176">
        <v>50.543999999999997</v>
      </c>
      <c r="F176">
        <v>48.338000000000001</v>
      </c>
      <c r="G176">
        <v>49.029000000000003</v>
      </c>
      <c r="H176">
        <v>48.131999999999998</v>
      </c>
      <c r="I176">
        <v>47.984999999999999</v>
      </c>
      <c r="J176">
        <v>46.308999999999997</v>
      </c>
      <c r="K176">
        <v>47.396999999999998</v>
      </c>
      <c r="L176">
        <v>48.484999999999999</v>
      </c>
      <c r="M176">
        <v>48.75</v>
      </c>
      <c r="N176">
        <v>47.161799999999999</v>
      </c>
      <c r="O176">
        <v>47.873199999999997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50.214380004622001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51.358066061499827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50.604182067865004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48.841073320646665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49.339834815594855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49.176186819395355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49.188471011911453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46.691910760519356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48.162319281414689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48.33838743941741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48.186489440055233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48.410232461864361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48.430403590109165</v>
      </c>
      <c r="AE176" s="5"/>
      <c r="AG176" s="5">
        <f t="shared" si="52"/>
        <v>0.75661999537799574</v>
      </c>
      <c r="AH176" s="5">
        <f t="shared" si="53"/>
        <v>0.20093393850017094</v>
      </c>
      <c r="AI176" s="5">
        <f t="shared" si="54"/>
        <v>-6.0182067865007127E-2</v>
      </c>
      <c r="AJ176" s="5">
        <f t="shared" si="55"/>
        <v>-0.50307332064666355</v>
      </c>
      <c r="AK176" s="5">
        <f t="shared" si="56"/>
        <v>-0.31083481559485193</v>
      </c>
      <c r="AL176" s="5">
        <f t="shared" si="57"/>
        <v>-1.0441868193953567</v>
      </c>
      <c r="AM176" s="5">
        <f t="shared" si="58"/>
        <v>-1.2034710119114536</v>
      </c>
      <c r="AN176" s="5">
        <f t="shared" si="59"/>
        <v>-0.38291076051935846</v>
      </c>
      <c r="AO176" s="5">
        <f t="shared" si="60"/>
        <v>-0.76531928141469052</v>
      </c>
      <c r="AP176" s="5">
        <f t="shared" si="61"/>
        <v>0.14661256058258942</v>
      </c>
      <c r="AQ176" s="5">
        <f t="shared" si="62"/>
        <v>0.56351055994476695</v>
      </c>
      <c r="AR176" s="5">
        <f t="shared" si="63"/>
        <v>-1.2484324618643612</v>
      </c>
      <c r="AS176" s="5">
        <f t="shared" si="64"/>
        <v>-0.55720359010916809</v>
      </c>
      <c r="AV176" s="2">
        <f t="shared" si="65"/>
        <v>50.214379409539134</v>
      </c>
      <c r="AW176" s="2">
        <f t="shared" si="66"/>
        <v>51.358066061499827</v>
      </c>
      <c r="AX176" s="2">
        <f t="shared" si="67"/>
        <v>50.604182067865004</v>
      </c>
      <c r="AY176" s="2">
        <f t="shared" si="68"/>
        <v>48.841073320646665</v>
      </c>
      <c r="AZ176" s="2">
        <f t="shared" si="69"/>
        <v>49.335839868383943</v>
      </c>
      <c r="BA176" s="2">
        <f t="shared" si="70"/>
        <v>49.162812741250328</v>
      </c>
      <c r="BB176" s="2">
        <f t="shared" si="71"/>
        <v>49.188470528882185</v>
      </c>
      <c r="BC176" s="2">
        <f t="shared" si="72"/>
        <v>46.67594773046153</v>
      </c>
      <c r="BD176" s="2">
        <f t="shared" si="73"/>
        <v>48.14408944469632</v>
      </c>
      <c r="BE176" s="2">
        <f t="shared" si="74"/>
        <v>48.312062763063906</v>
      </c>
      <c r="BF176" s="2">
        <f t="shared" si="75"/>
        <v>48.118651923847395</v>
      </c>
      <c r="BG176" s="2">
        <f t="shared" si="76"/>
        <v>48.332661357699273</v>
      </c>
      <c r="BH176" s="2">
        <f t="shared" si="77"/>
        <v>48.220782409109688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>
        <f>IF(OR(AND($B176&gt;F$230, $B176&lt;F$231), $B176&gt;F$232), F176, "")</f>
        <v>48.338000000000001</v>
      </c>
      <c r="CD176" s="2">
        <f>IF(OR(AND($B176&gt;G$230, $B176&lt;G$231), $B176&gt;G$232), G176, "")</f>
        <v>49.029000000000003</v>
      </c>
      <c r="CE176" s="2">
        <f>IF(OR(AND($B176&gt;H$230, $B176&lt;H$231), $B176&gt;H$232), H176, "")</f>
        <v>48.131999999999998</v>
      </c>
      <c r="CF176" s="2">
        <f>IF(OR(AND($B176&gt;I$230, $B176&lt;I$231), $B176&gt;I$232), I176, "")</f>
        <v>47.984999999999999</v>
      </c>
      <c r="CG176" s="2">
        <f>IF(OR(AND($B176&gt;J$230, $B176&lt;J$231), $B176&gt;J$232), J176, "")</f>
        <v>46.308999999999997</v>
      </c>
      <c r="CH176" s="2">
        <f>IF(OR(AND($B176&gt;K$230, $B176&lt;K$231), $B176&gt;K$232), K176, "")</f>
        <v>47.396999999999998</v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54.556526763465463</v>
      </c>
      <c r="CP176" s="2">
        <f>BL$207*$B176+BL$209</f>
        <v>56.6898013273412</v>
      </c>
      <c r="CQ176" s="2">
        <f>BM$207*$B176+BM$209</f>
        <v>53.794642064017879</v>
      </c>
      <c r="CR176" s="2">
        <f>BN$207*$B176+BN$209</f>
        <v>49.836178793225976</v>
      </c>
      <c r="CS176" s="2">
        <f>BO$207*$B176+BO$209</f>
        <v>54.094950765963439</v>
      </c>
      <c r="CT176" s="2">
        <f>BP$207*$B176+BP$209</f>
        <v>54.938754558404682</v>
      </c>
      <c r="CU176" s="2">
        <f>BQ$207*$B176+BQ$209</f>
        <v>57.756746525762345</v>
      </c>
      <c r="CV176" s="2">
        <f>BR$207*$B176+BR$209</f>
        <v>50.208826461337452</v>
      </c>
      <c r="CW176" s="2">
        <f>BS$207*$B176+BS$209</f>
        <v>53.18788603135414</v>
      </c>
      <c r="CX176" s="2">
        <f>BT$207*$B176+BT$209</f>
        <v>53.302198556212311</v>
      </c>
      <c r="CY176" s="2">
        <f>BU$207*$B176+BU$209</f>
        <v>53.221224356282384</v>
      </c>
      <c r="CZ176" s="2">
        <f>BV$207*$B176+BV$209</f>
        <v>51.483582318942119</v>
      </c>
      <c r="DA176" s="2">
        <f>BW$207*$B176+BW$209</f>
        <v>51.826557050593692</v>
      </c>
      <c r="DD176" s="2">
        <f>BZ$207*$B176+BZ$209</f>
        <v>50.198991776390315</v>
      </c>
      <c r="DE176" s="2">
        <f>CA$207*$B176+CA$209</f>
        <v>51.340226047996552</v>
      </c>
      <c r="DF176" s="2">
        <f>CB$207*$B176+CB$209</f>
        <v>50.598851748790004</v>
      </c>
      <c r="DG176" s="2">
        <f>CC$207*$B176+CC$209</f>
        <v>48.839863354642823</v>
      </c>
      <c r="DH176" s="2">
        <f>CD$207*$B176+CD$209</f>
        <v>49.32980704573847</v>
      </c>
      <c r="DI176" s="2">
        <f>CE$207*$B176+CE$209</f>
        <v>49.155232186498353</v>
      </c>
      <c r="DJ176" s="2">
        <f>CF$207*$B176+CF$209</f>
        <v>49.176988507662635</v>
      </c>
      <c r="DK176" s="2">
        <f>CG$207*$B176+CG$209</f>
        <v>46.671205543719317</v>
      </c>
      <c r="DL176" s="2">
        <f>CH$207*$B176+CH$209</f>
        <v>48.137492528156805</v>
      </c>
      <c r="DM176" s="2">
        <f>CI$207*$B176+CI$209</f>
        <v>48.305269560841104</v>
      </c>
      <c r="DN176" s="2">
        <f>CJ$207*$B176+CJ$209</f>
        <v>48.11109191786143</v>
      </c>
      <c r="DO176" s="2">
        <f>CK$207*$B176+CK$209</f>
        <v>48.327801265389994</v>
      </c>
      <c r="DP176" s="2">
        <f>CL$207*$B176+CL$209</f>
        <v>48.215494398381658</v>
      </c>
      <c r="DS176" s="2">
        <f>POWER(10,($B176-C$227)/C$228)/(1+POWER(10,($B176-C$227)/C$228))</f>
        <v>0.99646872986804236</v>
      </c>
      <c r="DT176" s="2">
        <f>POWER(10,($B176-D$227)/D$228)/(1+POWER(10,($B176-D$227)/D$228))</f>
        <v>0.9966651532931684</v>
      </c>
      <c r="DU176" s="2">
        <f>POWER(10,($B176-E$227)/E$228)/(1+POWER(10,($B176-E$227)/E$228))</f>
        <v>0.99833208109756122</v>
      </c>
      <c r="DV176" s="2">
        <f>POWER(10,($B176-F$227)/F$228)/(1+POWER(10,($B176-F$227)/F$228))</f>
        <v>0.99878555931486224</v>
      </c>
      <c r="DW176" s="2">
        <f>POWER(10,($B176-G$227)/G$228)/(1+POWER(10,($B176-G$227)/G$228))</f>
        <v>0.9987339683754205</v>
      </c>
      <c r="DX176" s="2">
        <f>POWER(10,($B176-H$227)/H$228)/(1+POWER(10,($B176-H$227)/H$228))</f>
        <v>0.99868928409634961</v>
      </c>
      <c r="DY176" s="2">
        <f>POWER(10,($B176-I$227)/I$228)/(1+POWER(10,($B176-I$227)/I$228))</f>
        <v>0.99866173134541425</v>
      </c>
      <c r="DZ176" s="2">
        <f>POWER(10,($B176-J$227)/J$228)/(1+POWER(10,($B176-J$227)/J$228))</f>
        <v>0.99865949833160528</v>
      </c>
      <c r="EA176" s="2">
        <f>POWER(10,($B176-K$227)/K$228)/(1+POWER(10,($B176-K$227)/K$228))</f>
        <v>0.99869378167555922</v>
      </c>
      <c r="EB176" s="2">
        <f>POWER(10,($B176-L$227)/L$228)/(1+POWER(10,($B176-L$227)/L$228))</f>
        <v>0.9986405245643678</v>
      </c>
      <c r="EC176" s="2">
        <f>POWER(10,($B176-M$227)/M$228)/(1+POWER(10,($B176-M$227)/M$228))</f>
        <v>0.99852058511651731</v>
      </c>
      <c r="ED176" s="2">
        <f>POWER(10,($B176-N$227)/N$228)/(1+POWER(10,($B176-N$227)/N$228))</f>
        <v>0.99845993995565452</v>
      </c>
      <c r="EE176" s="2">
        <f>POWER(10,($B176-O$227)/O$228)/(1+POWER(10,($B176-O$227)/O$228))</f>
        <v>0.99853560814714981</v>
      </c>
    </row>
    <row r="177" spans="2:135" x14ac:dyDescent="0.25">
      <c r="B177" s="2">
        <v>171</v>
      </c>
      <c r="C177">
        <v>50.456000000000003</v>
      </c>
      <c r="D177">
        <v>50.558999999999997</v>
      </c>
      <c r="E177">
        <v>50.881999999999998</v>
      </c>
      <c r="F177">
        <v>48.088000000000001</v>
      </c>
      <c r="G177">
        <v>47.573999999999998</v>
      </c>
      <c r="H177">
        <v>49.176000000000002</v>
      </c>
      <c r="I177">
        <v>48.823999999999998</v>
      </c>
      <c r="J177">
        <v>46.573999999999998</v>
      </c>
      <c r="K177">
        <v>46</v>
      </c>
      <c r="L177">
        <v>47.868000000000002</v>
      </c>
      <c r="M177">
        <v>47.661999999999999</v>
      </c>
      <c r="N177">
        <v>48.558799999999998</v>
      </c>
      <c r="O177">
        <v>47.676099999999998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50.166153558394143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51.292495760371956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50.550891398516789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48.793187328270832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49.280425521830978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49.101885292182907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49.094407276952332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46.615309664628825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48.085948754356089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48.268738936187837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48.103644288541069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48.342833330697786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48.32413405378346</v>
      </c>
      <c r="AE177" s="5"/>
      <c r="AG177" s="5">
        <f t="shared" si="52"/>
        <v>0.28984644160586015</v>
      </c>
      <c r="AH177" s="5">
        <f t="shared" si="53"/>
        <v>-0.73349576037195874</v>
      </c>
      <c r="AI177" s="5">
        <f t="shared" si="54"/>
        <v>0.33110860148320853</v>
      </c>
      <c r="AJ177" s="5">
        <f t="shared" si="55"/>
        <v>-0.70518732827083142</v>
      </c>
      <c r="AK177" s="5">
        <f t="shared" si="56"/>
        <v>-1.7064255218309796</v>
      </c>
      <c r="AL177" s="5">
        <f t="shared" si="57"/>
        <v>7.4114707817095393E-2</v>
      </c>
      <c r="AM177" s="5">
        <f t="shared" si="58"/>
        <v>-0.27040727695233358</v>
      </c>
      <c r="AN177" s="5">
        <f t="shared" si="59"/>
        <v>-4.1309664628826681E-2</v>
      </c>
      <c r="AO177" s="5">
        <f t="shared" si="60"/>
        <v>-2.0859487543560888</v>
      </c>
      <c r="AP177" s="5">
        <f t="shared" si="61"/>
        <v>-0.40073893618783529</v>
      </c>
      <c r="AQ177" s="5">
        <f t="shared" si="62"/>
        <v>-0.4416442885410703</v>
      </c>
      <c r="AR177" s="5">
        <f t="shared" si="63"/>
        <v>0.21596666930221176</v>
      </c>
      <c r="AS177" s="5">
        <f t="shared" si="64"/>
        <v>-0.64803405378346213</v>
      </c>
      <c r="AV177" s="2">
        <f t="shared" si="65"/>
        <v>50.166153032506045</v>
      </c>
      <c r="AW177" s="2">
        <f t="shared" si="66"/>
        <v>51.292495760371956</v>
      </c>
      <c r="AX177" s="2">
        <f t="shared" si="67"/>
        <v>50.550891398516789</v>
      </c>
      <c r="AY177" s="2">
        <f t="shared" si="68"/>
        <v>48.793187328270832</v>
      </c>
      <c r="AZ177" s="2">
        <f t="shared" si="69"/>
        <v>49.278172304387766</v>
      </c>
      <c r="BA177" s="2">
        <f t="shared" si="70"/>
        <v>49.09412162790521</v>
      </c>
      <c r="BB177" s="2">
        <f t="shared" si="71"/>
        <v>49.094407003763223</v>
      </c>
      <c r="BC177" s="2">
        <f t="shared" si="72"/>
        <v>46.606393646112174</v>
      </c>
      <c r="BD177" s="2">
        <f t="shared" si="73"/>
        <v>48.075756839679379</v>
      </c>
      <c r="BE177" s="2">
        <f t="shared" si="74"/>
        <v>48.253306974027041</v>
      </c>
      <c r="BF177" s="2">
        <f t="shared" si="75"/>
        <v>48.061658923146361</v>
      </c>
      <c r="BG177" s="2">
        <f t="shared" si="76"/>
        <v>48.291974618621602</v>
      </c>
      <c r="BH177" s="2">
        <f t="shared" si="77"/>
        <v>48.183139859768289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>
        <f>IF(OR(AND($B177&gt;F$230, $B177&lt;F$231), $B177&gt;F$232), F177, "")</f>
        <v>48.088000000000001</v>
      </c>
      <c r="CD177" s="2">
        <f>IF(OR(AND($B177&gt;G$230, $B177&lt;G$231), $B177&gt;G$232), G177, "")</f>
        <v>47.573999999999998</v>
      </c>
      <c r="CE177" s="2">
        <f>IF(OR(AND($B177&gt;H$230, $B177&lt;H$231), $B177&gt;H$232), H177, "")</f>
        <v>49.176000000000002</v>
      </c>
      <c r="CF177" s="2">
        <f>IF(OR(AND($B177&gt;I$230, $B177&lt;I$231), $B177&gt;I$232), I177, "")</f>
        <v>48.823999999999998</v>
      </c>
      <c r="CG177" s="2">
        <f>IF(OR(AND($B177&gt;J$230, $B177&lt;J$231), $B177&gt;J$232), J177, "")</f>
        <v>46.573999999999998</v>
      </c>
      <c r="CH177" s="2">
        <f>IF(OR(AND($B177&gt;K$230, $B177&lt;K$231), $B177&gt;K$232), K177, "")</f>
        <v>46</v>
      </c>
      <c r="CI177" s="2">
        <f>IF(OR(AND($B177&gt;L$230, $B177&lt;L$231), $B177&gt;L$232), L177, "")</f>
        <v>47.868000000000002</v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54.575357708528585</v>
      </c>
      <c r="CP177" s="2">
        <f>BL$207*$B177+BL$209</f>
        <v>56.706237642330777</v>
      </c>
      <c r="CQ177" s="2">
        <f>BM$207*$B177+BM$209</f>
        <v>53.782651610372909</v>
      </c>
      <c r="CR177" s="2">
        <f>BN$207*$B177+BN$209</f>
        <v>49.796269936386203</v>
      </c>
      <c r="CS177" s="2">
        <f>BO$207*$B177+BO$209</f>
        <v>54.095324300157579</v>
      </c>
      <c r="CT177" s="2">
        <f>BP$207*$B177+BP$209</f>
        <v>54.944091486282659</v>
      </c>
      <c r="CU177" s="2">
        <f>BQ$207*$B177+BQ$209</f>
        <v>57.780496672726365</v>
      </c>
      <c r="CV177" s="2">
        <f>BR$207*$B177+BR$209</f>
        <v>50.180246033185661</v>
      </c>
      <c r="CW177" s="2">
        <f>BS$207*$B177+BS$209</f>
        <v>53.182761541184441</v>
      </c>
      <c r="CX177" s="2">
        <f>BT$207*$B177+BT$209</f>
        <v>53.304532772153095</v>
      </c>
      <c r="CY177" s="2">
        <f>BU$207*$B177+BU$209</f>
        <v>53.228833430275117</v>
      </c>
      <c r="CZ177" s="2">
        <f>BV$207*$B177+BV$209</f>
        <v>51.481764646641565</v>
      </c>
      <c r="DA177" s="2">
        <f>BW$207*$B177+BW$209</f>
        <v>51.836267573098525</v>
      </c>
      <c r="DD177" s="2">
        <f>BZ$207*$B177+BZ$209</f>
        <v>50.151902617056173</v>
      </c>
      <c r="DE177" s="2">
        <f>CA$207*$B177+CA$209</f>
        <v>51.275975223872031</v>
      </c>
      <c r="DF177" s="2">
        <f>CB$207*$B177+CB$209</f>
        <v>50.545967160541359</v>
      </c>
      <c r="DG177" s="2">
        <f>CC$207*$B177+CC$209</f>
        <v>48.792074980076777</v>
      </c>
      <c r="DH177" s="2">
        <f>CD$207*$B177+CD$209</f>
        <v>49.272603203532796</v>
      </c>
      <c r="DI177" s="2">
        <f>CE$207*$B177+CE$209</f>
        <v>49.087119471496393</v>
      </c>
      <c r="DJ177" s="2">
        <f>CF$207*$B177+CF$209</f>
        <v>49.083791289846062</v>
      </c>
      <c r="DK177" s="2">
        <f>CG$207*$B177+CG$209</f>
        <v>46.602018560734457</v>
      </c>
      <c r="DL177" s="2">
        <f>CH$207*$B177+CH$209</f>
        <v>48.069664982907383</v>
      </c>
      <c r="DM177" s="2">
        <f>CI$207*$B177+CI$209</f>
        <v>48.247035654025645</v>
      </c>
      <c r="DN177" s="2">
        <f>CJ$207*$B177+CJ$209</f>
        <v>48.054676822740063</v>
      </c>
      <c r="DO177" s="2">
        <f>CK$207*$B177+CK$209</f>
        <v>48.287487483943913</v>
      </c>
      <c r="DP177" s="2">
        <f>CL$207*$B177+CL$209</f>
        <v>48.178253801938403</v>
      </c>
      <c r="DS177" s="2">
        <f>POWER(10,($B177-C$227)/C$228)/(1+POWER(10,($B177-C$227)/C$228))</f>
        <v>0.99677844238153424</v>
      </c>
      <c r="DT177" s="2">
        <f>POWER(10,($B177-D$227)/D$228)/(1+POWER(10,($B177-D$227)/D$228))</f>
        <v>0.99695769094993147</v>
      </c>
      <c r="DU177" s="2">
        <f>POWER(10,($B177-E$227)/E$228)/(1+POWER(10,($B177-E$227)/E$228))</f>
        <v>0.9984786166054318</v>
      </c>
      <c r="DV177" s="2">
        <f>POWER(10,($B177-F$227)/F$228)/(1+POWER(10,($B177-F$227)/F$228))</f>
        <v>0.99889229856506434</v>
      </c>
      <c r="DW177" s="2">
        <f>POWER(10,($B177-G$227)/G$228)/(1+POWER(10,($B177-G$227)/G$228))</f>
        <v>0.99884523679819048</v>
      </c>
      <c r="DX177" s="2">
        <f>POWER(10,($B177-H$227)/H$228)/(1+POWER(10,($B177-H$227)/H$228))</f>
        <v>0.9988044750101015</v>
      </c>
      <c r="DY177" s="2">
        <f>POWER(10,($B177-I$227)/I$228)/(1+POWER(10,($B177-I$227)/I$228))</f>
        <v>0.99877934074459263</v>
      </c>
      <c r="DZ177" s="2">
        <f>POWER(10,($B177-J$227)/J$228)/(1+POWER(10,($B177-J$227)/J$228))</f>
        <v>0.99877730373169327</v>
      </c>
      <c r="EA177" s="2">
        <f>POWER(10,($B177-K$227)/K$228)/(1+POWER(10,($B177-K$227)/K$228))</f>
        <v>0.99880857779575216</v>
      </c>
      <c r="EB177" s="2">
        <f>POWER(10,($B177-L$227)/L$228)/(1+POWER(10,($B177-L$227)/L$228))</f>
        <v>0.99875999533862059</v>
      </c>
      <c r="EC177" s="2">
        <f>POWER(10,($B177-M$227)/M$228)/(1+POWER(10,($B177-M$227)/M$228))</f>
        <v>0.99865058193327128</v>
      </c>
      <c r="ED177" s="2">
        <f>POWER(10,($B177-N$227)/N$228)/(1+POWER(10,($B177-N$227)/N$228))</f>
        <v>0.99859525819171535</v>
      </c>
      <c r="EE177" s="2">
        <f>POWER(10,($B177-O$227)/O$228)/(1+POWER(10,($B177-O$227)/O$228))</f>
        <v>0.99866428664965612</v>
      </c>
    </row>
    <row r="178" spans="2:135" x14ac:dyDescent="0.25">
      <c r="B178" s="2">
        <v>172</v>
      </c>
      <c r="C178">
        <v>50.161999999999999</v>
      </c>
      <c r="D178">
        <v>49.043999999999997</v>
      </c>
      <c r="E178">
        <v>51.676000000000002</v>
      </c>
      <c r="F178">
        <v>47.529000000000003</v>
      </c>
      <c r="G178">
        <v>48.734999999999999</v>
      </c>
      <c r="H178">
        <v>47.706000000000003</v>
      </c>
      <c r="I178">
        <v>48.308999999999997</v>
      </c>
      <c r="J178">
        <v>46.353000000000002</v>
      </c>
      <c r="K178">
        <v>47.793999999999997</v>
      </c>
      <c r="L178">
        <v>48.515000000000001</v>
      </c>
      <c r="M178">
        <v>48.441000000000003</v>
      </c>
      <c r="N178">
        <v>47.279400000000003</v>
      </c>
      <c r="O178">
        <v>48.563400000000001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50.118007862048827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51.22701927845241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50.497630880916191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48.745309138953026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49.221771938568622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49.029844825452365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49.000407114111212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46.541694529528385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48.012985924554066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48.203364483484691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48.029921115374556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48.283689088216143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48.237651949776414</v>
      </c>
      <c r="AE178" s="5"/>
      <c r="AG178" s="5">
        <f t="shared" si="52"/>
        <v>4.3992137951171628E-2</v>
      </c>
      <c r="AH178" s="5">
        <f t="shared" si="53"/>
        <v>-2.1830192784524129</v>
      </c>
      <c r="AI178" s="5">
        <f t="shared" si="54"/>
        <v>1.1783691190838113</v>
      </c>
      <c r="AJ178" s="5">
        <f t="shared" si="55"/>
        <v>-1.2163091389530223</v>
      </c>
      <c r="AK178" s="5">
        <f t="shared" si="56"/>
        <v>-0.48677193856862289</v>
      </c>
      <c r="AL178" s="5">
        <f t="shared" si="57"/>
        <v>-1.3238448254523618</v>
      </c>
      <c r="AM178" s="5">
        <f t="shared" si="58"/>
        <v>-0.69140711411121458</v>
      </c>
      <c r="AN178" s="5">
        <f t="shared" si="59"/>
        <v>-0.18869452952838373</v>
      </c>
      <c r="AO178" s="5">
        <f t="shared" si="60"/>
        <v>-0.21898592455406884</v>
      </c>
      <c r="AP178" s="5">
        <f t="shared" si="61"/>
        <v>0.31163551651530952</v>
      </c>
      <c r="AQ178" s="5">
        <f t="shared" si="62"/>
        <v>0.41107888462544651</v>
      </c>
      <c r="AR178" s="5">
        <f t="shared" si="63"/>
        <v>-1.0042890882161402</v>
      </c>
      <c r="AS178" s="5">
        <f t="shared" si="64"/>
        <v>0.32574805022358788</v>
      </c>
      <c r="AV178" s="2">
        <f t="shared" si="65"/>
        <v>50.118007410623868</v>
      </c>
      <c r="AW178" s="2">
        <f t="shared" si="66"/>
        <v>51.22701927845241</v>
      </c>
      <c r="AX178" s="2">
        <f t="shared" si="67"/>
        <v>50.497630880916191</v>
      </c>
      <c r="AY178" s="2">
        <f t="shared" si="68"/>
        <v>48.745309138953026</v>
      </c>
      <c r="AZ178" s="2">
        <f t="shared" si="69"/>
        <v>49.220539601946413</v>
      </c>
      <c r="BA178" s="2">
        <f t="shared" si="70"/>
        <v>49.02547356378016</v>
      </c>
      <c r="BB178" s="2">
        <f t="shared" si="71"/>
        <v>49.000406964317847</v>
      </c>
      <c r="BC178" s="2">
        <f t="shared" si="72"/>
        <v>46.536867418095817</v>
      </c>
      <c r="BD178" s="2">
        <f t="shared" si="73"/>
        <v>48.007461999211607</v>
      </c>
      <c r="BE178" s="2">
        <f t="shared" si="74"/>
        <v>48.194590386959703</v>
      </c>
      <c r="BF178" s="2">
        <f t="shared" si="75"/>
        <v>48.004709037901073</v>
      </c>
      <c r="BG178" s="2">
        <f t="shared" si="76"/>
        <v>48.251315848835191</v>
      </c>
      <c r="BH178" s="2">
        <f t="shared" si="77"/>
        <v>48.145527068855749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>
        <f>IF(OR(AND($B178&gt;F$230, $B178&lt;F$231), $B178&gt;F$232), F178, "")</f>
        <v>47.529000000000003</v>
      </c>
      <c r="CD178" s="2">
        <f>IF(OR(AND($B178&gt;G$230, $B178&lt;G$231), $B178&gt;G$232), G178, "")</f>
        <v>48.734999999999999</v>
      </c>
      <c r="CE178" s="2">
        <f>IF(OR(AND($B178&gt;H$230, $B178&lt;H$231), $B178&gt;H$232), H178, "")</f>
        <v>47.706000000000003</v>
      </c>
      <c r="CF178" s="2">
        <f>IF(OR(AND($B178&gt;I$230, $B178&lt;I$231), $B178&gt;I$232), I178, "")</f>
        <v>48.308999999999997</v>
      </c>
      <c r="CG178" s="2">
        <f>IF(OR(AND($B178&gt;J$230, $B178&lt;J$231), $B178&gt;J$232), J178, "")</f>
        <v>46.353000000000002</v>
      </c>
      <c r="CH178" s="2">
        <f>IF(OR(AND($B178&gt;K$230, $B178&lt;K$231), $B178&gt;K$232), K178, "")</f>
        <v>47.793999999999997</v>
      </c>
      <c r="CI178" s="2">
        <f>IF(OR(AND($B178&gt;L$230, $B178&lt;L$231), $B178&gt;L$232), L178, "")</f>
        <v>48.515000000000001</v>
      </c>
      <c r="CJ178" s="2">
        <f>IF(OR(AND($B178&gt;M$230, $B178&lt;M$231), $B178&gt;M$232), M178, "")</f>
        <v>48.441000000000003</v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54.594188653591708</v>
      </c>
      <c r="CP178" s="2">
        <f>BL$207*$B178+BL$209</f>
        <v>56.722673957320346</v>
      </c>
      <c r="CQ178" s="2">
        <f>BM$207*$B178+BM$209</f>
        <v>53.77066115672794</v>
      </c>
      <c r="CR178" s="2">
        <f>BN$207*$B178+BN$209</f>
        <v>49.75636107954643</v>
      </c>
      <c r="CS178" s="2">
        <f>BO$207*$B178+BO$209</f>
        <v>54.095697834351718</v>
      </c>
      <c r="CT178" s="2">
        <f>BP$207*$B178+BP$209</f>
        <v>54.949428414160636</v>
      </c>
      <c r="CU178" s="2">
        <f>BQ$207*$B178+BQ$209</f>
        <v>57.804246819690384</v>
      </c>
      <c r="CV178" s="2">
        <f>BR$207*$B178+BR$209</f>
        <v>50.15166560503387</v>
      </c>
      <c r="CW178" s="2">
        <f>BS$207*$B178+BS$209</f>
        <v>53.177637051014742</v>
      </c>
      <c r="CX178" s="2">
        <f>BT$207*$B178+BT$209</f>
        <v>53.306866988093873</v>
      </c>
      <c r="CY178" s="2">
        <f>BU$207*$B178+BU$209</f>
        <v>53.236442504267842</v>
      </c>
      <c r="CZ178" s="2">
        <f>BV$207*$B178+BV$209</f>
        <v>51.479946974341019</v>
      </c>
      <c r="DA178" s="2">
        <f>BW$207*$B178+BW$209</f>
        <v>51.845978095603357</v>
      </c>
      <c r="DD178" s="2">
        <f>BZ$207*$B178+BZ$209</f>
        <v>50.104813457722038</v>
      </c>
      <c r="DE178" s="2">
        <f>CA$207*$B178+CA$209</f>
        <v>51.21172439974751</v>
      </c>
      <c r="DF178" s="2">
        <f>CB$207*$B178+CB$209</f>
        <v>50.493082572292714</v>
      </c>
      <c r="DG178" s="2">
        <f>CC$207*$B178+CC$209</f>
        <v>48.744286605510723</v>
      </c>
      <c r="DH178" s="2">
        <f>CD$207*$B178+CD$209</f>
        <v>49.215399361327123</v>
      </c>
      <c r="DI178" s="2">
        <f>CE$207*$B178+CE$209</f>
        <v>49.019006756494427</v>
      </c>
      <c r="DJ178" s="2">
        <f>CF$207*$B178+CF$209</f>
        <v>48.990594072029481</v>
      </c>
      <c r="DK178" s="2">
        <f>CG$207*$B178+CG$209</f>
        <v>46.53283157774959</v>
      </c>
      <c r="DL178" s="2">
        <f>CH$207*$B178+CH$209</f>
        <v>48.001837437657969</v>
      </c>
      <c r="DM178" s="2">
        <f>CI$207*$B178+CI$209</f>
        <v>48.188801747210192</v>
      </c>
      <c r="DN178" s="2">
        <f>CJ$207*$B178+CJ$209</f>
        <v>47.998261727618697</v>
      </c>
      <c r="DO178" s="2">
        <f>CK$207*$B178+CK$209</f>
        <v>48.247173702497832</v>
      </c>
      <c r="DP178" s="2">
        <f>CL$207*$B178+CL$209</f>
        <v>48.141013205495149</v>
      </c>
      <c r="DS178" s="2">
        <f>POWER(10,($B178-C$227)/C$228)/(1+POWER(10,($B178-C$227)/C$228))</f>
        <v>0.99706107145734379</v>
      </c>
      <c r="DT178" s="2">
        <f>POWER(10,($B178-D$227)/D$228)/(1+POWER(10,($B178-D$227)/D$228))</f>
        <v>0.99722463823246554</v>
      </c>
      <c r="DU178" s="2">
        <f>POWER(10,($B178-E$227)/E$228)/(1+POWER(10,($B178-E$227)/E$228))</f>
        <v>0.9986122960880095</v>
      </c>
      <c r="DV178" s="2">
        <f>POWER(10,($B178-F$227)/F$228)/(1+POWER(10,($B178-F$227)/F$228))</f>
        <v>0.99898966581161996</v>
      </c>
      <c r="DW178" s="2">
        <f>POWER(10,($B178-G$227)/G$228)/(1+POWER(10,($B178-G$227)/G$228))</f>
        <v>0.99894673642448228</v>
      </c>
      <c r="DX178" s="2">
        <f>POWER(10,($B178-H$227)/H$228)/(1+POWER(10,($B178-H$227)/H$228))</f>
        <v>0.99890955354289546</v>
      </c>
      <c r="DY178" s="2">
        <f>POWER(10,($B178-I$227)/I$228)/(1+POWER(10,($B178-I$227)/I$228))</f>
        <v>0.99888662594620936</v>
      </c>
      <c r="DZ178" s="2">
        <f>POWER(10,($B178-J$227)/J$228)/(1+POWER(10,($B178-J$227)/J$228))</f>
        <v>0.99888476776889934</v>
      </c>
      <c r="EA178" s="2">
        <f>POWER(10,($B178-K$227)/K$228)/(1+POWER(10,($B178-K$227)/K$228))</f>
        <v>0.99891329611387436</v>
      </c>
      <c r="EB178" s="2">
        <f>POWER(10,($B178-L$227)/L$228)/(1+POWER(10,($B178-L$227)/L$228))</f>
        <v>0.99886897890568627</v>
      </c>
      <c r="EC178" s="2">
        <f>POWER(10,($B178-M$227)/M$228)/(1+POWER(10,($B178-M$227)/M$228))</f>
        <v>0.99876916995474541</v>
      </c>
      <c r="ED178" s="2">
        <f>POWER(10,($B178-N$227)/N$228)/(1+POWER(10,($B178-N$227)/N$228))</f>
        <v>0.9987187018732695</v>
      </c>
      <c r="EE178" s="2">
        <f>POWER(10,($B178-O$227)/O$228)/(1+POWER(10,($B178-O$227)/O$228))</f>
        <v>0.99878167175817112</v>
      </c>
    </row>
    <row r="179" spans="2:135" x14ac:dyDescent="0.25">
      <c r="B179" s="2">
        <v>173</v>
      </c>
      <c r="C179">
        <v>50.970999999999997</v>
      </c>
      <c r="D179">
        <v>49.691000000000003</v>
      </c>
      <c r="E179">
        <v>51.029000000000003</v>
      </c>
      <c r="F179">
        <v>48.323999999999998</v>
      </c>
      <c r="G179">
        <v>48.720999999999997</v>
      </c>
      <c r="H179">
        <v>47.970999999999997</v>
      </c>
      <c r="I179">
        <v>48.234999999999999</v>
      </c>
      <c r="J179">
        <v>45.970999999999997</v>
      </c>
      <c r="K179">
        <v>48.838000000000001</v>
      </c>
      <c r="L179">
        <v>46.911999999999999</v>
      </c>
      <c r="M179">
        <v>47.853000000000002</v>
      </c>
      <c r="N179">
        <v>47.823500000000003</v>
      </c>
      <c r="O179">
        <v>48.521099999999997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50.069937548968852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51.161630359960306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50.44439835934547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48.697438136552996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49.163592788553224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48.959252632121576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48.90646603585639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46.46990016175122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47.942104604629897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48.140748606684291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47.962488494385902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48.230689116573799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48.166415848481392</v>
      </c>
      <c r="AE179" s="5"/>
      <c r="AG179" s="5">
        <f t="shared" si="52"/>
        <v>0.90106245103114446</v>
      </c>
      <c r="AH179" s="5">
        <f t="shared" si="53"/>
        <v>-1.4706303599603032</v>
      </c>
      <c r="AI179" s="5">
        <f t="shared" si="54"/>
        <v>0.58460164065453313</v>
      </c>
      <c r="AJ179" s="5">
        <f t="shared" si="55"/>
        <v>-0.3734381365529984</v>
      </c>
      <c r="AK179" s="5">
        <f t="shared" si="56"/>
        <v>-0.44259278855322748</v>
      </c>
      <c r="AL179" s="5">
        <f t="shared" si="57"/>
        <v>-0.98825263212157921</v>
      </c>
      <c r="AM179" s="5">
        <f t="shared" si="58"/>
        <v>-0.67146603585639042</v>
      </c>
      <c r="AN179" s="5">
        <f t="shared" si="59"/>
        <v>-0.49890016175122298</v>
      </c>
      <c r="AO179" s="5">
        <f t="shared" si="60"/>
        <v>0.8958953953701041</v>
      </c>
      <c r="AP179" s="5">
        <f t="shared" si="61"/>
        <v>-1.2287486066842916</v>
      </c>
      <c r="AQ179" s="5">
        <f t="shared" si="62"/>
        <v>-0.10948849438590003</v>
      </c>
      <c r="AR179" s="5">
        <f t="shared" si="63"/>
        <v>-0.40718911657379664</v>
      </c>
      <c r="AS179" s="5">
        <f t="shared" si="64"/>
        <v>0.35468415151860455</v>
      </c>
      <c r="AV179" s="2">
        <f t="shared" si="65"/>
        <v>50.069937172564934</v>
      </c>
      <c r="AW179" s="2">
        <f t="shared" si="66"/>
        <v>51.161630359960306</v>
      </c>
      <c r="AX179" s="2">
        <f t="shared" si="67"/>
        <v>50.44439835934547</v>
      </c>
      <c r="AY179" s="2">
        <f t="shared" si="68"/>
        <v>48.697438136552996</v>
      </c>
      <c r="AZ179" s="2">
        <f t="shared" si="69"/>
        <v>49.16293922203468</v>
      </c>
      <c r="BA179" s="2">
        <f t="shared" si="70"/>
        <v>48.95686545837097</v>
      </c>
      <c r="BB179" s="2">
        <f t="shared" si="71"/>
        <v>48.906465956229262</v>
      </c>
      <c r="BC179" s="2">
        <f t="shared" si="72"/>
        <v>46.467366991263624</v>
      </c>
      <c r="BD179" s="2">
        <f t="shared" si="73"/>
        <v>47.939202194093141</v>
      </c>
      <c r="BE179" s="2">
        <f t="shared" si="74"/>
        <v>48.135910150475738</v>
      </c>
      <c r="BF179" s="2">
        <f t="shared" si="75"/>
        <v>47.947799163089336</v>
      </c>
      <c r="BG179" s="2">
        <f t="shared" si="76"/>
        <v>48.210683019354896</v>
      </c>
      <c r="BH179" s="2">
        <f t="shared" si="77"/>
        <v>48.10794191704192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>
        <f>IF(OR(AND($B179&gt;F$230, $B179&lt;F$231), $B179&gt;F$232), F179, "")</f>
        <v>48.323999999999998</v>
      </c>
      <c r="CD179" s="2">
        <f>IF(OR(AND($B179&gt;G$230, $B179&lt;G$231), $B179&gt;G$232), G179, "")</f>
        <v>48.720999999999997</v>
      </c>
      <c r="CE179" s="2">
        <f>IF(OR(AND($B179&gt;H$230, $B179&lt;H$231), $B179&gt;H$232), H179, "")</f>
        <v>47.970999999999997</v>
      </c>
      <c r="CF179" s="2">
        <f>IF(OR(AND($B179&gt;I$230, $B179&lt;I$231), $B179&gt;I$232), I179, "")</f>
        <v>48.234999999999999</v>
      </c>
      <c r="CG179" s="2">
        <f>IF(OR(AND($B179&gt;J$230, $B179&lt;J$231), $B179&gt;J$232), J179, "")</f>
        <v>45.970999999999997</v>
      </c>
      <c r="CH179" s="2">
        <f>IF(OR(AND($B179&gt;K$230, $B179&lt;K$231), $B179&gt;K$232), K179, "")</f>
        <v>48.838000000000001</v>
      </c>
      <c r="CI179" s="2">
        <f>IF(OR(AND($B179&gt;L$230, $B179&lt;L$231), $B179&gt;L$232), L179, "")</f>
        <v>46.911999999999999</v>
      </c>
      <c r="CJ179" s="2">
        <f>IF(OR(AND($B179&gt;M$230, $B179&lt;M$231), $B179&gt;M$232), M179, "")</f>
        <v>47.853000000000002</v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54.61301959865483</v>
      </c>
      <c r="CP179" s="2">
        <f>BL$207*$B179+BL$209</f>
        <v>56.739110272309922</v>
      </c>
      <c r="CQ179" s="2">
        <f>BM$207*$B179+BM$209</f>
        <v>53.75867070308297</v>
      </c>
      <c r="CR179" s="2">
        <f>BN$207*$B179+BN$209</f>
        <v>49.716452222706664</v>
      </c>
      <c r="CS179" s="2">
        <f>BO$207*$B179+BO$209</f>
        <v>54.096071368545857</v>
      </c>
      <c r="CT179" s="2">
        <f>BP$207*$B179+BP$209</f>
        <v>54.954765342038613</v>
      </c>
      <c r="CU179" s="2">
        <f>BQ$207*$B179+BQ$209</f>
        <v>57.827996966654403</v>
      </c>
      <c r="CV179" s="2">
        <f>BR$207*$B179+BR$209</f>
        <v>50.123085176882086</v>
      </c>
      <c r="CW179" s="2">
        <f>BS$207*$B179+BS$209</f>
        <v>53.17251256084505</v>
      </c>
      <c r="CX179" s="2">
        <f>BT$207*$B179+BT$209</f>
        <v>53.30920120403465</v>
      </c>
      <c r="CY179" s="2">
        <f>BU$207*$B179+BU$209</f>
        <v>53.244051578260574</v>
      </c>
      <c r="CZ179" s="2">
        <f>BV$207*$B179+BV$209</f>
        <v>51.478129302040465</v>
      </c>
      <c r="DA179" s="2">
        <f>BW$207*$B179+BW$209</f>
        <v>51.855688618108189</v>
      </c>
      <c r="DD179" s="2">
        <f>BZ$207*$B179+BZ$209</f>
        <v>50.057724298387903</v>
      </c>
      <c r="DE179" s="2">
        <f>CA$207*$B179+CA$209</f>
        <v>51.147473575622996</v>
      </c>
      <c r="DF179" s="2">
        <f>CB$207*$B179+CB$209</f>
        <v>50.440197984044069</v>
      </c>
      <c r="DG179" s="2">
        <f>CC$207*$B179+CC$209</f>
        <v>48.696498230944677</v>
      </c>
      <c r="DH179" s="2">
        <f>CD$207*$B179+CD$209</f>
        <v>49.158195519121449</v>
      </c>
      <c r="DI179" s="2">
        <f>CE$207*$B179+CE$209</f>
        <v>48.950894041492461</v>
      </c>
      <c r="DJ179" s="2">
        <f>CF$207*$B179+CF$209</f>
        <v>48.8973968542129</v>
      </c>
      <c r="DK179" s="2">
        <f>CG$207*$B179+CG$209</f>
        <v>46.46364459476473</v>
      </c>
      <c r="DL179" s="2">
        <f>CH$207*$B179+CH$209</f>
        <v>47.934009892408554</v>
      </c>
      <c r="DM179" s="2">
        <f>CI$207*$B179+CI$209</f>
        <v>48.130567840394733</v>
      </c>
      <c r="DN179" s="2">
        <f>CJ$207*$B179+CJ$209</f>
        <v>47.941846632497331</v>
      </c>
      <c r="DO179" s="2">
        <f>CK$207*$B179+CK$209</f>
        <v>48.206859921051752</v>
      </c>
      <c r="DP179" s="2">
        <f>CL$207*$B179+CL$209</f>
        <v>48.103772609051894</v>
      </c>
      <c r="DS179" s="2">
        <f>POWER(10,($B179-C$227)/C$228)/(1+POWER(10,($B179-C$227)/C$228))</f>
        <v>0.99731897201564146</v>
      </c>
      <c r="DT179" s="2">
        <f>POWER(10,($B179-D$227)/D$228)/(1+POWER(10,($B179-D$227)/D$228))</f>
        <v>0.9974682217201819</v>
      </c>
      <c r="DU179" s="2">
        <f>POWER(10,($B179-E$227)/E$228)/(1+POWER(10,($B179-E$227)/E$228))</f>
        <v>0.99873424443802017</v>
      </c>
      <c r="DV179" s="2">
        <f>POWER(10,($B179-F$227)/F$228)/(1+POWER(10,($B179-F$227)/F$228))</f>
        <v>0.99907848234732799</v>
      </c>
      <c r="DW179" s="2">
        <f>POWER(10,($B179-G$227)/G$228)/(1+POWER(10,($B179-G$227)/G$228))</f>
        <v>0.99903932317095656</v>
      </c>
      <c r="DX179" s="2">
        <f>POWER(10,($B179-H$227)/H$228)/(1+POWER(10,($B179-H$227)/H$228))</f>
        <v>0.9990054055825669</v>
      </c>
      <c r="DY179" s="2">
        <f>POWER(10,($B179-I$227)/I$228)/(1+POWER(10,($B179-I$227)/I$228))</f>
        <v>0.99898449131053046</v>
      </c>
      <c r="DZ179" s="2">
        <f>POWER(10,($B179-J$227)/J$228)/(1+POWER(10,($B179-J$227)/J$228))</f>
        <v>0.99898279630031861</v>
      </c>
      <c r="EA179" s="2">
        <f>POWER(10,($B179-K$227)/K$228)/(1+POWER(10,($B179-K$227)/K$228))</f>
        <v>0.99900881950182496</v>
      </c>
      <c r="EB179" s="2">
        <f>POWER(10,($B179-L$227)/L$228)/(1+POWER(10,($B179-L$227)/L$228))</f>
        <v>0.99896839383947977</v>
      </c>
      <c r="EC179" s="2">
        <f>POWER(10,($B179-M$227)/M$228)/(1+POWER(10,($B179-M$227)/M$228))</f>
        <v>0.99887734807445328</v>
      </c>
      <c r="ED179" s="2">
        <f>POWER(10,($B179-N$227)/N$228)/(1+POWER(10,($B179-N$227)/N$228))</f>
        <v>0.99883131046151152</v>
      </c>
      <c r="EE179" s="2">
        <f>POWER(10,($B179-O$227)/O$228)/(1+POWER(10,($B179-O$227)/O$228))</f>
        <v>0.99888875231216279</v>
      </c>
    </row>
    <row r="180" spans="2:135" x14ac:dyDescent="0.25">
      <c r="B180" s="2">
        <v>174</v>
      </c>
      <c r="C180">
        <v>49.926000000000002</v>
      </c>
      <c r="D180">
        <v>49.853000000000002</v>
      </c>
      <c r="E180">
        <v>50.706000000000003</v>
      </c>
      <c r="F180">
        <v>47.058999999999997</v>
      </c>
      <c r="G180">
        <v>47.308999999999997</v>
      </c>
      <c r="H180">
        <v>48.956000000000003</v>
      </c>
      <c r="I180">
        <v>47.720999999999997</v>
      </c>
      <c r="J180">
        <v>44.984999999999999</v>
      </c>
      <c r="K180">
        <v>47.088000000000001</v>
      </c>
      <c r="L180">
        <v>48.161999999999999</v>
      </c>
      <c r="M180">
        <v>48.396999999999998</v>
      </c>
      <c r="N180">
        <v>48.2059</v>
      </c>
      <c r="O180">
        <v>47.957700000000003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50.021937566728106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51.096323117969938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50.391191823036152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48.64957375274448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49.105704913987246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48.889558871221951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48.812579856954052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46.399179008602097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47.872453271682723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48.079851432238485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47.899230228676437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48.18207735697149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48.106436745420773</v>
      </c>
      <c r="AE180" s="5"/>
      <c r="AG180" s="5">
        <f t="shared" si="52"/>
        <v>-9.5937566728103718E-2</v>
      </c>
      <c r="AH180" s="5">
        <f t="shared" si="53"/>
        <v>-1.2433231179699362</v>
      </c>
      <c r="AI180" s="5">
        <f t="shared" si="54"/>
        <v>0.31480817696385088</v>
      </c>
      <c r="AJ180" s="5">
        <f t="shared" si="55"/>
        <v>-1.5905737527444828</v>
      </c>
      <c r="AK180" s="5">
        <f t="shared" si="56"/>
        <v>-1.7967049139872486</v>
      </c>
      <c r="AL180" s="5">
        <f t="shared" si="57"/>
        <v>6.6441128778052416E-2</v>
      </c>
      <c r="AM180" s="5">
        <f t="shared" si="58"/>
        <v>-1.0915798569540556</v>
      </c>
      <c r="AN180" s="5">
        <f t="shared" si="59"/>
        <v>-1.4141790086020976</v>
      </c>
      <c r="AO180" s="5">
        <f t="shared" si="60"/>
        <v>-0.78445327168272172</v>
      </c>
      <c r="AP180" s="5">
        <f t="shared" si="61"/>
        <v>8.2148567761514357E-2</v>
      </c>
      <c r="AQ180" s="5">
        <f t="shared" si="62"/>
        <v>0.49776977132356137</v>
      </c>
      <c r="AR180" s="5">
        <f t="shared" si="63"/>
        <v>2.382264302850956E-2</v>
      </c>
      <c r="AS180" s="5">
        <f t="shared" si="64"/>
        <v>-0.14873674542076998</v>
      </c>
      <c r="AV180" s="2">
        <f t="shared" si="65"/>
        <v>50.021937261869098</v>
      </c>
      <c r="AW180" s="2">
        <f t="shared" si="66"/>
        <v>51.096323117969938</v>
      </c>
      <c r="AX180" s="2">
        <f t="shared" si="67"/>
        <v>50.391191823036152</v>
      </c>
      <c r="AY180" s="2">
        <f t="shared" si="68"/>
        <v>48.64957375274448</v>
      </c>
      <c r="AZ180" s="2">
        <f t="shared" si="69"/>
        <v>49.105368801670778</v>
      </c>
      <c r="BA180" s="2">
        <f t="shared" si="70"/>
        <v>48.888294430648592</v>
      </c>
      <c r="BB180" s="2">
        <f t="shared" si="71"/>
        <v>48.812579815917701</v>
      </c>
      <c r="BC180" s="2">
        <f t="shared" si="72"/>
        <v>46.397890455718127</v>
      </c>
      <c r="BD180" s="2">
        <f t="shared" si="73"/>
        <v>47.870974882063756</v>
      </c>
      <c r="BE180" s="2">
        <f t="shared" si="74"/>
        <v>48.077263610418271</v>
      </c>
      <c r="BF180" s="2">
        <f t="shared" si="75"/>
        <v>47.890926405059545</v>
      </c>
      <c r="BG180" s="2">
        <f t="shared" si="76"/>
        <v>48.1700742408675</v>
      </c>
      <c r="BH180" s="2">
        <f t="shared" si="77"/>
        <v>48.070382426720528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>
        <f>IF(OR(AND($B180&gt;E$230, $B180&lt;E$231), $B180&gt;E$232), E180, "")</f>
        <v>50.706000000000003</v>
      </c>
      <c r="CC180" s="2">
        <f>IF(OR(AND($B180&gt;F$230, $B180&lt;F$231), $B180&gt;F$232), F180, "")</f>
        <v>47.058999999999997</v>
      </c>
      <c r="CD180" s="2">
        <f>IF(OR(AND($B180&gt;G$230, $B180&lt;G$231), $B180&gt;G$232), G180, "")</f>
        <v>47.308999999999997</v>
      </c>
      <c r="CE180" s="2">
        <f>IF(OR(AND($B180&gt;H$230, $B180&lt;H$231), $B180&gt;H$232), H180, "")</f>
        <v>48.956000000000003</v>
      </c>
      <c r="CF180" s="2">
        <f>IF(OR(AND($B180&gt;I$230, $B180&lt;I$231), $B180&gt;I$232), I180, "")</f>
        <v>47.720999999999997</v>
      </c>
      <c r="CG180" s="2">
        <f>IF(OR(AND($B180&gt;J$230, $B180&lt;J$231), $B180&gt;J$232), J180, "")</f>
        <v>44.984999999999999</v>
      </c>
      <c r="CH180" s="2">
        <f>IF(OR(AND($B180&gt;K$230, $B180&lt;K$231), $B180&gt;K$232), K180, "")</f>
        <v>47.088000000000001</v>
      </c>
      <c r="CI180" s="2">
        <f>IF(OR(AND($B180&gt;L$230, $B180&lt;L$231), $B180&gt;L$232), L180, "")</f>
        <v>48.161999999999999</v>
      </c>
      <c r="CJ180" s="2">
        <f>IF(OR(AND($B180&gt;M$230, $B180&lt;M$231), $B180&gt;M$232), M180, "")</f>
        <v>48.396999999999998</v>
      </c>
      <c r="CK180" s="2">
        <f>IF(OR(AND($B180&gt;N$230, $B180&lt;N$231), $B180&gt;N$232), N180, "")</f>
        <v>48.2059</v>
      </c>
      <c r="CL180" s="2" t="str">
        <f>IF(OR(AND($B180&gt;O$230, $B180&lt;O$231), $B180&gt;O$232), O180, "")</f>
        <v/>
      </c>
      <c r="CO180" s="2">
        <f>BK$207*$B180+BK$209</f>
        <v>54.63185054371796</v>
      </c>
      <c r="CP180" s="2">
        <f>BL$207*$B180+BL$209</f>
        <v>56.755546587299499</v>
      </c>
      <c r="CQ180" s="2">
        <f>BM$207*$B180+BM$209</f>
        <v>53.746680249438</v>
      </c>
      <c r="CR180" s="2">
        <f>BN$207*$B180+BN$209</f>
        <v>49.676543365866891</v>
      </c>
      <c r="CS180" s="2">
        <f>BO$207*$B180+BO$209</f>
        <v>54.096444902739997</v>
      </c>
      <c r="CT180" s="2">
        <f>BP$207*$B180+BP$209</f>
        <v>54.96010226991659</v>
      </c>
      <c r="CU180" s="2">
        <f>BQ$207*$B180+BQ$209</f>
        <v>57.851747113618423</v>
      </c>
      <c r="CV180" s="2">
        <f>BR$207*$B180+BR$209</f>
        <v>50.094504748730294</v>
      </c>
      <c r="CW180" s="2">
        <f>BS$207*$B180+BS$209</f>
        <v>53.167388070675351</v>
      </c>
      <c r="CX180" s="2">
        <f>BT$207*$B180+BT$209</f>
        <v>53.311535419975435</v>
      </c>
      <c r="CY180" s="2">
        <f>BU$207*$B180+BU$209</f>
        <v>53.251660652253307</v>
      </c>
      <c r="CZ180" s="2">
        <f>BV$207*$B180+BV$209</f>
        <v>51.476311629739911</v>
      </c>
      <c r="DA180" s="2">
        <f>BW$207*$B180+BW$209</f>
        <v>51.865399140613022</v>
      </c>
      <c r="DD180" s="2">
        <f>BZ$207*$B180+BZ$209</f>
        <v>50.010635139053761</v>
      </c>
      <c r="DE180" s="2">
        <f>CA$207*$B180+CA$209</f>
        <v>51.083222751498475</v>
      </c>
      <c r="DF180" s="2">
        <f>CB$207*$B180+CB$209</f>
        <v>50.387313395795424</v>
      </c>
      <c r="DG180" s="2">
        <f>CC$207*$B180+CC$209</f>
        <v>48.648709856378623</v>
      </c>
      <c r="DH180" s="2">
        <f>CD$207*$B180+CD$209</f>
        <v>49.100991676915775</v>
      </c>
      <c r="DI180" s="2">
        <f>CE$207*$B180+CE$209</f>
        <v>48.882781326490495</v>
      </c>
      <c r="DJ180" s="2">
        <f>CF$207*$B180+CF$209</f>
        <v>48.804199636396319</v>
      </c>
      <c r="DK180" s="2">
        <f>CG$207*$B180+CG$209</f>
        <v>46.394457611779863</v>
      </c>
      <c r="DL180" s="2">
        <f>CH$207*$B180+CH$209</f>
        <v>47.866182347159139</v>
      </c>
      <c r="DM180" s="2">
        <f>CI$207*$B180+CI$209</f>
        <v>48.072333933579273</v>
      </c>
      <c r="DN180" s="2">
        <f>CJ$207*$B180+CJ$209</f>
        <v>47.885431537375972</v>
      </c>
      <c r="DO180" s="2">
        <f>CK$207*$B180+CK$209</f>
        <v>48.166546139605671</v>
      </c>
      <c r="DP180" s="2">
        <f>CL$207*$B180+CL$209</f>
        <v>48.06653201260864</v>
      </c>
      <c r="DS180" s="2">
        <f>POWER(10,($B180-C$227)/C$228)/(1+POWER(10,($B180-C$227)/C$228))</f>
        <v>0.99755429647275751</v>
      </c>
      <c r="DT180" s="2">
        <f>POWER(10,($B180-D$227)/D$228)/(1+POWER(10,($B180-D$227)/D$228))</f>
        <v>0.99769047627556373</v>
      </c>
      <c r="DU180" s="2">
        <f>POWER(10,($B180-E$227)/E$228)/(1+POWER(10,($B180-E$227)/E$228))</f>
        <v>0.99884548862637035</v>
      </c>
      <c r="DV180" s="2">
        <f>POWER(10,($B180-F$227)/F$228)/(1+POWER(10,($B180-F$227)/F$228))</f>
        <v>0.99915949776118751</v>
      </c>
      <c r="DW180" s="2">
        <f>POWER(10,($B180-G$227)/G$228)/(1+POWER(10,($B180-G$227)/G$228))</f>
        <v>0.99912377825251675</v>
      </c>
      <c r="DX180" s="2">
        <f>POWER(10,($B180-H$227)/H$228)/(1+POWER(10,($B180-H$227)/H$228))</f>
        <v>0.99909283972174168</v>
      </c>
      <c r="DY180" s="2">
        <f>POWER(10,($B180-I$227)/I$228)/(1+POWER(10,($B180-I$227)/I$228))</f>
        <v>0.99907376230492551</v>
      </c>
      <c r="DZ180" s="2">
        <f>POWER(10,($B180-J$227)/J$228)/(1+POWER(10,($B180-J$227)/J$228))</f>
        <v>0.99907221616071362</v>
      </c>
      <c r="EA180" s="2">
        <f>POWER(10,($B180-K$227)/K$228)/(1+POWER(10,($B180-K$227)/K$228))</f>
        <v>0.99909595379719807</v>
      </c>
      <c r="EB180" s="2">
        <f>POWER(10,($B180-L$227)/L$228)/(1+POWER(10,($B180-L$227)/L$228))</f>
        <v>0.99905907859207232</v>
      </c>
      <c r="EC180" s="2">
        <f>POWER(10,($B180-M$227)/M$228)/(1+POWER(10,($B180-M$227)/M$228))</f>
        <v>0.99897602812590647</v>
      </c>
      <c r="ED180" s="2">
        <f>POWER(10,($B180-N$227)/N$228)/(1+POWER(10,($B180-N$227)/N$228))</f>
        <v>0.99893403285751126</v>
      </c>
      <c r="EE180" s="2">
        <f>POWER(10,($B180-O$227)/O$228)/(1+POWER(10,($B180-O$227)/O$228))</f>
        <v>0.99898643095898165</v>
      </c>
    </row>
    <row r="181" spans="2:135" x14ac:dyDescent="0.25">
      <c r="B181" s="2">
        <v>175</v>
      </c>
      <c r="C181">
        <v>50.853000000000002</v>
      </c>
      <c r="D181">
        <v>50.103000000000002</v>
      </c>
      <c r="E181">
        <v>50.603000000000002</v>
      </c>
      <c r="F181">
        <v>47.441000000000003</v>
      </c>
      <c r="G181">
        <v>48.279000000000003</v>
      </c>
      <c r="H181">
        <v>48.691000000000003</v>
      </c>
      <c r="I181">
        <v>48.234999999999999</v>
      </c>
      <c r="J181">
        <v>45.470999999999997</v>
      </c>
      <c r="K181">
        <v>48.293999999999997</v>
      </c>
      <c r="L181">
        <v>49.25</v>
      </c>
      <c r="M181">
        <v>46.956000000000003</v>
      </c>
      <c r="N181">
        <v>48.4559</v>
      </c>
      <c r="O181">
        <v>47.464799999999997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49.974003163689041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51.031092018738327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50.338009397496201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48.601715463403167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49.047993757867111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48.820407402220923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48.718744674604068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46.329071369389695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47.803507721607829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48.019990707065311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47.838642528668387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48.136479427129082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48.054442187627266</v>
      </c>
      <c r="AE181" s="5"/>
      <c r="AG181" s="5">
        <f t="shared" si="52"/>
        <v>0.87899683631096082</v>
      </c>
      <c r="AH181" s="5">
        <f t="shared" si="53"/>
        <v>-0.92809201873832592</v>
      </c>
      <c r="AI181" s="5">
        <f t="shared" si="54"/>
        <v>0.26499060250380069</v>
      </c>
      <c r="AJ181" s="5">
        <f t="shared" si="55"/>
        <v>-1.1607154634031644</v>
      </c>
      <c r="AK181" s="5">
        <f t="shared" si="56"/>
        <v>-0.76899375786710777</v>
      </c>
      <c r="AL181" s="5">
        <f t="shared" si="57"/>
        <v>-0.12940740222092018</v>
      </c>
      <c r="AM181" s="5">
        <f t="shared" si="58"/>
        <v>-0.48374467460406834</v>
      </c>
      <c r="AN181" s="5">
        <f t="shared" si="59"/>
        <v>-0.85807136938969819</v>
      </c>
      <c r="AO181" s="5">
        <f t="shared" si="60"/>
        <v>0.49049227839216769</v>
      </c>
      <c r="AP181" s="5">
        <f t="shared" si="61"/>
        <v>1.2300092929346889</v>
      </c>
      <c r="AQ181" s="5">
        <f t="shared" si="62"/>
        <v>-0.88264252866838433</v>
      </c>
      <c r="AR181" s="5">
        <f t="shared" si="63"/>
        <v>0.31942057287091785</v>
      </c>
      <c r="AS181" s="5">
        <f t="shared" si="64"/>
        <v>-0.58964218762726972</v>
      </c>
      <c r="AV181" s="2">
        <f t="shared" si="65"/>
        <v>49.974002923849795</v>
      </c>
      <c r="AW181" s="2">
        <f t="shared" si="66"/>
        <v>51.031092018738327</v>
      </c>
      <c r="AX181" s="2">
        <f t="shared" si="67"/>
        <v>50.338009397496201</v>
      </c>
      <c r="AY181" s="2">
        <f t="shared" si="68"/>
        <v>48.601715463403167</v>
      </c>
      <c r="AZ181" s="2">
        <f t="shared" si="69"/>
        <v>49.047826142725285</v>
      </c>
      <c r="BA181" s="2">
        <f t="shared" si="70"/>
        <v>48.819757796287369</v>
      </c>
      <c r="BB181" s="2">
        <f t="shared" si="71"/>
        <v>48.718744654101144</v>
      </c>
      <c r="BC181" s="2">
        <f t="shared" si="72"/>
        <v>46.328436037276816</v>
      </c>
      <c r="BD181" s="2">
        <f t="shared" si="73"/>
        <v>47.802777696180371</v>
      </c>
      <c r="BE181" s="2">
        <f t="shared" si="74"/>
        <v>48.01864829738571</v>
      </c>
      <c r="BF181" s="2">
        <f t="shared" si="75"/>
        <v>47.834088068559993</v>
      </c>
      <c r="BG181" s="2">
        <f t="shared" si="76"/>
        <v>48.129487754988524</v>
      </c>
      <c r="BH181" s="2">
        <f t="shared" si="77"/>
        <v>48.032846753602193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 t="str">
        <f>IF(OR(AND($B181&gt;D$230, $B181&lt;D$231), $B181&gt;D$232), D181, "")</f>
        <v/>
      </c>
      <c r="CB181" s="2">
        <f>IF(OR(AND($B181&gt;E$230, $B181&lt;E$231), $B181&gt;E$232), E181, "")</f>
        <v>50.603000000000002</v>
      </c>
      <c r="CC181" s="2">
        <f>IF(OR(AND($B181&gt;F$230, $B181&lt;F$231), $B181&gt;F$232), F181, "")</f>
        <v>47.441000000000003</v>
      </c>
      <c r="CD181" s="2">
        <f>IF(OR(AND($B181&gt;G$230, $B181&lt;G$231), $B181&gt;G$232), G181, "")</f>
        <v>48.279000000000003</v>
      </c>
      <c r="CE181" s="2">
        <f>IF(OR(AND($B181&gt;H$230, $B181&lt;H$231), $B181&gt;H$232), H181, "")</f>
        <v>48.691000000000003</v>
      </c>
      <c r="CF181" s="2">
        <f>IF(OR(AND($B181&gt;I$230, $B181&lt;I$231), $B181&gt;I$232), I181, "")</f>
        <v>48.234999999999999</v>
      </c>
      <c r="CG181" s="2">
        <f>IF(OR(AND($B181&gt;J$230, $B181&lt;J$231), $B181&gt;J$232), J181, "")</f>
        <v>45.470999999999997</v>
      </c>
      <c r="CH181" s="2">
        <f>IF(OR(AND($B181&gt;K$230, $B181&lt;K$231), $B181&gt;K$232), K181, "")</f>
        <v>48.293999999999997</v>
      </c>
      <c r="CI181" s="2">
        <f>IF(OR(AND($B181&gt;L$230, $B181&lt;L$231), $B181&gt;L$232), L181, "")</f>
        <v>49.25</v>
      </c>
      <c r="CJ181" s="2">
        <f>IF(OR(AND($B181&gt;M$230, $B181&lt;M$231), $B181&gt;M$232), M181, "")</f>
        <v>46.956000000000003</v>
      </c>
      <c r="CK181" s="2">
        <f>IF(OR(AND($B181&gt;N$230, $B181&lt;N$231), $B181&gt;N$232), N181, "")</f>
        <v>48.4559</v>
      </c>
      <c r="CL181" s="2">
        <f>IF(OR(AND($B181&gt;O$230, $B181&lt;O$231), $B181&gt;O$232), O181, "")</f>
        <v>47.464799999999997</v>
      </c>
      <c r="CO181" s="2">
        <f>BK$207*$B181+BK$209</f>
        <v>54.650681488781082</v>
      </c>
      <c r="CP181" s="2">
        <f>BL$207*$B181+BL$209</f>
        <v>56.771982902289068</v>
      </c>
      <c r="CQ181" s="2">
        <f>BM$207*$B181+BM$209</f>
        <v>53.734689795793031</v>
      </c>
      <c r="CR181" s="2">
        <f>BN$207*$B181+BN$209</f>
        <v>49.636634509027118</v>
      </c>
      <c r="CS181" s="2">
        <f>BO$207*$B181+BO$209</f>
        <v>54.096818436934136</v>
      </c>
      <c r="CT181" s="2">
        <f>BP$207*$B181+BP$209</f>
        <v>54.965439197794566</v>
      </c>
      <c r="CU181" s="2">
        <f>BQ$207*$B181+BQ$209</f>
        <v>57.875497260582442</v>
      </c>
      <c r="CV181" s="2">
        <f>BR$207*$B181+BR$209</f>
        <v>50.065924320578503</v>
      </c>
      <c r="CW181" s="2">
        <f>BS$207*$B181+BS$209</f>
        <v>53.162263580505652</v>
      </c>
      <c r="CX181" s="2">
        <f>BT$207*$B181+BT$209</f>
        <v>53.313869635916213</v>
      </c>
      <c r="CY181" s="2">
        <f>BU$207*$B181+BU$209</f>
        <v>53.259269726246039</v>
      </c>
      <c r="CZ181" s="2">
        <f>BV$207*$B181+BV$209</f>
        <v>51.474493957439364</v>
      </c>
      <c r="DA181" s="2">
        <f>BW$207*$B181+BW$209</f>
        <v>51.875109663117854</v>
      </c>
      <c r="DD181" s="2">
        <f>BZ$207*$B181+BZ$209</f>
        <v>49.963545979719626</v>
      </c>
      <c r="DE181" s="2">
        <f>CA$207*$B181+CA$209</f>
        <v>51.018971927373954</v>
      </c>
      <c r="DF181" s="2">
        <f>CB$207*$B181+CB$209</f>
        <v>50.334428807546779</v>
      </c>
      <c r="DG181" s="2">
        <f>CC$207*$B181+CC$209</f>
        <v>48.600921481812577</v>
      </c>
      <c r="DH181" s="2">
        <f>CD$207*$B181+CD$209</f>
        <v>49.043787834710102</v>
      </c>
      <c r="DI181" s="2">
        <f>CE$207*$B181+CE$209</f>
        <v>48.814668611488528</v>
      </c>
      <c r="DJ181" s="2">
        <f>CF$207*$B181+CF$209</f>
        <v>48.711002418579739</v>
      </c>
      <c r="DK181" s="2">
        <f>CG$207*$B181+CG$209</f>
        <v>46.325270628795003</v>
      </c>
      <c r="DL181" s="2">
        <f>CH$207*$B181+CH$209</f>
        <v>47.798354801909724</v>
      </c>
      <c r="DM181" s="2">
        <f>CI$207*$B181+CI$209</f>
        <v>48.014100026763813</v>
      </c>
      <c r="DN181" s="2">
        <f>CJ$207*$B181+CJ$209</f>
        <v>47.829016442254606</v>
      </c>
      <c r="DO181" s="2">
        <f>CK$207*$B181+CK$209</f>
        <v>48.126232358159584</v>
      </c>
      <c r="DP181" s="2">
        <f>CL$207*$B181+CL$209</f>
        <v>48.029291416165385</v>
      </c>
      <c r="DS181" s="2">
        <f>POWER(10,($B181-C$227)/C$228)/(1+POWER(10,($B181-C$227)/C$228))</f>
        <v>0.99776901177489918</v>
      </c>
      <c r="DT181" s="2">
        <f>POWER(10,($B181-D$227)/D$228)/(1+POWER(10,($B181-D$227)/D$228))</f>
        <v>0.99789326121274158</v>
      </c>
      <c r="DU181" s="2">
        <f>POWER(10,($B181-E$227)/E$228)/(1+POWER(10,($B181-E$227)/E$228))</f>
        <v>0.99894696614118594</v>
      </c>
      <c r="DV181" s="2">
        <f>POWER(10,($B181-F$227)/F$228)/(1+POWER(10,($B181-F$227)/F$228))</f>
        <v>0.99923339615344631</v>
      </c>
      <c r="DW181" s="2">
        <f>POWER(10,($B181-G$227)/G$228)/(1+POWER(10,($B181-G$227)/G$228))</f>
        <v>0.99920081465301114</v>
      </c>
      <c r="DX181" s="2">
        <f>POWER(10,($B181-H$227)/H$228)/(1+POWER(10,($B181-H$227)/H$228))</f>
        <v>0.99917259394941971</v>
      </c>
      <c r="DY181" s="2">
        <f>POWER(10,($B181-I$227)/I$228)/(1+POWER(10,($B181-I$227)/I$228))</f>
        <v>0.99915519233139549</v>
      </c>
      <c r="DZ181" s="2">
        <f>POWER(10,($B181-J$227)/J$228)/(1+POWER(10,($B181-J$227)/J$228))</f>
        <v>0.99915378200105187</v>
      </c>
      <c r="EA181" s="2">
        <f>POWER(10,($B181-K$227)/K$228)/(1+POWER(10,($B181-K$227)/K$228))</f>
        <v>0.99917543447265689</v>
      </c>
      <c r="EB181" s="2">
        <f>POWER(10,($B181-L$227)/L$228)/(1+POWER(10,($B181-L$227)/L$228))</f>
        <v>0.99914179842572015</v>
      </c>
      <c r="EC181" s="2">
        <f>POWER(10,($B181-M$227)/M$228)/(1+POWER(10,($B181-M$227)/M$228))</f>
        <v>0.99906604240352204</v>
      </c>
      <c r="ED181" s="2">
        <f>POWER(10,($B181-N$227)/N$228)/(1+POWER(10,($B181-N$227)/N$228))</f>
        <v>0.99902773521948363</v>
      </c>
      <c r="EE181" s="2">
        <f>POWER(10,($B181-O$227)/O$228)/(1+POWER(10,($B181-O$227)/O$228))</f>
        <v>0.99907553160120799</v>
      </c>
    </row>
    <row r="182" spans="2:135" x14ac:dyDescent="0.25">
      <c r="B182" s="2">
        <v>176</v>
      </c>
      <c r="C182">
        <v>50.220999999999997</v>
      </c>
      <c r="D182">
        <v>49.823999999999998</v>
      </c>
      <c r="E182">
        <v>49.381999999999998</v>
      </c>
      <c r="F182">
        <v>47.868000000000002</v>
      </c>
      <c r="G182">
        <v>48.573999999999998</v>
      </c>
      <c r="H182">
        <v>48.323999999999998</v>
      </c>
      <c r="I182">
        <v>48.588000000000001</v>
      </c>
      <c r="J182">
        <v>46.131999999999998</v>
      </c>
      <c r="K182">
        <v>48.676000000000002</v>
      </c>
      <c r="L182">
        <v>48.808999999999997</v>
      </c>
      <c r="M182">
        <v>47.146999999999998</v>
      </c>
      <c r="N182">
        <v>47.176499999999997</v>
      </c>
      <c r="O182">
        <v>46.760599999999997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49.926129875548419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50.965931865825084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50.284849336219985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48.55386278525507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48.99039025565466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48.751576752521665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48.6249568498949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46.2593057292532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47.734957900705894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47.960737311593135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47.779705341727755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48.092875806267088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48.007898575972199</v>
      </c>
      <c r="AE182" s="5"/>
      <c r="AG182" s="5">
        <f t="shared" si="52"/>
        <v>0.29487012445157745</v>
      </c>
      <c r="AH182" s="5">
        <f t="shared" si="53"/>
        <v>-1.1419318658250859</v>
      </c>
      <c r="AI182" s="5">
        <f t="shared" si="54"/>
        <v>-0.90284933621998675</v>
      </c>
      <c r="AJ182" s="5">
        <f t="shared" si="55"/>
        <v>-0.68586278525506827</v>
      </c>
      <c r="AK182" s="5">
        <f t="shared" si="56"/>
        <v>-0.4163902556546617</v>
      </c>
      <c r="AL182" s="5">
        <f t="shared" si="57"/>
        <v>-0.42757675252166649</v>
      </c>
      <c r="AM182" s="5">
        <f t="shared" si="58"/>
        <v>-3.6956849894899335E-2</v>
      </c>
      <c r="AN182" s="5">
        <f t="shared" si="59"/>
        <v>-0.1273057292532016</v>
      </c>
      <c r="AO182" s="5">
        <f t="shared" si="60"/>
        <v>0.94104209929410843</v>
      </c>
      <c r="AP182" s="5">
        <f t="shared" si="61"/>
        <v>0.84826268840686225</v>
      </c>
      <c r="AQ182" s="5">
        <f t="shared" si="62"/>
        <v>-0.63270534172775683</v>
      </c>
      <c r="AR182" s="5">
        <f t="shared" si="63"/>
        <v>-0.91637580626709081</v>
      </c>
      <c r="AS182" s="5">
        <f t="shared" si="64"/>
        <v>-1.2472985759722022</v>
      </c>
      <c r="AV182" s="2">
        <f t="shared" si="65"/>
        <v>49.926129692267267</v>
      </c>
      <c r="AW182" s="2">
        <f t="shared" si="66"/>
        <v>50.965931865825084</v>
      </c>
      <c r="AX182" s="2">
        <f t="shared" si="67"/>
        <v>50.284849336219985</v>
      </c>
      <c r="AY182" s="2">
        <f t="shared" si="68"/>
        <v>48.55386278525507</v>
      </c>
      <c r="AZ182" s="2">
        <f t="shared" si="69"/>
        <v>48.990309201317004</v>
      </c>
      <c r="BA182" s="2">
        <f t="shared" si="70"/>
        <v>48.751253055494679</v>
      </c>
      <c r="BB182" s="2">
        <f t="shared" si="71"/>
        <v>48.624956839963694</v>
      </c>
      <c r="BC182" s="2">
        <f t="shared" si="72"/>
        <v>46.259002088472236</v>
      </c>
      <c r="BD182" s="2">
        <f t="shared" si="73"/>
        <v>47.734608433771072</v>
      </c>
      <c r="BE182" s="2">
        <f t="shared" si="74"/>
        <v>47.96006191490234</v>
      </c>
      <c r="BF182" s="2">
        <f t="shared" si="75"/>
        <v>47.777281644386719</v>
      </c>
      <c r="BG182" s="2">
        <f t="shared" si="76"/>
        <v>48.088921925957351</v>
      </c>
      <c r="BH182" s="2">
        <f t="shared" si="77"/>
        <v>47.995333178671203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 t="str">
        <f>IF(OR(AND($B182&gt;C$230, $B182&lt;C$231), $B182&gt;C$232), C182, "")</f>
        <v/>
      </c>
      <c r="CA182" s="2" t="str">
        <f>IF(OR(AND($B182&gt;D$230, $B182&lt;D$231), $B182&gt;D$232), D182, "")</f>
        <v/>
      </c>
      <c r="CB182" s="2">
        <f>IF(OR(AND($B182&gt;E$230, $B182&lt;E$231), $B182&gt;E$232), E182, "")</f>
        <v>49.381999999999998</v>
      </c>
      <c r="CC182" s="2">
        <f>IF(OR(AND($B182&gt;F$230, $B182&lt;F$231), $B182&gt;F$232), F182, "")</f>
        <v>47.868000000000002</v>
      </c>
      <c r="CD182" s="2">
        <f>IF(OR(AND($B182&gt;G$230, $B182&lt;G$231), $B182&gt;G$232), G182, "")</f>
        <v>48.573999999999998</v>
      </c>
      <c r="CE182" s="2">
        <f>IF(OR(AND($B182&gt;H$230, $B182&lt;H$231), $B182&gt;H$232), H182, "")</f>
        <v>48.323999999999998</v>
      </c>
      <c r="CF182" s="2">
        <f>IF(OR(AND($B182&gt;I$230, $B182&lt;I$231), $B182&gt;I$232), I182, "")</f>
        <v>48.588000000000001</v>
      </c>
      <c r="CG182" s="2">
        <f>IF(OR(AND($B182&gt;J$230, $B182&lt;J$231), $B182&gt;J$232), J182, "")</f>
        <v>46.131999999999998</v>
      </c>
      <c r="CH182" s="2">
        <f>IF(OR(AND($B182&gt;K$230, $B182&lt;K$231), $B182&gt;K$232), K182, "")</f>
        <v>48.676000000000002</v>
      </c>
      <c r="CI182" s="2">
        <f>IF(OR(AND($B182&gt;L$230, $B182&lt;L$231), $B182&gt;L$232), L182, "")</f>
        <v>48.808999999999997</v>
      </c>
      <c r="CJ182" s="2">
        <f>IF(OR(AND($B182&gt;M$230, $B182&lt;M$231), $B182&gt;M$232), M182, "")</f>
        <v>47.146999999999998</v>
      </c>
      <c r="CK182" s="2">
        <f>IF(OR(AND($B182&gt;N$230, $B182&lt;N$231), $B182&gt;N$232), N182, "")</f>
        <v>47.176499999999997</v>
      </c>
      <c r="CL182" s="2">
        <f>IF(OR(AND($B182&gt;O$230, $B182&lt;O$231), $B182&gt;O$232), O182, "")</f>
        <v>46.760599999999997</v>
      </c>
      <c r="CO182" s="2">
        <f>BK$207*$B182+BK$209</f>
        <v>54.669512433844204</v>
      </c>
      <c r="CP182" s="2">
        <f>BL$207*$B182+BL$209</f>
        <v>56.788419217278644</v>
      </c>
      <c r="CQ182" s="2">
        <f>BM$207*$B182+BM$209</f>
        <v>53.722699342148061</v>
      </c>
      <c r="CR182" s="2">
        <f>BN$207*$B182+BN$209</f>
        <v>49.596725652187345</v>
      </c>
      <c r="CS182" s="2">
        <f>BO$207*$B182+BO$209</f>
        <v>54.097191971128275</v>
      </c>
      <c r="CT182" s="2">
        <f>BP$207*$B182+BP$209</f>
        <v>54.970776125672536</v>
      </c>
      <c r="CU182" s="2">
        <f>BQ$207*$B182+BQ$209</f>
        <v>57.899247407546461</v>
      </c>
      <c r="CV182" s="2">
        <f>BR$207*$B182+BR$209</f>
        <v>50.037343892426712</v>
      </c>
      <c r="CW182" s="2">
        <f>BS$207*$B182+BS$209</f>
        <v>53.157139090335953</v>
      </c>
      <c r="CX182" s="2">
        <f>BT$207*$B182+BT$209</f>
        <v>53.31620385185699</v>
      </c>
      <c r="CY182" s="2">
        <f>BU$207*$B182+BU$209</f>
        <v>53.266878800238764</v>
      </c>
      <c r="CZ182" s="2">
        <f>BV$207*$B182+BV$209</f>
        <v>51.47267628513881</v>
      </c>
      <c r="DA182" s="2">
        <f>BW$207*$B182+BW$209</f>
        <v>51.884820185622686</v>
      </c>
      <c r="DD182" s="2">
        <f>BZ$207*$B182+BZ$209</f>
        <v>49.916456820385491</v>
      </c>
      <c r="DE182" s="2">
        <f>CA$207*$B182+CA$209</f>
        <v>50.95472110324944</v>
      </c>
      <c r="DF182" s="2">
        <f>CB$207*$B182+CB$209</f>
        <v>50.281544219298134</v>
      </c>
      <c r="DG182" s="2">
        <f>CC$207*$B182+CC$209</f>
        <v>48.553133107246524</v>
      </c>
      <c r="DH182" s="2">
        <f>CD$207*$B182+CD$209</f>
        <v>48.986583992504428</v>
      </c>
      <c r="DI182" s="2">
        <f>CE$207*$B182+CE$209</f>
        <v>48.746555896486569</v>
      </c>
      <c r="DJ182" s="2">
        <f>CF$207*$B182+CF$209</f>
        <v>48.617805200763158</v>
      </c>
      <c r="DK182" s="2">
        <f>CG$207*$B182+CG$209</f>
        <v>46.256083645810136</v>
      </c>
      <c r="DL182" s="2">
        <f>CH$207*$B182+CH$209</f>
        <v>47.730527256660309</v>
      </c>
      <c r="DM182" s="2">
        <f>CI$207*$B182+CI$209</f>
        <v>47.955866119948354</v>
      </c>
      <c r="DN182" s="2">
        <f>CJ$207*$B182+CJ$209</f>
        <v>47.772601347133246</v>
      </c>
      <c r="DO182" s="2">
        <f>CK$207*$B182+CK$209</f>
        <v>48.08591857671351</v>
      </c>
      <c r="DP182" s="2">
        <f>CL$207*$B182+CL$209</f>
        <v>47.992050819722124</v>
      </c>
      <c r="DS182" s="2">
        <f>POWER(10,($B182-C$227)/C$228)/(1+POWER(10,($B182-C$227)/C$228))</f>
        <v>0.99796491506339935</v>
      </c>
      <c r="DT182" s="2">
        <f>POWER(10,($B182-D$227)/D$228)/(1+POWER(10,($B182-D$227)/D$228))</f>
        <v>0.99807827515985392</v>
      </c>
      <c r="DU182" s="2">
        <f>POWER(10,($B182-E$227)/E$228)/(1+POWER(10,($B182-E$227)/E$228))</f>
        <v>0.99903953271391344</v>
      </c>
      <c r="DV182" s="2">
        <f>POWER(10,($B182-F$227)/F$228)/(1+POWER(10,($B182-F$227)/F$228))</f>
        <v>0.99930080181955583</v>
      </c>
      <c r="DW182" s="2">
        <f>POWER(10,($B182-G$227)/G$228)/(1+POWER(10,($B182-G$227)/G$228))</f>
        <v>0.99927108304370804</v>
      </c>
      <c r="DX182" s="2">
        <f>POWER(10,($B182-H$227)/H$228)/(1+POWER(10,($B182-H$227)/H$228))</f>
        <v>0.99924534177211732</v>
      </c>
      <c r="DY182" s="2">
        <f>POWER(10,($B182-I$227)/I$228)/(1+POWER(10,($B182-I$227)/I$228))</f>
        <v>0.99922946897247178</v>
      </c>
      <c r="DZ182" s="2">
        <f>POWER(10,($B182-J$227)/J$228)/(1+POWER(10,($B182-J$227)/J$228))</f>
        <v>0.99922818254450829</v>
      </c>
      <c r="EA182" s="2">
        <f>POWER(10,($B182-K$227)/K$228)/(1+POWER(10,($B182-K$227)/K$228))</f>
        <v>0.99924793273669654</v>
      </c>
      <c r="EB182" s="2">
        <f>POWER(10,($B182-L$227)/L$228)/(1+POWER(10,($B182-L$227)/L$228))</f>
        <v>0.99921725175467757</v>
      </c>
      <c r="EC182" s="2">
        <f>POWER(10,($B182-M$227)/M$228)/(1+POWER(10,($B182-M$227)/M$228))</f>
        <v>0.99914815054510531</v>
      </c>
      <c r="ED182" s="2">
        <f>POWER(10,($B182-N$227)/N$228)/(1+POWER(10,($B182-N$227)/N$228))</f>
        <v>0.99911320811749738</v>
      </c>
      <c r="EE182" s="2">
        <f>POWER(10,($B182-O$227)/O$228)/(1+POWER(10,($B182-O$227)/O$228))</f>
        <v>0.99915680621157998</v>
      </c>
    </row>
    <row r="183" spans="2:135" x14ac:dyDescent="0.25">
      <c r="B183" s="2">
        <v>177</v>
      </c>
      <c r="C183">
        <v>49.956000000000003</v>
      </c>
      <c r="D183">
        <v>49.779000000000003</v>
      </c>
      <c r="E183">
        <v>49.381999999999998</v>
      </c>
      <c r="F183">
        <v>47.838000000000001</v>
      </c>
      <c r="G183">
        <v>48.220999999999997</v>
      </c>
      <c r="H183">
        <v>47.970999999999997</v>
      </c>
      <c r="I183">
        <v>48.426000000000002</v>
      </c>
      <c r="J183">
        <v>46.058999999999997</v>
      </c>
      <c r="K183">
        <v>47.631999999999998</v>
      </c>
      <c r="L183">
        <v>48.058999999999997</v>
      </c>
      <c r="M183">
        <v>47.515000000000001</v>
      </c>
      <c r="N183">
        <v>46.676499999999997</v>
      </c>
      <c r="O183">
        <v>47.309899999999999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49.878313511971839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50.900837784176744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50.231710012783601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48.506015272768252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48.932854085645914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48.682934327489868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48.531212990620261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46.189727743151188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47.666627224433249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47.901831904487331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47.72175621613485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48.05054604068571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47.964942419227569</v>
      </c>
      <c r="AE183" s="5"/>
      <c r="AG183" s="5">
        <f t="shared" si="52"/>
        <v>7.7686488028163581E-2</v>
      </c>
      <c r="AH183" s="5">
        <f t="shared" si="53"/>
        <v>-1.1218377841767406</v>
      </c>
      <c r="AI183" s="5">
        <f t="shared" si="54"/>
        <v>-0.84971001278360347</v>
      </c>
      <c r="AJ183" s="5">
        <f t="shared" si="55"/>
        <v>-0.66801527276825112</v>
      </c>
      <c r="AK183" s="5">
        <f t="shared" si="56"/>
        <v>-0.71185408564591768</v>
      </c>
      <c r="AL183" s="5">
        <f t="shared" si="57"/>
        <v>-0.71193432748987107</v>
      </c>
      <c r="AM183" s="5">
        <f t="shared" si="58"/>
        <v>-0.10521299062025946</v>
      </c>
      <c r="AN183" s="5">
        <f t="shared" si="59"/>
        <v>-0.13072774315119062</v>
      </c>
      <c r="AO183" s="5">
        <f t="shared" si="60"/>
        <v>-3.4627224433251058E-2</v>
      </c>
      <c r="AP183" s="5">
        <f t="shared" si="61"/>
        <v>0.15716809551266664</v>
      </c>
      <c r="AQ183" s="5">
        <f t="shared" si="62"/>
        <v>-0.20675621613484907</v>
      </c>
      <c r="AR183" s="5">
        <f t="shared" si="63"/>
        <v>-1.3740460406857125</v>
      </c>
      <c r="AS183" s="5">
        <f t="shared" si="64"/>
        <v>-0.65504241922756989</v>
      </c>
      <c r="AV183" s="2">
        <f t="shared" si="65"/>
        <v>49.87831337592398</v>
      </c>
      <c r="AW183" s="2">
        <f t="shared" si="66"/>
        <v>50.900837784176744</v>
      </c>
      <c r="AX183" s="2">
        <f t="shared" si="67"/>
        <v>50.231710012783601</v>
      </c>
      <c r="AY183" s="2">
        <f t="shared" si="68"/>
        <v>48.506015272768252</v>
      </c>
      <c r="AZ183" s="2">
        <f t="shared" si="69"/>
        <v>48.932816077781851</v>
      </c>
      <c r="BA183" s="2">
        <f t="shared" si="70"/>
        <v>48.68277788143876</v>
      </c>
      <c r="BB183" s="2">
        <f t="shared" si="71"/>
        <v>48.531212985956593</v>
      </c>
      <c r="BC183" s="2">
        <f t="shared" si="72"/>
        <v>46.189587080070538</v>
      </c>
      <c r="BD183" s="2">
        <f t="shared" si="73"/>
        <v>47.666465045957267</v>
      </c>
      <c r="BE183" s="2">
        <f t="shared" si="74"/>
        <v>47.901502328220104</v>
      </c>
      <c r="BF183" s="2">
        <f t="shared" si="75"/>
        <v>47.720504797645454</v>
      </c>
      <c r="BG183" s="2">
        <f t="shared" si="76"/>
        <v>48.048375232763938</v>
      </c>
      <c r="BH183" s="2">
        <f t="shared" si="77"/>
        <v>47.957840100509962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 t="str">
        <f>IF(OR(AND($B183&gt;C$230, $B183&lt;C$231), $B183&gt;C$232), C183, "")</f>
        <v/>
      </c>
      <c r="CA183" s="2" t="str">
        <f>IF(OR(AND($B183&gt;D$230, $B183&lt;D$231), $B183&gt;D$232), D183, "")</f>
        <v/>
      </c>
      <c r="CB183" s="2">
        <f>IF(OR(AND($B183&gt;E$230, $B183&lt;E$231), $B183&gt;E$232), E183, "")</f>
        <v>49.381999999999998</v>
      </c>
      <c r="CC183" s="2">
        <f>IF(OR(AND($B183&gt;F$230, $B183&lt;F$231), $B183&gt;F$232), F183, "")</f>
        <v>47.838000000000001</v>
      </c>
      <c r="CD183" s="2">
        <f>IF(OR(AND($B183&gt;G$230, $B183&lt;G$231), $B183&gt;G$232), G183, "")</f>
        <v>48.220999999999997</v>
      </c>
      <c r="CE183" s="2">
        <f>IF(OR(AND($B183&gt;H$230, $B183&lt;H$231), $B183&gt;H$232), H183, "")</f>
        <v>47.970999999999997</v>
      </c>
      <c r="CF183" s="2">
        <f>IF(OR(AND($B183&gt;I$230, $B183&lt;I$231), $B183&gt;I$232), I183, "")</f>
        <v>48.426000000000002</v>
      </c>
      <c r="CG183" s="2">
        <f>IF(OR(AND($B183&gt;J$230, $B183&lt;J$231), $B183&gt;J$232), J183, "")</f>
        <v>46.058999999999997</v>
      </c>
      <c r="CH183" s="2">
        <f>IF(OR(AND($B183&gt;K$230, $B183&lt;K$231), $B183&gt;K$232), K183, "")</f>
        <v>47.631999999999998</v>
      </c>
      <c r="CI183" s="2">
        <f>IF(OR(AND($B183&gt;L$230, $B183&lt;L$231), $B183&gt;L$232), L183, "")</f>
        <v>48.058999999999997</v>
      </c>
      <c r="CJ183" s="2">
        <f>IF(OR(AND($B183&gt;M$230, $B183&lt;M$231), $B183&gt;M$232), M183, "")</f>
        <v>47.515000000000001</v>
      </c>
      <c r="CK183" s="2">
        <f>IF(OR(AND($B183&gt;N$230, $B183&lt;N$231), $B183&gt;N$232), N183, "")</f>
        <v>46.676499999999997</v>
      </c>
      <c r="CL183" s="2">
        <f>IF(OR(AND($B183&gt;O$230, $B183&lt;O$231), $B183&gt;O$232), O183, "")</f>
        <v>47.309899999999999</v>
      </c>
      <c r="CO183" s="2">
        <f>BK$207*$B183+BK$209</f>
        <v>54.688343378907327</v>
      </c>
      <c r="CP183" s="2">
        <f>BL$207*$B183+BL$209</f>
        <v>56.80485553226822</v>
      </c>
      <c r="CQ183" s="2">
        <f>BM$207*$B183+BM$209</f>
        <v>53.710708888503092</v>
      </c>
      <c r="CR183" s="2">
        <f>BN$207*$B183+BN$209</f>
        <v>49.556816795347579</v>
      </c>
      <c r="CS183" s="2">
        <f>BO$207*$B183+BO$209</f>
        <v>54.097565505322414</v>
      </c>
      <c r="CT183" s="2">
        <f>BP$207*$B183+BP$209</f>
        <v>54.976113053550513</v>
      </c>
      <c r="CU183" s="2">
        <f>BQ$207*$B183+BQ$209</f>
        <v>57.922997554510481</v>
      </c>
      <c r="CV183" s="2">
        <f>BR$207*$B183+BR$209</f>
        <v>50.008763464274921</v>
      </c>
      <c r="CW183" s="2">
        <f>BS$207*$B183+BS$209</f>
        <v>53.152014600166261</v>
      </c>
      <c r="CX183" s="2">
        <f>BT$207*$B183+BT$209</f>
        <v>53.318538067797768</v>
      </c>
      <c r="CY183" s="2">
        <f>BU$207*$B183+BU$209</f>
        <v>53.274487874231497</v>
      </c>
      <c r="CZ183" s="2">
        <f>BV$207*$B183+BV$209</f>
        <v>51.470858612838256</v>
      </c>
      <c r="DA183" s="2">
        <f>BW$207*$B183+BW$209</f>
        <v>51.894530708127519</v>
      </c>
      <c r="DD183" s="2">
        <f>BZ$207*$B183+BZ$209</f>
        <v>49.869367661051356</v>
      </c>
      <c r="DE183" s="2">
        <f>CA$207*$B183+CA$209</f>
        <v>50.890470279124919</v>
      </c>
      <c r="DF183" s="2">
        <f>CB$207*$B183+CB$209</f>
        <v>50.228659631049496</v>
      </c>
      <c r="DG183" s="2">
        <f>CC$207*$B183+CC$209</f>
        <v>48.505344732680477</v>
      </c>
      <c r="DH183" s="2">
        <f>CD$207*$B183+CD$209</f>
        <v>48.929380150298755</v>
      </c>
      <c r="DI183" s="2">
        <f>CE$207*$B183+CE$209</f>
        <v>48.678443181484603</v>
      </c>
      <c r="DJ183" s="2">
        <f>CF$207*$B183+CF$209</f>
        <v>48.524607982946584</v>
      </c>
      <c r="DK183" s="2">
        <f>CG$207*$B183+CG$209</f>
        <v>46.186896662825276</v>
      </c>
      <c r="DL183" s="2">
        <f>CH$207*$B183+CH$209</f>
        <v>47.662699711410887</v>
      </c>
      <c r="DM183" s="2">
        <f>CI$207*$B183+CI$209</f>
        <v>47.897632213132901</v>
      </c>
      <c r="DN183" s="2">
        <f>CJ$207*$B183+CJ$209</f>
        <v>47.71618625201188</v>
      </c>
      <c r="DO183" s="2">
        <f>CK$207*$B183+CK$209</f>
        <v>48.045604795267423</v>
      </c>
      <c r="DP183" s="2">
        <f>CL$207*$B183+CL$209</f>
        <v>47.954810223278869</v>
      </c>
      <c r="DS183" s="2">
        <f>POWER(10,($B183-C$227)/C$228)/(1+POWER(10,($B183-C$227)/C$228))</f>
        <v>0.99814364807038081</v>
      </c>
      <c r="DT183" s="2">
        <f>POWER(10,($B183-D$227)/D$228)/(1+POWER(10,($B183-D$227)/D$228))</f>
        <v>0.99824706971086941</v>
      </c>
      <c r="DU183" s="2">
        <f>POWER(10,($B183-E$227)/E$228)/(1+POWER(10,($B183-E$227)/E$228))</f>
        <v>0.99912396939027326</v>
      </c>
      <c r="DV183" s="2">
        <f>POWER(10,($B183-F$227)/F$228)/(1+POWER(10,($B183-F$227)/F$228))</f>
        <v>0.99936228444712938</v>
      </c>
      <c r="DW183" s="2">
        <f>POWER(10,($B183-G$227)/G$228)/(1+POWER(10,($B183-G$227)/G$228))</f>
        <v>0.99933517719526999</v>
      </c>
      <c r="DX183" s="2">
        <f>POWER(10,($B183-H$227)/H$228)/(1+POWER(10,($B183-H$227)/H$228))</f>
        <v>0.99931169781169615</v>
      </c>
      <c r="DY183" s="2">
        <f>POWER(10,($B183-I$227)/I$228)/(1+POWER(10,($B183-I$227)/I$228))</f>
        <v>0.99929721970346974</v>
      </c>
      <c r="DZ183" s="2">
        <f>POWER(10,($B183-J$227)/J$228)/(1+POWER(10,($B183-J$227)/J$228))</f>
        <v>0.99929604630798696</v>
      </c>
      <c r="EA183" s="2">
        <f>POWER(10,($B183-K$227)/K$228)/(1+POWER(10,($B183-K$227)/K$228))</f>
        <v>0.9993140611127822</v>
      </c>
      <c r="EB183" s="2">
        <f>POWER(10,($B183-L$227)/L$228)/(1+POWER(10,($B183-L$227)/L$228))</f>
        <v>0.99928607594542995</v>
      </c>
      <c r="EC183" s="2">
        <f>POWER(10,($B183-M$227)/M$228)/(1+POWER(10,($B183-M$227)/M$228))</f>
        <v>0.99922304582818766</v>
      </c>
      <c r="ED183" s="2">
        <f>POWER(10,($B183-N$227)/N$228)/(1+POWER(10,($B183-N$227)/N$228))</f>
        <v>0.99919117307969851</v>
      </c>
      <c r="EE183" s="2">
        <f>POWER(10,($B183-O$227)/O$228)/(1+POWER(10,($B183-O$227)/O$228))</f>
        <v>0.99923094106732946</v>
      </c>
    </row>
    <row r="184" spans="2:135" x14ac:dyDescent="0.25">
      <c r="B184" s="2">
        <v>178</v>
      </c>
      <c r="C184">
        <v>49.323999999999998</v>
      </c>
      <c r="D184">
        <v>48.868000000000002</v>
      </c>
      <c r="E184">
        <v>49.911999999999999</v>
      </c>
      <c r="F184">
        <v>47.088000000000001</v>
      </c>
      <c r="G184">
        <v>47.484999999999999</v>
      </c>
      <c r="H184">
        <v>48.426000000000002</v>
      </c>
      <c r="I184">
        <v>47.956000000000003</v>
      </c>
      <c r="J184">
        <v>45.529000000000003</v>
      </c>
      <c r="K184">
        <v>48.75</v>
      </c>
      <c r="L184">
        <v>46.338000000000001</v>
      </c>
      <c r="M184">
        <v>47.543999999999997</v>
      </c>
      <c r="N184">
        <v>48.338200000000001</v>
      </c>
      <c r="O184">
        <v>47.633800000000001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49.830550143404203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50.835805204317182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50.178589913324899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48.458172515271606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48.875362289630502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48.614403447031137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48.43750993537072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46.120252755817702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47.598418590173985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47.84312353630861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47.664382272750402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48.009003371820626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47.924265750761492</v>
      </c>
      <c r="AE184" s="5"/>
      <c r="AG184" s="5">
        <f t="shared" si="52"/>
        <v>-0.50655014340420479</v>
      </c>
      <c r="AH184" s="5">
        <f t="shared" si="53"/>
        <v>-1.9678052043171803</v>
      </c>
      <c r="AI184" s="5">
        <f t="shared" si="54"/>
        <v>-0.2665899133248999</v>
      </c>
      <c r="AJ184" s="5">
        <f t="shared" si="55"/>
        <v>-1.3701725152716051</v>
      </c>
      <c r="AK184" s="5">
        <f t="shared" si="56"/>
        <v>-1.3903622896305023</v>
      </c>
      <c r="AL184" s="5">
        <f t="shared" si="57"/>
        <v>-0.18840344703113487</v>
      </c>
      <c r="AM184" s="5">
        <f t="shared" si="58"/>
        <v>-0.48150993537071685</v>
      </c>
      <c r="AN184" s="5">
        <f t="shared" si="59"/>
        <v>-0.59125275581769898</v>
      </c>
      <c r="AO184" s="5">
        <f t="shared" si="60"/>
        <v>1.1515814098260151</v>
      </c>
      <c r="AP184" s="5">
        <f t="shared" si="61"/>
        <v>-1.5051235363086093</v>
      </c>
      <c r="AQ184" s="5">
        <f t="shared" si="62"/>
        <v>-0.1203822727504047</v>
      </c>
      <c r="AR184" s="5">
        <f t="shared" si="63"/>
        <v>0.32919662817937478</v>
      </c>
      <c r="AS184" s="5">
        <f t="shared" si="64"/>
        <v>-0.29046575076149139</v>
      </c>
      <c r="AV184" s="2">
        <f t="shared" si="65"/>
        <v>49.830550045310318</v>
      </c>
      <c r="AW184" s="2">
        <f t="shared" si="66"/>
        <v>50.835805204317182</v>
      </c>
      <c r="AX184" s="2">
        <f t="shared" si="67"/>
        <v>50.178589913324899</v>
      </c>
      <c r="AY184" s="2">
        <f t="shared" si="68"/>
        <v>48.458172515271606</v>
      </c>
      <c r="AZ184" s="2">
        <f t="shared" si="69"/>
        <v>48.875345007198469</v>
      </c>
      <c r="BA184" s="2">
        <f t="shared" si="70"/>
        <v>48.614330109266604</v>
      </c>
      <c r="BB184" s="2">
        <f t="shared" si="71"/>
        <v>48.437509933247512</v>
      </c>
      <c r="BC184" s="2">
        <f t="shared" si="72"/>
        <v>46.120189593089265</v>
      </c>
      <c r="BD184" s="2">
        <f t="shared" si="73"/>
        <v>47.598345627732215</v>
      </c>
      <c r="BE184" s="2">
        <f t="shared" si="74"/>
        <v>47.842967553734987</v>
      </c>
      <c r="BF184" s="2">
        <f t="shared" si="75"/>
        <v>47.663755356618701</v>
      </c>
      <c r="BG184" s="2">
        <f t="shared" si="76"/>
        <v>48.007846261698056</v>
      </c>
      <c r="BH184" s="2">
        <f t="shared" si="77"/>
        <v>47.920366027990745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 t="str">
        <f>IF(OR(AND($B184&gt;C$230, $B184&lt;C$231), $B184&gt;C$232), C184, "")</f>
        <v/>
      </c>
      <c r="CA184" s="2" t="str">
        <f>IF(OR(AND($B184&gt;D$230, $B184&lt;D$231), $B184&gt;D$232), D184, "")</f>
        <v/>
      </c>
      <c r="CB184" s="2">
        <f>IF(OR(AND($B184&gt;E$230, $B184&lt;E$231), $B184&gt;E$232), E184, "")</f>
        <v>49.911999999999999</v>
      </c>
      <c r="CC184" s="2">
        <f>IF(OR(AND($B184&gt;F$230, $B184&lt;F$231), $B184&gt;F$232), F184, "")</f>
        <v>47.088000000000001</v>
      </c>
      <c r="CD184" s="2">
        <f>IF(OR(AND($B184&gt;G$230, $B184&lt;G$231), $B184&gt;G$232), G184, "")</f>
        <v>47.484999999999999</v>
      </c>
      <c r="CE184" s="2">
        <f>IF(OR(AND($B184&gt;H$230, $B184&lt;H$231), $B184&gt;H$232), H184, "")</f>
        <v>48.426000000000002</v>
      </c>
      <c r="CF184" s="2">
        <f>IF(OR(AND($B184&gt;I$230, $B184&lt;I$231), $B184&gt;I$232), I184, "")</f>
        <v>47.956000000000003</v>
      </c>
      <c r="CG184" s="2">
        <f>IF(OR(AND($B184&gt;J$230, $B184&lt;J$231), $B184&gt;J$232), J184, "")</f>
        <v>45.529000000000003</v>
      </c>
      <c r="CH184" s="2">
        <f>IF(OR(AND($B184&gt;K$230, $B184&lt;K$231), $B184&gt;K$232), K184, "")</f>
        <v>48.75</v>
      </c>
      <c r="CI184" s="2">
        <f>IF(OR(AND($B184&gt;L$230, $B184&lt;L$231), $B184&gt;L$232), L184, "")</f>
        <v>46.338000000000001</v>
      </c>
      <c r="CJ184" s="2">
        <f>IF(OR(AND($B184&gt;M$230, $B184&lt;M$231), $B184&gt;M$232), M184, "")</f>
        <v>47.543999999999997</v>
      </c>
      <c r="CK184" s="2">
        <f>IF(OR(AND($B184&gt;N$230, $B184&lt;N$231), $B184&gt;N$232), N184, "")</f>
        <v>48.338200000000001</v>
      </c>
      <c r="CL184" s="2">
        <f>IF(OR(AND($B184&gt;O$230, $B184&lt;O$231), $B184&gt;O$232), O184, "")</f>
        <v>47.633800000000001</v>
      </c>
      <c r="CO184" s="2">
        <f>BK$207*$B184+BK$209</f>
        <v>54.707174323970449</v>
      </c>
      <c r="CP184" s="2">
        <f>BL$207*$B184+BL$209</f>
        <v>56.821291847257797</v>
      </c>
      <c r="CQ184" s="2">
        <f>BM$207*$B184+BM$209</f>
        <v>53.698718434858122</v>
      </c>
      <c r="CR184" s="2">
        <f>BN$207*$B184+BN$209</f>
        <v>49.516907938507806</v>
      </c>
      <c r="CS184" s="2">
        <f>BO$207*$B184+BO$209</f>
        <v>54.097939039516554</v>
      </c>
      <c r="CT184" s="2">
        <f>BP$207*$B184+BP$209</f>
        <v>54.98144998142849</v>
      </c>
      <c r="CU184" s="2">
        <f>BQ$207*$B184+BQ$209</f>
        <v>57.9467477014745</v>
      </c>
      <c r="CV184" s="2">
        <f>BR$207*$B184+BR$209</f>
        <v>49.98018303612313</v>
      </c>
      <c r="CW184" s="2">
        <f>BS$207*$B184+BS$209</f>
        <v>53.146890109996562</v>
      </c>
      <c r="CX184" s="2">
        <f>BT$207*$B184+BT$209</f>
        <v>53.320872283738552</v>
      </c>
      <c r="CY184" s="2">
        <f>BU$207*$B184+BU$209</f>
        <v>53.282096948224229</v>
      </c>
      <c r="CZ184" s="2">
        <f>BV$207*$B184+BV$209</f>
        <v>51.46904094053771</v>
      </c>
      <c r="DA184" s="2">
        <f>BW$207*$B184+BW$209</f>
        <v>51.904241230632344</v>
      </c>
      <c r="DD184" s="2">
        <f>BZ$207*$B184+BZ$209</f>
        <v>49.822278501717214</v>
      </c>
      <c r="DE184" s="2">
        <f>CA$207*$B184+CA$209</f>
        <v>50.826219455000398</v>
      </c>
      <c r="DF184" s="2">
        <f>CB$207*$B184+CB$209</f>
        <v>50.175775042800851</v>
      </c>
      <c r="DG184" s="2">
        <f>CC$207*$B184+CC$209</f>
        <v>48.457556358114431</v>
      </c>
      <c r="DH184" s="2">
        <f>CD$207*$B184+CD$209</f>
        <v>48.872176308093088</v>
      </c>
      <c r="DI184" s="2">
        <f>CE$207*$B184+CE$209</f>
        <v>48.610330466482637</v>
      </c>
      <c r="DJ184" s="2">
        <f>CF$207*$B184+CF$209</f>
        <v>48.431410765130003</v>
      </c>
      <c r="DK184" s="2">
        <f>CG$207*$B184+CG$209</f>
        <v>46.117709679840409</v>
      </c>
      <c r="DL184" s="2">
        <f>CH$207*$B184+CH$209</f>
        <v>47.594872166161473</v>
      </c>
      <c r="DM184" s="2">
        <f>CI$207*$B184+CI$209</f>
        <v>47.839398306317442</v>
      </c>
      <c r="DN184" s="2">
        <f>CJ$207*$B184+CJ$209</f>
        <v>47.659771156890514</v>
      </c>
      <c r="DO184" s="2">
        <f>CK$207*$B184+CK$209</f>
        <v>48.005291013821349</v>
      </c>
      <c r="DP184" s="2">
        <f>CL$207*$B184+CL$209</f>
        <v>47.917569626835615</v>
      </c>
      <c r="DS184" s="2">
        <f>POWER(10,($B184-C$227)/C$228)/(1+POWER(10,($B184-C$227)/C$228))</f>
        <v>0.99830671033854512</v>
      </c>
      <c r="DT184" s="2">
        <f>POWER(10,($B184-D$227)/D$228)/(1+POWER(10,($B184-D$227)/D$228))</f>
        <v>0.99840106195728906</v>
      </c>
      <c r="DU184" s="2">
        <f>POWER(10,($B184-E$227)/E$228)/(1+POWER(10,($B184-E$227)/E$228))</f>
        <v>0.99920098899959642</v>
      </c>
      <c r="DV184" s="2">
        <f>POWER(10,($B184-F$227)/F$228)/(1+POWER(10,($B184-F$227)/F$228))</f>
        <v>0.99941836386655669</v>
      </c>
      <c r="DW184" s="2">
        <f>POWER(10,($B184-G$227)/G$228)/(1+POWER(10,($B184-G$227)/G$228))</f>
        <v>0.99939363892540989</v>
      </c>
      <c r="DX184" s="2">
        <f>POWER(10,($B184-H$227)/H$228)/(1+POWER(10,($B184-H$227)/H$228))</f>
        <v>0.99937222292336869</v>
      </c>
      <c r="DY184" s="2">
        <f>POWER(10,($B184-I$227)/I$228)/(1+POWER(10,($B184-I$227)/I$228))</f>
        <v>0.99935901711538899</v>
      </c>
      <c r="DZ184" s="2">
        <f>POWER(10,($B184-J$227)/J$228)/(1+POWER(10,($B184-J$227)/J$228))</f>
        <v>0.99935794683351731</v>
      </c>
      <c r="EA184" s="2">
        <f>POWER(10,($B184-K$227)/K$228)/(1+POWER(10,($B184-K$227)/K$228))</f>
        <v>0.99937437854022149</v>
      </c>
      <c r="EB184" s="2">
        <f>POWER(10,($B184-L$227)/L$228)/(1+POWER(10,($B184-L$227)/L$228))</f>
        <v>0.99934885262025364</v>
      </c>
      <c r="EC184" s="2">
        <f>POWER(10,($B184-M$227)/M$228)/(1+POWER(10,($B184-M$227)/M$228))</f>
        <v>0.99929136092854498</v>
      </c>
      <c r="ED184" s="2">
        <f>POWER(10,($B184-N$227)/N$228)/(1+POWER(10,($B184-N$227)/N$228))</f>
        <v>0.99926228858007449</v>
      </c>
      <c r="EE184" s="2">
        <f>POWER(10,($B184-O$227)/O$228)/(1+POWER(10,($B184-O$227)/O$228))</f>
        <v>0.9992985624518288</v>
      </c>
    </row>
    <row r="185" spans="2:135" x14ac:dyDescent="0.25">
      <c r="B185" s="2">
        <v>179</v>
      </c>
      <c r="C185">
        <v>50.058999999999997</v>
      </c>
      <c r="D185">
        <v>49.426000000000002</v>
      </c>
      <c r="E185">
        <v>49.191000000000003</v>
      </c>
      <c r="F185">
        <v>48.103000000000002</v>
      </c>
      <c r="G185">
        <v>49.206000000000003</v>
      </c>
      <c r="H185">
        <v>48.911999999999999</v>
      </c>
      <c r="I185">
        <v>47.881999999999998</v>
      </c>
      <c r="J185">
        <v>46.515000000000001</v>
      </c>
      <c r="K185">
        <v>48.308999999999997</v>
      </c>
      <c r="L185">
        <v>47.265000000000001</v>
      </c>
      <c r="M185">
        <v>47.323999999999998</v>
      </c>
      <c r="N185">
        <v>47.147100000000002</v>
      </c>
      <c r="O185">
        <v>47.563400000000001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49.782836088107167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50.770829846759582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50.1254876294037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48.410334134285577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48.817901970723945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48.545941070483288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48.3438447387623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46.050835803042929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47.530280230365477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47.784527350047611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47.607336020864267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47.967932501531969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47.884989638567589</v>
      </c>
      <c r="AE185" s="5"/>
      <c r="AG185" s="5">
        <f t="shared" si="52"/>
        <v>0.27616391189283007</v>
      </c>
      <c r="AH185" s="5">
        <f t="shared" si="53"/>
        <v>-1.3448298467595805</v>
      </c>
      <c r="AI185" s="5">
        <f t="shared" si="54"/>
        <v>-0.93448762940369789</v>
      </c>
      <c r="AJ185" s="5">
        <f t="shared" si="55"/>
        <v>-0.30733413428557554</v>
      </c>
      <c r="AK185" s="5">
        <f t="shared" si="56"/>
        <v>0.3880980292760583</v>
      </c>
      <c r="AL185" s="5">
        <f t="shared" si="57"/>
        <v>0.36605892951671137</v>
      </c>
      <c r="AM185" s="5">
        <f t="shared" si="58"/>
        <v>-0.46184473876230214</v>
      </c>
      <c r="AN185" s="5">
        <f t="shared" si="59"/>
        <v>0.46416419695707134</v>
      </c>
      <c r="AO185" s="5">
        <f t="shared" si="60"/>
        <v>0.77871976963452028</v>
      </c>
      <c r="AP185" s="5">
        <f t="shared" si="61"/>
        <v>-0.51952735004761053</v>
      </c>
      <c r="AQ185" s="5">
        <f t="shared" si="62"/>
        <v>-0.28333602086426879</v>
      </c>
      <c r="AR185" s="5">
        <f t="shared" si="63"/>
        <v>-0.8208325015319673</v>
      </c>
      <c r="AS185" s="5">
        <f t="shared" si="64"/>
        <v>-0.3215896385675876</v>
      </c>
      <c r="AV185" s="2">
        <f t="shared" si="65"/>
        <v>49.782836019405309</v>
      </c>
      <c r="AW185" s="2">
        <f t="shared" si="66"/>
        <v>50.770829846759582</v>
      </c>
      <c r="AX185" s="2">
        <f t="shared" si="67"/>
        <v>50.1254876294037</v>
      </c>
      <c r="AY185" s="2">
        <f t="shared" si="68"/>
        <v>48.410334134285577</v>
      </c>
      <c r="AZ185" s="2">
        <f t="shared" si="69"/>
        <v>48.817894350452505</v>
      </c>
      <c r="BA185" s="2">
        <f t="shared" si="70"/>
        <v>48.54590772570014</v>
      </c>
      <c r="BB185" s="2">
        <f t="shared" si="71"/>
        <v>48.343844737825179</v>
      </c>
      <c r="BC185" s="2">
        <f t="shared" si="72"/>
        <v>46.050808311293835</v>
      </c>
      <c r="BD185" s="2">
        <f t="shared" si="73"/>
        <v>47.530248408581357</v>
      </c>
      <c r="BE185" s="2">
        <f t="shared" si="74"/>
        <v>47.784455748999186</v>
      </c>
      <c r="BF185" s="2">
        <f t="shared" si="75"/>
        <v>47.607031302225153</v>
      </c>
      <c r="BG185" s="2">
        <f t="shared" si="76"/>
        <v>47.967333699309222</v>
      </c>
      <c r="BH185" s="2">
        <f t="shared" si="77"/>
        <v>47.882909573331595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 t="str">
        <f>IF(OR(AND($B185&gt;C$230, $B185&lt;C$231), $B185&gt;C$232), C185, "")</f>
        <v/>
      </c>
      <c r="CA185" s="2" t="str">
        <f>IF(OR(AND($B185&gt;D$230, $B185&lt;D$231), $B185&gt;D$232), D185, "")</f>
        <v/>
      </c>
      <c r="CB185" s="2">
        <f>IF(OR(AND($B185&gt;E$230, $B185&lt;E$231), $B185&gt;E$232), E185, "")</f>
        <v>49.191000000000003</v>
      </c>
      <c r="CC185" s="2">
        <f>IF(OR(AND($B185&gt;F$230, $B185&lt;F$231), $B185&gt;F$232), F185, "")</f>
        <v>48.103000000000002</v>
      </c>
      <c r="CD185" s="2">
        <f>IF(OR(AND($B185&gt;G$230, $B185&lt;G$231), $B185&gt;G$232), G185, "")</f>
        <v>49.206000000000003</v>
      </c>
      <c r="CE185" s="2">
        <f>IF(OR(AND($B185&gt;H$230, $B185&lt;H$231), $B185&gt;H$232), H185, "")</f>
        <v>48.911999999999999</v>
      </c>
      <c r="CF185" s="2">
        <f>IF(OR(AND($B185&gt;I$230, $B185&lt;I$231), $B185&gt;I$232), I185, "")</f>
        <v>47.881999999999998</v>
      </c>
      <c r="CG185" s="2">
        <f>IF(OR(AND($B185&gt;J$230, $B185&lt;J$231), $B185&gt;J$232), J185, "")</f>
        <v>46.515000000000001</v>
      </c>
      <c r="CH185" s="2">
        <f>IF(OR(AND($B185&gt;K$230, $B185&lt;K$231), $B185&gt;K$232), K185, "")</f>
        <v>48.308999999999997</v>
      </c>
      <c r="CI185" s="2">
        <f>IF(OR(AND($B185&gt;L$230, $B185&lt;L$231), $B185&gt;L$232), L185, "")</f>
        <v>47.265000000000001</v>
      </c>
      <c r="CJ185" s="2">
        <f>IF(OR(AND($B185&gt;M$230, $B185&lt;M$231), $B185&gt;M$232), M185, "")</f>
        <v>47.323999999999998</v>
      </c>
      <c r="CK185" s="2">
        <f>IF(OR(AND($B185&gt;N$230, $B185&lt;N$231), $B185&gt;N$232), N185, "")</f>
        <v>47.147100000000002</v>
      </c>
      <c r="CL185" s="2">
        <f>IF(OR(AND($B185&gt;O$230, $B185&lt;O$231), $B185&gt;O$232), O185, "")</f>
        <v>47.563400000000001</v>
      </c>
      <c r="CO185" s="2">
        <f>BK$207*$B185+BK$209</f>
        <v>54.726005269033578</v>
      </c>
      <c r="CP185" s="2">
        <f>BL$207*$B185+BL$209</f>
        <v>56.837728162247366</v>
      </c>
      <c r="CQ185" s="2">
        <f>BM$207*$B185+BM$209</f>
        <v>53.686727981213153</v>
      </c>
      <c r="CR185" s="2">
        <f>BN$207*$B185+BN$209</f>
        <v>49.476999081668033</v>
      </c>
      <c r="CS185" s="2">
        <f>BO$207*$B185+BO$209</f>
        <v>54.098312573710693</v>
      </c>
      <c r="CT185" s="2">
        <f>BP$207*$B185+BP$209</f>
        <v>54.986786909306467</v>
      </c>
      <c r="CU185" s="2">
        <f>BQ$207*$B185+BQ$209</f>
        <v>57.970497848438519</v>
      </c>
      <c r="CV185" s="2">
        <f>BR$207*$B185+BR$209</f>
        <v>49.951602607971338</v>
      </c>
      <c r="CW185" s="2">
        <f>BS$207*$B185+BS$209</f>
        <v>53.141765619826863</v>
      </c>
      <c r="CX185" s="2">
        <f>BT$207*$B185+BT$209</f>
        <v>53.32320649967933</v>
      </c>
      <c r="CY185" s="2">
        <f>BU$207*$B185+BU$209</f>
        <v>53.289706022216961</v>
      </c>
      <c r="CZ185" s="2">
        <f>BV$207*$B185+BV$209</f>
        <v>51.467223268237156</v>
      </c>
      <c r="DA185" s="2">
        <f>BW$207*$B185+BW$209</f>
        <v>51.913951753137177</v>
      </c>
      <c r="DD185" s="2">
        <f>BZ$207*$B185+BZ$209</f>
        <v>49.775189342383079</v>
      </c>
      <c r="DE185" s="2">
        <f>CA$207*$B185+CA$209</f>
        <v>50.761968630875884</v>
      </c>
      <c r="DF185" s="2">
        <f>CB$207*$B185+CB$209</f>
        <v>50.122890454552206</v>
      </c>
      <c r="DG185" s="2">
        <f>CC$207*$B185+CC$209</f>
        <v>48.409767983548377</v>
      </c>
      <c r="DH185" s="2">
        <f>CD$207*$B185+CD$209</f>
        <v>48.814972465887408</v>
      </c>
      <c r="DI185" s="2">
        <f>CE$207*$B185+CE$209</f>
        <v>48.542217751480671</v>
      </c>
      <c r="DJ185" s="2">
        <f>CF$207*$B185+CF$209</f>
        <v>48.33821354731343</v>
      </c>
      <c r="DK185" s="2">
        <f>CG$207*$B185+CG$209</f>
        <v>46.048522696855549</v>
      </c>
      <c r="DL185" s="2">
        <f>CH$207*$B185+CH$209</f>
        <v>47.527044620912058</v>
      </c>
      <c r="DM185" s="2">
        <f>CI$207*$B185+CI$209</f>
        <v>47.781164399501982</v>
      </c>
      <c r="DN185" s="2">
        <f>CJ$207*$B185+CJ$209</f>
        <v>47.603356061769155</v>
      </c>
      <c r="DO185" s="2">
        <f>CK$207*$B185+CK$209</f>
        <v>47.964977232375261</v>
      </c>
      <c r="DP185" s="2">
        <f>CL$207*$B185+CL$209</f>
        <v>47.88032903039236</v>
      </c>
      <c r="DS185" s="2">
        <f>POWER(10,($B185-C$227)/C$228)/(1+POWER(10,($B185-C$227)/C$228))</f>
        <v>0.99845547135350621</v>
      </c>
      <c r="DT185" s="2">
        <f>POWER(10,($B185-D$227)/D$228)/(1+POWER(10,($B185-D$227)/D$228))</f>
        <v>0.99854154598483669</v>
      </c>
      <c r="DU185" s="2">
        <f>POWER(10,($B185-E$227)/E$228)/(1+POWER(10,($B185-E$227)/E$228))</f>
        <v>0.9992712420720461</v>
      </c>
      <c r="DV185" s="2">
        <f>POWER(10,($B185-F$227)/F$228)/(1+POWER(10,($B185-F$227)/F$228))</f>
        <v>0.99946951439271858</v>
      </c>
      <c r="DW185" s="2">
        <f>POWER(10,($B185-G$227)/G$228)/(1+POWER(10,($B185-G$227)/G$228))</f>
        <v>0.99944696262109534</v>
      </c>
      <c r="DX185" s="2">
        <f>POWER(10,($B185-H$227)/H$228)/(1+POWER(10,($B185-H$227)/H$228))</f>
        <v>0.99942742887397085</v>
      </c>
      <c r="DY185" s="2">
        <f>POWER(10,($B185-I$227)/I$228)/(1+POWER(10,($B185-I$227)/I$228))</f>
        <v>0.99941538368929861</v>
      </c>
      <c r="DZ185" s="2">
        <f>POWER(10,($B185-J$227)/J$228)/(1+POWER(10,($B185-J$227)/J$228))</f>
        <v>0.99941440747042509</v>
      </c>
      <c r="EA185" s="2">
        <f>POWER(10,($B185-K$227)/K$228)/(1+POWER(10,($B185-K$227)/K$228))</f>
        <v>0.99942939503673933</v>
      </c>
      <c r="EB185" s="2">
        <f>POWER(10,($B185-L$227)/L$228)/(1+POWER(10,($B185-L$227)/L$228))</f>
        <v>0.99940611250551559</v>
      </c>
      <c r="EC185" s="2">
        <f>POWER(10,($B185-M$227)/M$228)/(1+POWER(10,($B185-M$227)/M$228))</f>
        <v>0.99935367318551227</v>
      </c>
      <c r="ED185" s="2">
        <f>POWER(10,($B185-N$227)/N$228)/(1+POWER(10,($B185-N$227)/N$228))</f>
        <v>0.99932715551396623</v>
      </c>
      <c r="EE185" s="2">
        <f>POWER(10,($B185-O$227)/O$228)/(1+POWER(10,($B185-O$227)/O$228))</f>
        <v>0.99936024186776773</v>
      </c>
    </row>
    <row r="186" spans="2:135" x14ac:dyDescent="0.25">
      <c r="B186" s="2">
        <v>180</v>
      </c>
      <c r="C186">
        <v>49.720999999999997</v>
      </c>
      <c r="D186">
        <v>48.691000000000003</v>
      </c>
      <c r="E186">
        <v>49.191000000000003</v>
      </c>
      <c r="F186">
        <v>48.368000000000002</v>
      </c>
      <c r="G186">
        <v>49.131999999999998</v>
      </c>
      <c r="H186">
        <v>47.926000000000002</v>
      </c>
      <c r="I186">
        <v>48.073999999999998</v>
      </c>
      <c r="J186">
        <v>46.543999999999997</v>
      </c>
      <c r="K186">
        <v>47</v>
      </c>
      <c r="L186">
        <v>48.234999999999999</v>
      </c>
      <c r="M186">
        <v>47.661999999999999</v>
      </c>
      <c r="N186">
        <v>48.088200000000001</v>
      </c>
      <c r="O186">
        <v>46.267600000000002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49.73516789945544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50.705907706732994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50.072401851235533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48.362499781050055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48.760465843963338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48.477523564205413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48.250214657660862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45.981453612725815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47.462185198163681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47.725997080923875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47.550474462861793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47.927137174043374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47.846547224769189</v>
      </c>
      <c r="AE186" s="5"/>
      <c r="AG186" s="5">
        <f t="shared" si="52"/>
        <v>-1.4167899455443944E-2</v>
      </c>
      <c r="AH186" s="5">
        <f t="shared" si="53"/>
        <v>-2.0149077067329912</v>
      </c>
      <c r="AI186" s="5">
        <f t="shared" si="54"/>
        <v>-0.88140185123553039</v>
      </c>
      <c r="AJ186" s="5">
        <f t="shared" si="55"/>
        <v>5.5002189499475662E-3</v>
      </c>
      <c r="AK186" s="5">
        <f t="shared" si="56"/>
        <v>0.37153415603665962</v>
      </c>
      <c r="AL186" s="5">
        <f t="shared" si="57"/>
        <v>-0.55152356420541082</v>
      </c>
      <c r="AM186" s="5">
        <f t="shared" si="58"/>
        <v>-0.1762146576608643</v>
      </c>
      <c r="AN186" s="5">
        <f t="shared" si="59"/>
        <v>0.56254638727418182</v>
      </c>
      <c r="AO186" s="5">
        <f t="shared" si="60"/>
        <v>-0.46218519816368087</v>
      </c>
      <c r="AP186" s="5">
        <f t="shared" si="61"/>
        <v>0.50900291907612427</v>
      </c>
      <c r="AQ186" s="5">
        <f t="shared" si="62"/>
        <v>0.11152553713820623</v>
      </c>
      <c r="AR186" s="5">
        <f t="shared" si="63"/>
        <v>0.16106282595662691</v>
      </c>
      <c r="AS186" s="5">
        <f t="shared" si="64"/>
        <v>-1.5789472247691876</v>
      </c>
      <c r="AV186" s="2">
        <f t="shared" si="65"/>
        <v>49.735167852717304</v>
      </c>
      <c r="AW186" s="2">
        <f t="shared" si="66"/>
        <v>50.705907706732994</v>
      </c>
      <c r="AX186" s="2">
        <f t="shared" si="67"/>
        <v>50.072401851235533</v>
      </c>
      <c r="AY186" s="2">
        <f t="shared" si="68"/>
        <v>48.362499781050055</v>
      </c>
      <c r="AZ186" s="2">
        <f t="shared" si="69"/>
        <v>48.760462585819781</v>
      </c>
      <c r="BA186" s="2">
        <f t="shared" si="70"/>
        <v>48.477508859196419</v>
      </c>
      <c r="BB186" s="2">
        <f t="shared" si="71"/>
        <v>48.250214657259868</v>
      </c>
      <c r="BC186" s="2">
        <f t="shared" si="72"/>
        <v>45.981442014151916</v>
      </c>
      <c r="BD186" s="2">
        <f t="shared" si="73"/>
        <v>47.462171743628112</v>
      </c>
      <c r="BE186" s="2">
        <f t="shared" si="74"/>
        <v>47.725965203308206</v>
      </c>
      <c r="BF186" s="2">
        <f t="shared" si="75"/>
        <v>47.550330758056035</v>
      </c>
      <c r="BG186" s="2">
        <f t="shared" si="76"/>
        <v>47.926836325765088</v>
      </c>
      <c r="BH186" s="2">
        <f t="shared" si="77"/>
        <v>47.845469445510552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 t="str">
        <f>IF(OR(AND($B186&gt;C$230, $B186&lt;C$231), $B186&gt;C$232), C186, "")</f>
        <v/>
      </c>
      <c r="CA186" s="2" t="str">
        <f>IF(OR(AND($B186&gt;D$230, $B186&lt;D$231), $B186&gt;D$232), D186, "")</f>
        <v/>
      </c>
      <c r="CB186" s="2">
        <f>IF(OR(AND($B186&gt;E$230, $B186&lt;E$231), $B186&gt;E$232), E186, "")</f>
        <v>49.191000000000003</v>
      </c>
      <c r="CC186" s="2">
        <f>IF(OR(AND($B186&gt;F$230, $B186&lt;F$231), $B186&gt;F$232), F186, "")</f>
        <v>48.368000000000002</v>
      </c>
      <c r="CD186" s="2">
        <f>IF(OR(AND($B186&gt;G$230, $B186&lt;G$231), $B186&gt;G$232), G186, "")</f>
        <v>49.131999999999998</v>
      </c>
      <c r="CE186" s="2">
        <f>IF(OR(AND($B186&gt;H$230, $B186&lt;H$231), $B186&gt;H$232), H186, "")</f>
        <v>47.926000000000002</v>
      </c>
      <c r="CF186" s="2">
        <f>IF(OR(AND($B186&gt;I$230, $B186&lt;I$231), $B186&gt;I$232), I186, "")</f>
        <v>48.073999999999998</v>
      </c>
      <c r="CG186" s="2">
        <f>IF(OR(AND($B186&gt;J$230, $B186&lt;J$231), $B186&gt;J$232), J186, "")</f>
        <v>46.543999999999997</v>
      </c>
      <c r="CH186" s="2">
        <f>IF(OR(AND($B186&gt;K$230, $B186&lt;K$231), $B186&gt;K$232), K186, "")</f>
        <v>47</v>
      </c>
      <c r="CI186" s="2">
        <f>IF(OR(AND($B186&gt;L$230, $B186&lt;L$231), $B186&gt;L$232), L186, "")</f>
        <v>48.234999999999999</v>
      </c>
      <c r="CJ186" s="2">
        <f>IF(OR(AND($B186&gt;M$230, $B186&lt;M$231), $B186&gt;M$232), M186, "")</f>
        <v>47.661999999999999</v>
      </c>
      <c r="CK186" s="2">
        <f>IF(OR(AND($B186&gt;N$230, $B186&lt;N$231), $B186&gt;N$232), N186, "")</f>
        <v>48.088200000000001</v>
      </c>
      <c r="CL186" s="2">
        <f>IF(OR(AND($B186&gt;O$230, $B186&lt;O$231), $B186&gt;O$232), O186, "")</f>
        <v>46.267600000000002</v>
      </c>
      <c r="CO186" s="2">
        <f>BK$207*$B186+BK$209</f>
        <v>54.744836214096701</v>
      </c>
      <c r="CP186" s="2">
        <f>BL$207*$B186+BL$209</f>
        <v>56.854164477236942</v>
      </c>
      <c r="CQ186" s="2">
        <f>BM$207*$B186+BM$209</f>
        <v>53.674737527568183</v>
      </c>
      <c r="CR186" s="2">
        <f>BN$207*$B186+BN$209</f>
        <v>49.437090224828268</v>
      </c>
      <c r="CS186" s="2">
        <f>BO$207*$B186+BO$209</f>
        <v>54.098686107904832</v>
      </c>
      <c r="CT186" s="2">
        <f>BP$207*$B186+BP$209</f>
        <v>54.992123837184444</v>
      </c>
      <c r="CU186" s="2">
        <f>BQ$207*$B186+BQ$209</f>
        <v>57.994247995402546</v>
      </c>
      <c r="CV186" s="2">
        <f>BR$207*$B186+BR$209</f>
        <v>49.923022179819547</v>
      </c>
      <c r="CW186" s="2">
        <f>BS$207*$B186+BS$209</f>
        <v>53.136641129657171</v>
      </c>
      <c r="CX186" s="2">
        <f>BT$207*$B186+BT$209</f>
        <v>53.325540715620107</v>
      </c>
      <c r="CY186" s="2">
        <f>BU$207*$B186+BU$209</f>
        <v>53.297315096209687</v>
      </c>
      <c r="CZ186" s="2">
        <f>BV$207*$B186+BV$209</f>
        <v>51.465405595936602</v>
      </c>
      <c r="DA186" s="2">
        <f>BW$207*$B186+BW$209</f>
        <v>51.923662275642009</v>
      </c>
      <c r="DD186" s="2">
        <f>BZ$207*$B186+BZ$209</f>
        <v>49.728100183048944</v>
      </c>
      <c r="DE186" s="2">
        <f>CA$207*$B186+CA$209</f>
        <v>50.697717806751363</v>
      </c>
      <c r="DF186" s="2">
        <f>CB$207*$B186+CB$209</f>
        <v>50.070005866303561</v>
      </c>
      <c r="DG186" s="2">
        <f>CC$207*$B186+CC$209</f>
        <v>48.361979608982331</v>
      </c>
      <c r="DH186" s="2">
        <f>CD$207*$B186+CD$209</f>
        <v>48.757768623681741</v>
      </c>
      <c r="DI186" s="2">
        <f>CE$207*$B186+CE$209</f>
        <v>48.474105036478704</v>
      </c>
      <c r="DJ186" s="2">
        <f>CF$207*$B186+CF$209</f>
        <v>48.245016329496849</v>
      </c>
      <c r="DK186" s="2">
        <f>CG$207*$B186+CG$209</f>
        <v>45.979335713870682</v>
      </c>
      <c r="DL186" s="2">
        <f>CH$207*$B186+CH$209</f>
        <v>47.459217075662636</v>
      </c>
      <c r="DM186" s="2">
        <f>CI$207*$B186+CI$209</f>
        <v>47.72293049268653</v>
      </c>
      <c r="DN186" s="2">
        <f>CJ$207*$B186+CJ$209</f>
        <v>47.546940966647789</v>
      </c>
      <c r="DO186" s="2">
        <f>CK$207*$B186+CK$209</f>
        <v>47.924663450929181</v>
      </c>
      <c r="DP186" s="2">
        <f>CL$207*$B186+CL$209</f>
        <v>47.843088433949106</v>
      </c>
      <c r="DS186" s="2">
        <f>POWER(10,($B186-C$227)/C$228)/(1+POWER(10,($B186-C$227)/C$228))</f>
        <v>0.99859118167178462</v>
      </c>
      <c r="DT186" s="2">
        <f>POWER(10,($B186-D$227)/D$228)/(1+POWER(10,($B186-D$227)/D$228))</f>
        <v>0.9986697034149763</v>
      </c>
      <c r="DU186" s="2">
        <f>POWER(10,($B186-E$227)/E$228)/(1+POWER(10,($B186-E$227)/E$228))</f>
        <v>0.99933532224944199</v>
      </c>
      <c r="DV186" s="2">
        <f>POWER(10,($B186-F$227)/F$228)/(1+POWER(10,($B186-F$227)/F$228))</f>
        <v>0.9995161687922558</v>
      </c>
      <c r="DW186" s="2">
        <f>POWER(10,($B186-G$227)/G$228)/(1+POWER(10,($B186-G$227)/G$228))</f>
        <v>0.99949559937108223</v>
      </c>
      <c r="DX186" s="2">
        <f>POWER(10,($B186-H$227)/H$228)/(1+POWER(10,($B186-H$227)/H$228))</f>
        <v>0.99947778261741982</v>
      </c>
      <c r="DY186" s="2">
        <f>POWER(10,($B186-I$227)/I$228)/(1+POWER(10,($B186-I$227)/I$228))</f>
        <v>0.9994667961598247</v>
      </c>
      <c r="DZ186" s="2">
        <f>POWER(10,($B186-J$227)/J$228)/(1+POWER(10,($B186-J$227)/J$228))</f>
        <v>0.99946590574595073</v>
      </c>
      <c r="EA186" s="2">
        <f>POWER(10,($B186-K$227)/K$228)/(1+POWER(10,($B186-K$227)/K$228))</f>
        <v>0.99947957595955927</v>
      </c>
      <c r="EB186" s="2">
        <f>POWER(10,($B186-L$227)/L$228)/(1+POWER(10,($B186-L$227)/L$228))</f>
        <v>0.99945833986286325</v>
      </c>
      <c r="EC186" s="2">
        <f>POWER(10,($B186-M$227)/M$228)/(1+POWER(10,($B186-M$227)/M$228))</f>
        <v>0.99941050941523635</v>
      </c>
      <c r="ED186" s="2">
        <f>POWER(10,($B186-N$227)/N$228)/(1+POWER(10,($B186-N$227)/N$228))</f>
        <v>0.99938632220395651</v>
      </c>
      <c r="EE186" s="2">
        <f>POWER(10,($B186-O$227)/O$228)/(1+POWER(10,($B186-O$227)/O$228))</f>
        <v>0.999416500802629</v>
      </c>
    </row>
    <row r="187" spans="2:135" x14ac:dyDescent="0.25">
      <c r="B187" s="2">
        <v>181</v>
      </c>
      <c r="C187">
        <v>49.323999999999998</v>
      </c>
      <c r="D187">
        <v>49.631999999999998</v>
      </c>
      <c r="E187">
        <v>50.015000000000001</v>
      </c>
      <c r="F187">
        <v>48.279000000000003</v>
      </c>
      <c r="G187">
        <v>49</v>
      </c>
      <c r="H187">
        <v>47.838000000000001</v>
      </c>
      <c r="I187">
        <v>47.956000000000003</v>
      </c>
      <c r="J187">
        <v>45.896999999999998</v>
      </c>
      <c r="K187">
        <v>47.734999999999999</v>
      </c>
      <c r="L187">
        <v>47.515000000000001</v>
      </c>
      <c r="M187">
        <v>47.588000000000001</v>
      </c>
      <c r="N187">
        <v>47.602899999999998</v>
      </c>
      <c r="O187">
        <v>46.577500000000001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49.687542353517408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50.64103503929752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50.019331361290227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48.314669134235999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48.703049651888598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48.409138060498492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48.1566171382809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45.912094313382219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47.394119620113983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47.667508093815997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47.493717735588902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47.886499754864111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47.808586934773224</v>
      </c>
      <c r="AE187" s="5"/>
      <c r="AG187" s="5">
        <f t="shared" si="52"/>
        <v>-0.36354235351740982</v>
      </c>
      <c r="AH187" s="5">
        <f t="shared" si="53"/>
        <v>-1.0090350392975225</v>
      </c>
      <c r="AI187" s="5">
        <f t="shared" si="54"/>
        <v>-4.3313612902267096E-3</v>
      </c>
      <c r="AJ187" s="5">
        <f t="shared" si="55"/>
        <v>-3.5669134235995159E-2</v>
      </c>
      <c r="AK187" s="5">
        <f t="shared" si="56"/>
        <v>0.29695034811140175</v>
      </c>
      <c r="AL187" s="5">
        <f t="shared" si="57"/>
        <v>-0.57113806049849103</v>
      </c>
      <c r="AM187" s="5">
        <f t="shared" si="58"/>
        <v>-0.20061713828089722</v>
      </c>
      <c r="AN187" s="5">
        <f t="shared" si="59"/>
        <v>-1.5094313382221003E-2</v>
      </c>
      <c r="AO187" s="5">
        <f t="shared" si="60"/>
        <v>0.34088037988601627</v>
      </c>
      <c r="AP187" s="5">
        <f t="shared" si="61"/>
        <v>-0.15250809381599595</v>
      </c>
      <c r="AQ187" s="5">
        <f t="shared" si="62"/>
        <v>9.4282264411098993E-2</v>
      </c>
      <c r="AR187" s="5">
        <f t="shared" si="63"/>
        <v>-0.28359975486411315</v>
      </c>
      <c r="AS187" s="5">
        <f t="shared" si="64"/>
        <v>-1.2310869347732236</v>
      </c>
      <c r="AV187" s="2">
        <f t="shared" si="65"/>
        <v>49.687542322632197</v>
      </c>
      <c r="AW187" s="2">
        <f t="shared" si="66"/>
        <v>50.64103503929752</v>
      </c>
      <c r="AX187" s="2">
        <f t="shared" si="67"/>
        <v>50.019331361290227</v>
      </c>
      <c r="AY187" s="2">
        <f t="shared" si="68"/>
        <v>48.314669134235999</v>
      </c>
      <c r="AZ187" s="2">
        <f t="shared" si="69"/>
        <v>48.703048301047758</v>
      </c>
      <c r="BA187" s="2">
        <f t="shared" si="70"/>
        <v>48.409131770654717</v>
      </c>
      <c r="BB187" s="2">
        <f t="shared" si="71"/>
        <v>48.156617138114548</v>
      </c>
      <c r="BC187" s="2">
        <f t="shared" si="72"/>
        <v>45.912089570224694</v>
      </c>
      <c r="BD187" s="2">
        <f t="shared" si="73"/>
        <v>47.394114105286668</v>
      </c>
      <c r="BE187" s="2">
        <f t="shared" si="74"/>
        <v>47.667494328840974</v>
      </c>
      <c r="BF187" s="2">
        <f t="shared" si="75"/>
        <v>47.493651980970625</v>
      </c>
      <c r="BG187" s="2">
        <f t="shared" si="76"/>
        <v>47.886353008593538</v>
      </c>
      <c r="BH187" s="2">
        <f t="shared" si="77"/>
        <v>47.808044444030259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 t="str">
        <f>IF(OR(AND($B187&gt;C$230, $B187&lt;C$231), $B187&gt;C$232), C187, "")</f>
        <v/>
      </c>
      <c r="CA187" s="2" t="str">
        <f>IF(OR(AND($B187&gt;D$230, $B187&lt;D$231), $B187&gt;D$232), D187, "")</f>
        <v/>
      </c>
      <c r="CB187" s="2">
        <f>IF(OR(AND($B187&gt;E$230, $B187&lt;E$231), $B187&gt;E$232), E187, "")</f>
        <v>50.015000000000001</v>
      </c>
      <c r="CC187" s="2">
        <f>IF(OR(AND($B187&gt;F$230, $B187&lt;F$231), $B187&gt;F$232), F187, "")</f>
        <v>48.279000000000003</v>
      </c>
      <c r="CD187" s="2">
        <f>IF(OR(AND($B187&gt;G$230, $B187&lt;G$231), $B187&gt;G$232), G187, "")</f>
        <v>49</v>
      </c>
      <c r="CE187" s="2">
        <f>IF(OR(AND($B187&gt;H$230, $B187&lt;H$231), $B187&gt;H$232), H187, "")</f>
        <v>47.838000000000001</v>
      </c>
      <c r="CF187" s="2">
        <f>IF(OR(AND($B187&gt;I$230, $B187&lt;I$231), $B187&gt;I$232), I187, "")</f>
        <v>47.956000000000003</v>
      </c>
      <c r="CG187" s="2">
        <f>IF(OR(AND($B187&gt;J$230, $B187&lt;J$231), $B187&gt;J$232), J187, "")</f>
        <v>45.896999999999998</v>
      </c>
      <c r="CH187" s="2">
        <f>IF(OR(AND($B187&gt;K$230, $B187&lt;K$231), $B187&gt;K$232), K187, "")</f>
        <v>47.734999999999999</v>
      </c>
      <c r="CI187" s="2">
        <f>IF(OR(AND($B187&gt;L$230, $B187&lt;L$231), $B187&gt;L$232), L187, "")</f>
        <v>47.515000000000001</v>
      </c>
      <c r="CJ187" s="2">
        <f>IF(OR(AND($B187&gt;M$230, $B187&lt;M$231), $B187&gt;M$232), M187, "")</f>
        <v>47.588000000000001</v>
      </c>
      <c r="CK187" s="2">
        <f>IF(OR(AND($B187&gt;N$230, $B187&lt;N$231), $B187&gt;N$232), N187, "")</f>
        <v>47.602899999999998</v>
      </c>
      <c r="CL187" s="2">
        <f>IF(OR(AND($B187&gt;O$230, $B187&lt;O$231), $B187&gt;O$232), O187, "")</f>
        <v>46.577500000000001</v>
      </c>
      <c r="CO187" s="2">
        <f>BK$207*$B187+BK$209</f>
        <v>54.763667159159823</v>
      </c>
      <c r="CP187" s="2">
        <f>BL$207*$B187+BL$209</f>
        <v>56.870600792226519</v>
      </c>
      <c r="CQ187" s="2">
        <f>BM$207*$B187+BM$209</f>
        <v>53.662747073923214</v>
      </c>
      <c r="CR187" s="2">
        <f>BN$207*$B187+BN$209</f>
        <v>49.397181367988495</v>
      </c>
      <c r="CS187" s="2">
        <f>BO$207*$B187+BO$209</f>
        <v>54.099059642098972</v>
      </c>
      <c r="CT187" s="2">
        <f>BP$207*$B187+BP$209</f>
        <v>54.997460765062421</v>
      </c>
      <c r="CU187" s="2">
        <f>BQ$207*$B187+BQ$209</f>
        <v>58.017998142366565</v>
      </c>
      <c r="CV187" s="2">
        <f>BR$207*$B187+BR$209</f>
        <v>49.894441751667756</v>
      </c>
      <c r="CW187" s="2">
        <f>BS$207*$B187+BS$209</f>
        <v>53.131516639487472</v>
      </c>
      <c r="CX187" s="2">
        <f>BT$207*$B187+BT$209</f>
        <v>53.327874931560892</v>
      </c>
      <c r="CY187" s="2">
        <f>BU$207*$B187+BU$209</f>
        <v>53.304924170202419</v>
      </c>
      <c r="CZ187" s="2">
        <f>BV$207*$B187+BV$209</f>
        <v>51.463587923636048</v>
      </c>
      <c r="DA187" s="2">
        <f>BW$207*$B187+BW$209</f>
        <v>51.933372798146841</v>
      </c>
      <c r="DD187" s="2">
        <f>BZ$207*$B187+BZ$209</f>
        <v>49.681011023714802</v>
      </c>
      <c r="DE187" s="2">
        <f>CA$207*$B187+CA$209</f>
        <v>50.63346698262685</v>
      </c>
      <c r="DF187" s="2">
        <f>CB$207*$B187+CB$209</f>
        <v>50.017121278054915</v>
      </c>
      <c r="DG187" s="2">
        <f>CC$207*$B187+CC$209</f>
        <v>48.314191234416278</v>
      </c>
      <c r="DH187" s="2">
        <f>CD$207*$B187+CD$209</f>
        <v>48.700564781476061</v>
      </c>
      <c r="DI187" s="2">
        <f>CE$207*$B187+CE$209</f>
        <v>48.405992321476745</v>
      </c>
      <c r="DJ187" s="2">
        <f>CF$207*$B187+CF$209</f>
        <v>48.151819111680268</v>
      </c>
      <c r="DK187" s="2">
        <f>CG$207*$B187+CG$209</f>
        <v>45.910148730885822</v>
      </c>
      <c r="DL187" s="2">
        <f>CH$207*$B187+CH$209</f>
        <v>47.391389530413221</v>
      </c>
      <c r="DM187" s="2">
        <f>CI$207*$B187+CI$209</f>
        <v>47.66469658587107</v>
      </c>
      <c r="DN187" s="2">
        <f>CJ$207*$B187+CJ$209</f>
        <v>47.49052587152643</v>
      </c>
      <c r="DO187" s="2">
        <f>CK$207*$B187+CK$209</f>
        <v>47.8843496694831</v>
      </c>
      <c r="DP187" s="2">
        <f>CL$207*$B187+CL$209</f>
        <v>47.805847837505851</v>
      </c>
      <c r="DS187" s="2">
        <f>POWER(10,($B187-C$227)/C$228)/(1+POWER(10,($B187-C$227)/C$228))</f>
        <v>0.99871498312233842</v>
      </c>
      <c r="DT187" s="2">
        <f>POWER(10,($B187-D$227)/D$228)/(1+POWER(10,($B187-D$227)/D$228))</f>
        <v>0.9987866130659212</v>
      </c>
      <c r="DU187" s="2">
        <f>POWER(10,($B187-E$227)/E$228)/(1+POWER(10,($B187-E$227)/E$228))</f>
        <v>0.99939377123186401</v>
      </c>
      <c r="DV187" s="2">
        <f>POWER(10,($B187-F$227)/F$228)/(1+POWER(10,($B187-F$227)/F$228))</f>
        <v>0.99955872190807105</v>
      </c>
      <c r="DW187" s="2">
        <f>POWER(10,($B187-G$227)/G$228)/(1+POWER(10,($B187-G$227)/G$228))</f>
        <v>0.99953996074168427</v>
      </c>
      <c r="DX187" s="2">
        <f>POWER(10,($B187-H$227)/H$228)/(1+POWER(10,($B187-H$227)/H$228))</f>
        <v>0.99952371020132347</v>
      </c>
      <c r="DY187" s="2">
        <f>POWER(10,($B187-I$227)/I$228)/(1+POWER(10,($B187-I$227)/I$228))</f>
        <v>0.99951368950235353</v>
      </c>
      <c r="DZ187" s="2">
        <f>POWER(10,($B187-J$227)/J$228)/(1+POWER(10,($B187-J$227)/J$228))</f>
        <v>0.99951287735898187</v>
      </c>
      <c r="EA187" s="2">
        <f>POWER(10,($B187-K$227)/K$228)/(1+POWER(10,($B187-K$227)/K$228))</f>
        <v>0.99952534589885056</v>
      </c>
      <c r="EB187" s="2">
        <f>POWER(10,($B187-L$227)/L$228)/(1+POWER(10,($B187-L$227)/L$228))</f>
        <v>0.999505976538417</v>
      </c>
      <c r="EC187" s="2">
        <f>POWER(10,($B187-M$227)/M$228)/(1+POWER(10,($B187-M$227)/M$228))</f>
        <v>0.99946235030976283</v>
      </c>
      <c r="ED187" s="2">
        <f>POWER(10,($B187-N$227)/N$228)/(1+POWER(10,($B187-N$227)/N$228))</f>
        <v>0.99944028897542336</v>
      </c>
      <c r="EE187" s="2">
        <f>POWER(10,($B187-O$227)/O$228)/(1+POWER(10,($B187-O$227)/O$228))</f>
        <v>0.99946781508401461</v>
      </c>
    </row>
    <row r="188" spans="2:135" x14ac:dyDescent="0.25">
      <c r="B188" s="2">
        <v>182</v>
      </c>
      <c r="C188">
        <v>49.161999999999999</v>
      </c>
      <c r="D188">
        <v>50.470999999999997</v>
      </c>
      <c r="E188">
        <v>50.734999999999999</v>
      </c>
      <c r="F188">
        <v>48.353000000000002</v>
      </c>
      <c r="G188">
        <v>48.206000000000003</v>
      </c>
      <c r="H188">
        <v>47.853000000000002</v>
      </c>
      <c r="I188">
        <v>48.029000000000003</v>
      </c>
      <c r="J188">
        <v>45.5</v>
      </c>
      <c r="K188">
        <v>46.661999999999999</v>
      </c>
      <c r="L188">
        <v>47.603000000000002</v>
      </c>
      <c r="M188">
        <v>47.75</v>
      </c>
      <c r="N188">
        <v>47.573500000000003</v>
      </c>
      <c r="O188">
        <v>47.267600000000002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49.639956436946818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50.576208344905091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49.966275028244802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48.266841897827859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48.645650729004934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48.340777454118054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48.063049804063972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45.842751811118106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47.326076266764865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47.609047417182204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47.437022544236576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47.845952189949443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47.770898708577889</v>
      </c>
      <c r="AE188" s="5"/>
      <c r="AG188" s="5">
        <f t="shared" si="52"/>
        <v>-0.477956436946819</v>
      </c>
      <c r="AH188" s="5">
        <f t="shared" si="53"/>
        <v>-0.10520834490509401</v>
      </c>
      <c r="AI188" s="5">
        <f t="shared" si="54"/>
        <v>0.76872497175519783</v>
      </c>
      <c r="AJ188" s="5">
        <f t="shared" si="55"/>
        <v>8.6158102172142037E-2</v>
      </c>
      <c r="AK188" s="5">
        <f t="shared" si="56"/>
        <v>-0.43965072900493141</v>
      </c>
      <c r="AL188" s="5">
        <f t="shared" si="57"/>
        <v>-0.48777745411805284</v>
      </c>
      <c r="AM188" s="5">
        <f t="shared" si="58"/>
        <v>-3.4049804063968736E-2</v>
      </c>
      <c r="AN188" s="5">
        <f t="shared" si="59"/>
        <v>-0.34275181111810582</v>
      </c>
      <c r="AO188" s="5">
        <f t="shared" si="60"/>
        <v>-0.66407626676486586</v>
      </c>
      <c r="AP188" s="5">
        <f t="shared" si="61"/>
        <v>-6.0474171822022527E-3</v>
      </c>
      <c r="AQ188" s="5">
        <f t="shared" si="62"/>
        <v>0.31297745576342351</v>
      </c>
      <c r="AR188" s="5">
        <f t="shared" si="63"/>
        <v>-0.27245218994944054</v>
      </c>
      <c r="AS188" s="5">
        <f t="shared" si="64"/>
        <v>-0.50329870857788706</v>
      </c>
      <c r="AV188" s="2">
        <f t="shared" si="65"/>
        <v>49.639956417122136</v>
      </c>
      <c r="AW188" s="2">
        <f t="shared" si="66"/>
        <v>50.576208344905091</v>
      </c>
      <c r="AX188" s="2">
        <f t="shared" si="67"/>
        <v>49.966275028244802</v>
      </c>
      <c r="AY188" s="2">
        <f t="shared" si="68"/>
        <v>48.266841897827859</v>
      </c>
      <c r="AZ188" s="2">
        <f t="shared" si="69"/>
        <v>48.64565018591427</v>
      </c>
      <c r="BA188" s="2">
        <f t="shared" si="70"/>
        <v>48.340774844652366</v>
      </c>
      <c r="BB188" s="2">
        <f t="shared" si="71"/>
        <v>48.063049803997067</v>
      </c>
      <c r="BC188" s="2">
        <f t="shared" si="72"/>
        <v>45.842749930973575</v>
      </c>
      <c r="BD188" s="2">
        <f t="shared" si="73"/>
        <v>47.326074075402772</v>
      </c>
      <c r="BE188" s="2">
        <f t="shared" si="74"/>
        <v>47.609041652330049</v>
      </c>
      <c r="BF188" s="2">
        <f t="shared" si="75"/>
        <v>47.436993352231433</v>
      </c>
      <c r="BG188" s="2">
        <f t="shared" si="76"/>
        <v>47.845882696794142</v>
      </c>
      <c r="BH188" s="2">
        <f t="shared" si="77"/>
        <v>47.770633453023606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 t="str">
        <f>IF(OR(AND($B188&gt;C$230, $B188&lt;C$231), $B188&gt;C$232), C188, "")</f>
        <v/>
      </c>
      <c r="CA188" s="2" t="str">
        <f>IF(OR(AND($B188&gt;D$230, $B188&lt;D$231), $B188&gt;D$232), D188, "")</f>
        <v/>
      </c>
      <c r="CB188" s="2">
        <f>IF(OR(AND($B188&gt;E$230, $B188&lt;E$231), $B188&gt;E$232), E188, "")</f>
        <v>50.734999999999999</v>
      </c>
      <c r="CC188" s="2">
        <f>IF(OR(AND($B188&gt;F$230, $B188&lt;F$231), $B188&gt;F$232), F188, "")</f>
        <v>48.353000000000002</v>
      </c>
      <c r="CD188" s="2">
        <f>IF(OR(AND($B188&gt;G$230, $B188&lt;G$231), $B188&gt;G$232), G188, "")</f>
        <v>48.206000000000003</v>
      </c>
      <c r="CE188" s="2">
        <f>IF(OR(AND($B188&gt;H$230, $B188&lt;H$231), $B188&gt;H$232), H188, "")</f>
        <v>47.853000000000002</v>
      </c>
      <c r="CF188" s="2">
        <f>IF(OR(AND($B188&gt;I$230, $B188&lt;I$231), $B188&gt;I$232), I188, "")</f>
        <v>48.029000000000003</v>
      </c>
      <c r="CG188" s="2">
        <f>IF(OR(AND($B188&gt;J$230, $B188&lt;J$231), $B188&gt;J$232), J188, "")</f>
        <v>45.5</v>
      </c>
      <c r="CH188" s="2">
        <f>IF(OR(AND($B188&gt;K$230, $B188&lt;K$231), $B188&gt;K$232), K188, "")</f>
        <v>46.661999999999999</v>
      </c>
      <c r="CI188" s="2">
        <f>IF(OR(AND($B188&gt;L$230, $B188&lt;L$231), $B188&gt;L$232), L188, "")</f>
        <v>47.603000000000002</v>
      </c>
      <c r="CJ188" s="2">
        <f>IF(OR(AND($B188&gt;M$230, $B188&lt;M$231), $B188&gt;M$232), M188, "")</f>
        <v>47.75</v>
      </c>
      <c r="CK188" s="2">
        <f>IF(OR(AND($B188&gt;N$230, $B188&lt;N$231), $B188&gt;N$232), N188, "")</f>
        <v>47.573500000000003</v>
      </c>
      <c r="CL188" s="2">
        <f>IF(OR(AND($B188&gt;O$230, $B188&lt;O$231), $B188&gt;O$232), O188, "")</f>
        <v>47.267600000000002</v>
      </c>
      <c r="CO188" s="2">
        <f>BK$207*$B188+BK$209</f>
        <v>54.782498104222945</v>
      </c>
      <c r="CP188" s="2">
        <f>BL$207*$B188+BL$209</f>
        <v>56.887037107216088</v>
      </c>
      <c r="CQ188" s="2">
        <f>BM$207*$B188+BM$209</f>
        <v>53.650756620278244</v>
      </c>
      <c r="CR188" s="2">
        <f>BN$207*$B188+BN$209</f>
        <v>49.357272511148722</v>
      </c>
      <c r="CS188" s="2">
        <f>BO$207*$B188+BO$209</f>
        <v>54.099433176293111</v>
      </c>
      <c r="CT188" s="2">
        <f>BP$207*$B188+BP$209</f>
        <v>55.002797692940398</v>
      </c>
      <c r="CU188" s="2">
        <f>BQ$207*$B188+BQ$209</f>
        <v>58.041748289330584</v>
      </c>
      <c r="CV188" s="2">
        <f>BR$207*$B188+BR$209</f>
        <v>49.865861323515972</v>
      </c>
      <c r="CW188" s="2">
        <f>BS$207*$B188+BS$209</f>
        <v>53.126392149317773</v>
      </c>
      <c r="CX188" s="2">
        <f>BT$207*$B188+BT$209</f>
        <v>53.33020914750167</v>
      </c>
      <c r="CY188" s="2">
        <f>BU$207*$B188+BU$209</f>
        <v>53.312533244195151</v>
      </c>
      <c r="CZ188" s="2">
        <f>BV$207*$B188+BV$209</f>
        <v>51.461770251335501</v>
      </c>
      <c r="DA188" s="2">
        <f>BW$207*$B188+BW$209</f>
        <v>51.943083320651674</v>
      </c>
      <c r="DD188" s="2">
        <f>BZ$207*$B188+BZ$209</f>
        <v>49.633921864380667</v>
      </c>
      <c r="DE188" s="2">
        <f>CA$207*$B188+CA$209</f>
        <v>50.569216158502329</v>
      </c>
      <c r="DF188" s="2">
        <f>CB$207*$B188+CB$209</f>
        <v>49.96423668980627</v>
      </c>
      <c r="DG188" s="2">
        <f>CC$207*$B188+CC$209</f>
        <v>48.266402859850231</v>
      </c>
      <c r="DH188" s="2">
        <f>CD$207*$B188+CD$209</f>
        <v>48.643360939270394</v>
      </c>
      <c r="DI188" s="2">
        <f>CE$207*$B188+CE$209</f>
        <v>48.337879606474779</v>
      </c>
      <c r="DJ188" s="2">
        <f>CF$207*$B188+CF$209</f>
        <v>48.058621893863688</v>
      </c>
      <c r="DK188" s="2">
        <f>CG$207*$B188+CG$209</f>
        <v>45.840961747900955</v>
      </c>
      <c r="DL188" s="2">
        <f>CH$207*$B188+CH$209</f>
        <v>47.323561985163806</v>
      </c>
      <c r="DM188" s="2">
        <f>CI$207*$B188+CI$209</f>
        <v>47.60646267905561</v>
      </c>
      <c r="DN188" s="2">
        <f>CJ$207*$B188+CJ$209</f>
        <v>47.434110776405063</v>
      </c>
      <c r="DO188" s="2">
        <f>CK$207*$B188+CK$209</f>
        <v>47.84403588803702</v>
      </c>
      <c r="DP188" s="2">
        <f>CL$207*$B188+CL$209</f>
        <v>47.768607241062597</v>
      </c>
      <c r="DS188" s="2">
        <f>POWER(10,($B188-C$227)/C$228)/(1+POWER(10,($B188-C$227)/C$228))</f>
        <v>0.99882791815438698</v>
      </c>
      <c r="DT188" s="2">
        <f>POWER(10,($B188-D$227)/D$228)/(1+POWER(10,($B188-D$227)/D$228))</f>
        <v>0.99889325980278321</v>
      </c>
      <c r="DU188" s="2">
        <f>POWER(10,($B188-E$227)/E$228)/(1+POWER(10,($B188-E$227)/E$228))</f>
        <v>0.99944708329889098</v>
      </c>
      <c r="DV188" s="2">
        <f>POWER(10,($B188-F$227)/F$228)/(1+POWER(10,($B188-F$227)/F$228))</f>
        <v>0.99959753397016471</v>
      </c>
      <c r="DW188" s="2">
        <f>POWER(10,($B188-G$227)/G$228)/(1+POWER(10,($B188-G$227)/G$228))</f>
        <v>0.99958042222602117</v>
      </c>
      <c r="DX188" s="2">
        <f>POWER(10,($B188-H$227)/H$228)/(1+POWER(10,($B188-H$227)/H$228))</f>
        <v>0.99956560033596364</v>
      </c>
      <c r="DY188" s="2">
        <f>POWER(10,($B188-I$227)/I$228)/(1+POWER(10,($B188-I$227)/I$228))</f>
        <v>0.99955646057577863</v>
      </c>
      <c r="DZ188" s="2">
        <f>POWER(10,($B188-J$227)/J$228)/(1+POWER(10,($B188-J$227)/J$228))</f>
        <v>0.99955571982877578</v>
      </c>
      <c r="EA188" s="2">
        <f>POWER(10,($B188-K$227)/K$228)/(1+POWER(10,($B188-K$227)/K$228))</f>
        <v>0.999567092234667</v>
      </c>
      <c r="EB188" s="2">
        <f>POWER(10,($B188-L$227)/L$228)/(1+POWER(10,($B188-L$227)/L$228))</f>
        <v>0.99954942566225502</v>
      </c>
      <c r="EC188" s="2">
        <f>POWER(10,($B188-M$227)/M$228)/(1+POWER(10,($B188-M$227)/M$228))</f>
        <v>0.99950963445683549</v>
      </c>
      <c r="ED188" s="2">
        <f>POWER(10,($B188-N$227)/N$228)/(1+POWER(10,($B188-N$227)/N$228))</f>
        <v>0.99948951233792582</v>
      </c>
      <c r="EE188" s="2">
        <f>POWER(10,($B188-O$227)/O$228)/(1+POWER(10,($B188-O$227)/O$228))</f>
        <v>0.99951461885937765</v>
      </c>
    </row>
    <row r="189" spans="2:135" x14ac:dyDescent="0.25">
      <c r="B189" s="2">
        <v>183</v>
      </c>
      <c r="C189">
        <v>48.956000000000003</v>
      </c>
      <c r="D189">
        <v>49.573999999999998</v>
      </c>
      <c r="E189">
        <v>50.941000000000003</v>
      </c>
      <c r="F189">
        <v>48.484999999999999</v>
      </c>
      <c r="G189">
        <v>48.808999999999997</v>
      </c>
      <c r="H189">
        <v>47.984999999999999</v>
      </c>
      <c r="I189">
        <v>47.265000000000001</v>
      </c>
      <c r="J189">
        <v>45.691000000000003</v>
      </c>
      <c r="K189">
        <v>47.441000000000003</v>
      </c>
      <c r="L189">
        <v>47.573999999999998</v>
      </c>
      <c r="M189">
        <v>47.058999999999997</v>
      </c>
      <c r="N189">
        <v>46.235300000000002</v>
      </c>
      <c r="O189">
        <v>47.676099999999998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49.592407335215533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50.511424355449357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49.913231801279196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48.219017799164703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48.58826723696788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48.272437631216484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47.969510444266014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45.773422847358148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47.258051182004273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47.550608148899947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47.380365943472228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47.805456365416738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47.733361428651541</v>
      </c>
      <c r="AE189" s="5"/>
      <c r="AG189" s="5">
        <f t="shared" si="52"/>
        <v>-0.63640733521553017</v>
      </c>
      <c r="AH189" s="5">
        <f t="shared" si="53"/>
        <v>-0.93742435544935887</v>
      </c>
      <c r="AI189" s="5">
        <f t="shared" si="54"/>
        <v>1.0277681987208069</v>
      </c>
      <c r="AJ189" s="5">
        <f t="shared" si="55"/>
        <v>0.26598220083529611</v>
      </c>
      <c r="AK189" s="5">
        <f t="shared" si="56"/>
        <v>0.22073276303211742</v>
      </c>
      <c r="AL189" s="5">
        <f t="shared" si="57"/>
        <v>-0.28743763121648414</v>
      </c>
      <c r="AM189" s="5">
        <f t="shared" si="58"/>
        <v>-0.70451044426601328</v>
      </c>
      <c r="AN189" s="5">
        <f t="shared" si="59"/>
        <v>-8.2422847358145646E-2</v>
      </c>
      <c r="AO189" s="5">
        <f t="shared" si="60"/>
        <v>0.18294881799572948</v>
      </c>
      <c r="AP189" s="5">
        <f t="shared" si="61"/>
        <v>2.3391851100051042E-2</v>
      </c>
      <c r="AQ189" s="5">
        <f t="shared" si="62"/>
        <v>-0.32136594347223024</v>
      </c>
      <c r="AR189" s="5">
        <f t="shared" si="63"/>
        <v>-1.5701563654167359</v>
      </c>
      <c r="AS189" s="5">
        <f t="shared" si="64"/>
        <v>-5.7261428651543156E-2</v>
      </c>
      <c r="AV189" s="2">
        <f t="shared" si="65"/>
        <v>49.592407322854974</v>
      </c>
      <c r="AW189" s="2">
        <f t="shared" si="66"/>
        <v>50.511424355449357</v>
      </c>
      <c r="AX189" s="2">
        <f t="shared" si="67"/>
        <v>49.913231801279196</v>
      </c>
      <c r="AY189" s="2">
        <f t="shared" si="68"/>
        <v>48.219017799164703</v>
      </c>
      <c r="AZ189" s="2">
        <f t="shared" si="69"/>
        <v>48.588267025241642</v>
      </c>
      <c r="BA189" s="2">
        <f t="shared" si="70"/>
        <v>48.272436581189424</v>
      </c>
      <c r="BB189" s="2">
        <f t="shared" si="71"/>
        <v>47.96951044423993</v>
      </c>
      <c r="BC189" s="2">
        <f t="shared" si="72"/>
        <v>45.773422124961613</v>
      </c>
      <c r="BD189" s="2">
        <f t="shared" si="73"/>
        <v>47.2580503378625</v>
      </c>
      <c r="BE189" s="2">
        <f t="shared" si="74"/>
        <v>47.550605807238696</v>
      </c>
      <c r="BF189" s="2">
        <f t="shared" si="75"/>
        <v>47.380353369158556</v>
      </c>
      <c r="BG189" s="2">
        <f t="shared" si="76"/>
        <v>47.805424415303257</v>
      </c>
      <c r="BH189" s="2">
        <f t="shared" si="77"/>
        <v>47.733235435689636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 t="str">
        <f>IF(OR(AND($B189&gt;C$230, $B189&lt;C$231), $B189&gt;C$232), C189, "")</f>
        <v/>
      </c>
      <c r="CA189" s="2">
        <f>IF(OR(AND($B189&gt;D$230, $B189&lt;D$231), $B189&gt;D$232), D189, "")</f>
        <v>49.573999999999998</v>
      </c>
      <c r="CB189" s="2">
        <f>IF(OR(AND($B189&gt;E$230, $B189&lt;E$231), $B189&gt;E$232), E189, "")</f>
        <v>50.941000000000003</v>
      </c>
      <c r="CC189" s="2">
        <f>IF(OR(AND($B189&gt;F$230, $B189&lt;F$231), $B189&gt;F$232), F189, "")</f>
        <v>48.484999999999999</v>
      </c>
      <c r="CD189" s="2">
        <f>IF(OR(AND($B189&gt;G$230, $B189&lt;G$231), $B189&gt;G$232), G189, "")</f>
        <v>48.808999999999997</v>
      </c>
      <c r="CE189" s="2">
        <f>IF(OR(AND($B189&gt;H$230, $B189&lt;H$231), $B189&gt;H$232), H189, "")</f>
        <v>47.984999999999999</v>
      </c>
      <c r="CF189" s="2">
        <f>IF(OR(AND($B189&gt;I$230, $B189&lt;I$231), $B189&gt;I$232), I189, "")</f>
        <v>47.265000000000001</v>
      </c>
      <c r="CG189" s="2">
        <f>IF(OR(AND($B189&gt;J$230, $B189&lt;J$231), $B189&gt;J$232), J189, "")</f>
        <v>45.691000000000003</v>
      </c>
      <c r="CH189" s="2">
        <f>IF(OR(AND($B189&gt;K$230, $B189&lt;K$231), $B189&gt;K$232), K189, "")</f>
        <v>47.441000000000003</v>
      </c>
      <c r="CI189" s="2">
        <f>IF(OR(AND($B189&gt;L$230, $B189&lt;L$231), $B189&gt;L$232), L189, "")</f>
        <v>47.573999999999998</v>
      </c>
      <c r="CJ189" s="2">
        <f>IF(OR(AND($B189&gt;M$230, $B189&lt;M$231), $B189&gt;M$232), M189, "")</f>
        <v>47.058999999999997</v>
      </c>
      <c r="CK189" s="2">
        <f>IF(OR(AND($B189&gt;N$230, $B189&lt;N$231), $B189&gt;N$232), N189, "")</f>
        <v>46.235300000000002</v>
      </c>
      <c r="CL189" s="2">
        <f>IF(OR(AND($B189&gt;O$230, $B189&lt;O$231), $B189&gt;O$232), O189, "")</f>
        <v>47.676099999999998</v>
      </c>
      <c r="CO189" s="2">
        <f>BK$207*$B189+BK$209</f>
        <v>54.801329049286068</v>
      </c>
      <c r="CP189" s="2">
        <f>BL$207*$B189+BL$209</f>
        <v>56.903473422205664</v>
      </c>
      <c r="CQ189" s="2">
        <f>BM$207*$B189+BM$209</f>
        <v>53.638766166633275</v>
      </c>
      <c r="CR189" s="2">
        <f>BN$207*$B189+BN$209</f>
        <v>49.317363654308956</v>
      </c>
      <c r="CS189" s="2">
        <f>BO$207*$B189+BO$209</f>
        <v>54.09980671048725</v>
      </c>
      <c r="CT189" s="2">
        <f>BP$207*$B189+BP$209</f>
        <v>55.008134620818375</v>
      </c>
      <c r="CU189" s="2">
        <f>BQ$207*$B189+BQ$209</f>
        <v>58.065498436294604</v>
      </c>
      <c r="CV189" s="2">
        <f>BR$207*$B189+BR$209</f>
        <v>49.837280895364181</v>
      </c>
      <c r="CW189" s="2">
        <f>BS$207*$B189+BS$209</f>
        <v>53.121267659148074</v>
      </c>
      <c r="CX189" s="2">
        <f>BT$207*$B189+BT$209</f>
        <v>53.332543363442447</v>
      </c>
      <c r="CY189" s="2">
        <f>BU$207*$B189+BU$209</f>
        <v>53.320142318187884</v>
      </c>
      <c r="CZ189" s="2">
        <f>BV$207*$B189+BV$209</f>
        <v>51.459952579034947</v>
      </c>
      <c r="DA189" s="2">
        <f>BW$207*$B189+BW$209</f>
        <v>51.952793843156506</v>
      </c>
      <c r="DD189" s="2">
        <f>BZ$207*$B189+BZ$209</f>
        <v>49.586832705046533</v>
      </c>
      <c r="DE189" s="2">
        <f>CA$207*$B189+CA$209</f>
        <v>50.504965334377815</v>
      </c>
      <c r="DF189" s="2">
        <f>CB$207*$B189+CB$209</f>
        <v>49.911352101557625</v>
      </c>
      <c r="DG189" s="2">
        <f>CC$207*$B189+CC$209</f>
        <v>48.218614485284178</v>
      </c>
      <c r="DH189" s="2">
        <f>CD$207*$B189+CD$209</f>
        <v>48.586157097064721</v>
      </c>
      <c r="DI189" s="2">
        <f>CE$207*$B189+CE$209</f>
        <v>48.269766891472813</v>
      </c>
      <c r="DJ189" s="2">
        <f>CF$207*$B189+CF$209</f>
        <v>47.965424676047107</v>
      </c>
      <c r="DK189" s="2">
        <f>CG$207*$B189+CG$209</f>
        <v>45.771774764916088</v>
      </c>
      <c r="DL189" s="2">
        <f>CH$207*$B189+CH$209</f>
        <v>47.255734439914391</v>
      </c>
      <c r="DM189" s="2">
        <f>CI$207*$B189+CI$209</f>
        <v>47.548228772240151</v>
      </c>
      <c r="DN189" s="2">
        <f>CJ$207*$B189+CJ$209</f>
        <v>47.377695681283697</v>
      </c>
      <c r="DO189" s="2">
        <f>CK$207*$B189+CK$209</f>
        <v>47.803722106590939</v>
      </c>
      <c r="DP189" s="2">
        <f>CL$207*$B189+CL$209</f>
        <v>47.731366644619342</v>
      </c>
      <c r="DS189" s="2">
        <f>POWER(10,($B189-C$227)/C$228)/(1+POWER(10,($B189-C$227)/C$228))</f>
        <v>0.99893093839933367</v>
      </c>
      <c r="DT189" s="2">
        <f>POWER(10,($B189-D$227)/D$228)/(1+POWER(10,($B189-D$227)/D$228))</f>
        <v>0.99899054264167808</v>
      </c>
      <c r="DU189" s="2">
        <f>POWER(10,($B189-E$227)/E$228)/(1+POWER(10,($B189-E$227)/E$228))</f>
        <v>0.99949570944125088</v>
      </c>
      <c r="DV189" s="2">
        <f>POWER(10,($B189-F$227)/F$228)/(1+POWER(10,($B189-F$227)/F$228))</f>
        <v>0.9996329336195251</v>
      </c>
      <c r="DW189" s="2">
        <f>POWER(10,($B189-G$227)/G$228)/(1+POWER(10,($B189-G$227)/G$228))</f>
        <v>0.99961732639452106</v>
      </c>
      <c r="DX189" s="2">
        <f>POWER(10,($B189-H$227)/H$228)/(1+POWER(10,($B189-H$227)/H$228))</f>
        <v>0.99960380765433954</v>
      </c>
      <c r="DY189" s="2">
        <f>POWER(10,($B189-I$227)/I$228)/(1+POWER(10,($B189-I$227)/I$228))</f>
        <v>0.99959547145002958</v>
      </c>
      <c r="DZ189" s="2">
        <f>POWER(10,($B189-J$227)/J$228)/(1+POWER(10,($B189-J$227)/J$228))</f>
        <v>0.99959479582795618</v>
      </c>
      <c r="EA189" s="2">
        <f>POWER(10,($B189-K$227)/K$228)/(1+POWER(10,($B189-K$227)/K$228))</f>
        <v>0.99960516838596858</v>
      </c>
      <c r="EB189" s="2">
        <f>POWER(10,($B189-L$227)/L$228)/(1+POWER(10,($B189-L$227)/L$228))</f>
        <v>0.99958905502785722</v>
      </c>
      <c r="EC189" s="2">
        <f>POWER(10,($B189-M$227)/M$228)/(1+POWER(10,($B189-M$227)/M$228))</f>
        <v>0.99955276201247578</v>
      </c>
      <c r="ED189" s="2">
        <f>POWER(10,($B189-N$227)/N$228)/(1+POWER(10,($B189-N$227)/N$228))</f>
        <v>0.99953440880569389</v>
      </c>
      <c r="EE189" s="2">
        <f>POWER(10,($B189-O$227)/O$228)/(1+POWER(10,($B189-O$227)/O$228))</f>
        <v>0.9995573082319299</v>
      </c>
    </row>
    <row r="190" spans="2:135" x14ac:dyDescent="0.25">
      <c r="B190" s="2">
        <v>184</v>
      </c>
      <c r="C190">
        <v>50.043999999999997</v>
      </c>
      <c r="D190">
        <v>49.838000000000001</v>
      </c>
      <c r="E190">
        <v>50.073999999999998</v>
      </c>
      <c r="F190">
        <v>48.088000000000001</v>
      </c>
      <c r="G190">
        <v>48.265000000000001</v>
      </c>
      <c r="H190">
        <v>48.543999999999997</v>
      </c>
      <c r="I190">
        <v>46.529000000000003</v>
      </c>
      <c r="J190">
        <v>45.720999999999997</v>
      </c>
      <c r="K190">
        <v>47.131999999999998</v>
      </c>
      <c r="L190">
        <v>47.881999999999998</v>
      </c>
      <c r="M190">
        <v>46.720999999999997</v>
      </c>
      <c r="N190">
        <v>46.602899999999998</v>
      </c>
      <c r="O190">
        <v>47.211300000000001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49.544892421220254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50.446680020835856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49.860200704702372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48.171196587128897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48.530897772385757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48.204115997735592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47.875997003201483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45.704105521471341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47.190041986884189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47.492186448956659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47.323735892458856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47.764991521066854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47.695907564055233</v>
      </c>
      <c r="AE190" s="5"/>
      <c r="AG190" s="5">
        <f t="shared" si="52"/>
        <v>0.49910757877974277</v>
      </c>
      <c r="AH190" s="5">
        <f t="shared" si="53"/>
        <v>-0.60868002083585537</v>
      </c>
      <c r="AI190" s="5">
        <f t="shared" si="54"/>
        <v>0.2137992952976262</v>
      </c>
      <c r="AJ190" s="5">
        <f t="shared" si="55"/>
        <v>-8.3196587128895771E-2</v>
      </c>
      <c r="AK190" s="5">
        <f t="shared" si="56"/>
        <v>-0.26589777238575607</v>
      </c>
      <c r="AL190" s="5">
        <f t="shared" si="57"/>
        <v>0.33988400226440518</v>
      </c>
      <c r="AM190" s="5">
        <f t="shared" si="58"/>
        <v>-1.34699700320148</v>
      </c>
      <c r="AN190" s="5">
        <f t="shared" si="59"/>
        <v>1.6894478528655554E-2</v>
      </c>
      <c r="AO190" s="5">
        <f t="shared" si="60"/>
        <v>-5.8041986884191488E-2</v>
      </c>
      <c r="AP190" s="5">
        <f t="shared" si="61"/>
        <v>0.38981355104333915</v>
      </c>
      <c r="AQ190" s="5">
        <f t="shared" si="62"/>
        <v>-0.60273589245885972</v>
      </c>
      <c r="AR190" s="5">
        <f t="shared" si="63"/>
        <v>-1.1620915210668556</v>
      </c>
      <c r="AS190" s="5">
        <f t="shared" si="64"/>
        <v>-0.48460756405523142</v>
      </c>
      <c r="AV190" s="2">
        <f t="shared" si="65"/>
        <v>49.544892413734317</v>
      </c>
      <c r="AW190" s="2">
        <f t="shared" si="66"/>
        <v>50.446680020835856</v>
      </c>
      <c r="AX190" s="2">
        <f t="shared" si="67"/>
        <v>49.860200704702372</v>
      </c>
      <c r="AY190" s="2">
        <f t="shared" si="68"/>
        <v>48.171196587128897</v>
      </c>
      <c r="AZ190" s="2">
        <f t="shared" si="69"/>
        <v>48.530897692344993</v>
      </c>
      <c r="BA190" s="2">
        <f t="shared" si="70"/>
        <v>48.204115587921812</v>
      </c>
      <c r="BB190" s="2">
        <f t="shared" si="71"/>
        <v>47.875997003191621</v>
      </c>
      <c r="BC190" s="2">
        <f t="shared" si="72"/>
        <v>45.704105252428896</v>
      </c>
      <c r="BD190" s="2">
        <f t="shared" si="73"/>
        <v>47.190041671648295</v>
      </c>
      <c r="BE190" s="2">
        <f t="shared" si="74"/>
        <v>47.492185526421103</v>
      </c>
      <c r="BF190" s="2">
        <f t="shared" si="75"/>
        <v>47.323730637281834</v>
      </c>
      <c r="BG190" s="2">
        <f t="shared" si="76"/>
        <v>47.764977259797099</v>
      </c>
      <c r="BH190" s="2">
        <f t="shared" si="77"/>
        <v>47.695849429048209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50.043999999999997</v>
      </c>
      <c r="CA190" s="2">
        <f>IF(OR(AND($B190&gt;D$230, $B190&lt;D$231), $B190&gt;D$232), D190, "")</f>
        <v>49.838000000000001</v>
      </c>
      <c r="CB190" s="2">
        <f>IF(OR(AND($B190&gt;E$230, $B190&lt;E$231), $B190&gt;E$232), E190, "")</f>
        <v>50.073999999999998</v>
      </c>
      <c r="CC190" s="2">
        <f>IF(OR(AND($B190&gt;F$230, $B190&lt;F$231), $B190&gt;F$232), F190, "")</f>
        <v>48.088000000000001</v>
      </c>
      <c r="CD190" s="2">
        <f>IF(OR(AND($B190&gt;G$230, $B190&lt;G$231), $B190&gt;G$232), G190, "")</f>
        <v>48.265000000000001</v>
      </c>
      <c r="CE190" s="2">
        <f>IF(OR(AND($B190&gt;H$230, $B190&lt;H$231), $B190&gt;H$232), H190, "")</f>
        <v>48.543999999999997</v>
      </c>
      <c r="CF190" s="2">
        <f>IF(OR(AND($B190&gt;I$230, $B190&lt;I$231), $B190&gt;I$232), I190, "")</f>
        <v>46.529000000000003</v>
      </c>
      <c r="CG190" s="2">
        <f>IF(OR(AND($B190&gt;J$230, $B190&lt;J$231), $B190&gt;J$232), J190, "")</f>
        <v>45.720999999999997</v>
      </c>
      <c r="CH190" s="2">
        <f>IF(OR(AND($B190&gt;K$230, $B190&lt;K$231), $B190&gt;K$232), K190, "")</f>
        <v>47.131999999999998</v>
      </c>
      <c r="CI190" s="2">
        <f>IF(OR(AND($B190&gt;L$230, $B190&lt;L$231), $B190&gt;L$232), L190, "")</f>
        <v>47.881999999999998</v>
      </c>
      <c r="CJ190" s="2">
        <f>IF(OR(AND($B190&gt;M$230, $B190&lt;M$231), $B190&gt;M$232), M190, "")</f>
        <v>46.720999999999997</v>
      </c>
      <c r="CK190" s="2">
        <f>IF(OR(AND($B190&gt;N$230, $B190&lt;N$231), $B190&gt;N$232), N190, "")</f>
        <v>46.602899999999998</v>
      </c>
      <c r="CL190" s="2">
        <f>IF(OR(AND($B190&gt;O$230, $B190&lt;O$231), $B190&gt;O$232), O190, "")</f>
        <v>47.211300000000001</v>
      </c>
      <c r="CO190" s="2">
        <f>BK$207*$B190+BK$209</f>
        <v>54.820159994349197</v>
      </c>
      <c r="CP190" s="2">
        <f>BL$207*$B190+BL$209</f>
        <v>56.91990973719524</v>
      </c>
      <c r="CQ190" s="2">
        <f>BM$207*$B190+BM$209</f>
        <v>53.626775712988305</v>
      </c>
      <c r="CR190" s="2">
        <f>BN$207*$B190+BN$209</f>
        <v>49.277454797469183</v>
      </c>
      <c r="CS190" s="2">
        <f>BO$207*$B190+BO$209</f>
        <v>54.100180244681397</v>
      </c>
      <c r="CT190" s="2">
        <f>BP$207*$B190+BP$209</f>
        <v>55.013471548696351</v>
      </c>
      <c r="CU190" s="2">
        <f>BQ$207*$B190+BQ$209</f>
        <v>58.089248583258623</v>
      </c>
      <c r="CV190" s="2">
        <f>BR$207*$B190+BR$209</f>
        <v>49.80870046721239</v>
      </c>
      <c r="CW190" s="2">
        <f>BS$207*$B190+BS$209</f>
        <v>53.116143168978383</v>
      </c>
      <c r="CX190" s="2">
        <f>BT$207*$B190+BT$209</f>
        <v>53.334877579383232</v>
      </c>
      <c r="CY190" s="2">
        <f>BU$207*$B190+BU$209</f>
        <v>53.327751392180609</v>
      </c>
      <c r="CZ190" s="2">
        <f>BV$207*$B190+BV$209</f>
        <v>51.458134906734394</v>
      </c>
      <c r="DA190" s="2">
        <f>BW$207*$B190+BW$209</f>
        <v>51.962504365661339</v>
      </c>
      <c r="DD190" s="2">
        <f>BZ$207*$B190+BZ$209</f>
        <v>49.539743545712398</v>
      </c>
      <c r="DE190" s="2">
        <f>CA$207*$B190+CA$209</f>
        <v>50.440714510253294</v>
      </c>
      <c r="DF190" s="2">
        <f>CB$207*$B190+CB$209</f>
        <v>49.85846751330898</v>
      </c>
      <c r="DG190" s="2">
        <f>CC$207*$B190+CC$209</f>
        <v>48.170826110718131</v>
      </c>
      <c r="DH190" s="2">
        <f>CD$207*$B190+CD$209</f>
        <v>48.528953254859047</v>
      </c>
      <c r="DI190" s="2">
        <f>CE$207*$B190+CE$209</f>
        <v>48.201654176470853</v>
      </c>
      <c r="DJ190" s="2">
        <f>CF$207*$B190+CF$209</f>
        <v>47.872227458230526</v>
      </c>
      <c r="DK190" s="2">
        <f>CG$207*$B190+CG$209</f>
        <v>45.702587781931229</v>
      </c>
      <c r="DL190" s="2">
        <f>CH$207*$B190+CH$209</f>
        <v>47.187906894664977</v>
      </c>
      <c r="DM190" s="2">
        <f>CI$207*$B190+CI$209</f>
        <v>47.489994865424691</v>
      </c>
      <c r="DN190" s="2">
        <f>CJ$207*$B190+CJ$209</f>
        <v>47.321280586162338</v>
      </c>
      <c r="DO190" s="2">
        <f>CK$207*$B190+CK$209</f>
        <v>47.763408325144859</v>
      </c>
      <c r="DP190" s="2">
        <f>CL$207*$B190+CL$209</f>
        <v>47.694126048176081</v>
      </c>
      <c r="DS190" s="2">
        <f>POWER(10,($B190-C$227)/C$228)/(1+POWER(10,($B190-C$227)/C$228))</f>
        <v>0.99902491250983616</v>
      </c>
      <c r="DT190" s="2">
        <f>POWER(10,($B190-D$227)/D$228)/(1+POWER(10,($B190-D$227)/D$228))</f>
        <v>0.99907928216798281</v>
      </c>
      <c r="DU190" s="2">
        <f>POWER(10,($B190-E$227)/E$228)/(1+POWER(10,($B190-E$227)/E$228))</f>
        <v>0.99954006113578131</v>
      </c>
      <c r="DV190" s="2">
        <f>POWER(10,($B190-F$227)/F$228)/(1+POWER(10,($B190-F$227)/F$228))</f>
        <v>0.99966522066958685</v>
      </c>
      <c r="DW190" s="2">
        <f>POWER(10,($B190-G$227)/G$228)/(1+POWER(10,($B190-G$227)/G$228))</f>
        <v>0.9996509857721646</v>
      </c>
      <c r="DX190" s="2">
        <f>POWER(10,($B190-H$227)/H$228)/(1+POWER(10,($B190-H$227)/H$228))</f>
        <v>0.99963865568959676</v>
      </c>
      <c r="DY190" s="2">
        <f>POWER(10,($B190-I$227)/I$228)/(1+POWER(10,($B190-I$227)/I$228))</f>
        <v>0.99963105244523176</v>
      </c>
      <c r="DZ190" s="2">
        <f>POWER(10,($B190-J$227)/J$228)/(1+POWER(10,($B190-J$227)/J$228))</f>
        <v>0.99963043622667414</v>
      </c>
      <c r="EA190" s="2">
        <f>POWER(10,($B190-K$227)/K$228)/(1+POWER(10,($B190-K$227)/K$228))</f>
        <v>0.99963989677797205</v>
      </c>
      <c r="EB190" s="2">
        <f>POWER(10,($B190-L$227)/L$228)/(1+POWER(10,($B190-L$227)/L$228))</f>
        <v>0.99962520017875156</v>
      </c>
      <c r="EC190" s="2">
        <f>POWER(10,($B190-M$227)/M$228)/(1+POWER(10,($B190-M$227)/M$228))</f>
        <v>0.99959209805581006</v>
      </c>
      <c r="ED190" s="2">
        <f>POWER(10,($B190-N$227)/N$228)/(1+POWER(10,($B190-N$227)/N$228))</f>
        <v>0.99957535838780043</v>
      </c>
      <c r="EE190" s="2">
        <f>POWER(10,($B190-O$227)/O$228)/(1+POWER(10,($B190-O$227)/O$228))</f>
        <v>0.99959624458191421</v>
      </c>
    </row>
    <row r="191" spans="2:135" x14ac:dyDescent="0.25">
      <c r="B191" s="2">
        <v>185</v>
      </c>
      <c r="C191">
        <v>48.631999999999998</v>
      </c>
      <c r="D191">
        <v>50.765000000000001</v>
      </c>
      <c r="E191">
        <v>49.543999999999997</v>
      </c>
      <c r="F191">
        <v>47.779000000000003</v>
      </c>
      <c r="G191">
        <v>49.631999999999998</v>
      </c>
      <c r="H191">
        <v>47.691000000000003</v>
      </c>
      <c r="I191">
        <v>47.015000000000001</v>
      </c>
      <c r="J191">
        <v>45.765000000000001</v>
      </c>
      <c r="K191">
        <v>47.234999999999999</v>
      </c>
      <c r="L191">
        <v>47.088000000000001</v>
      </c>
      <c r="M191">
        <v>46.838000000000001</v>
      </c>
      <c r="N191">
        <v>48.323500000000003</v>
      </c>
      <c r="O191">
        <v>47.605600000000003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49.497409244294673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50.381972496093958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49.807180832895668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48.123378030471549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48.473541172234484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48.13581072799677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47.782507570104286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45.634798577345592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47.122047058445581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47.433779987747457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47.267125993918107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47.724546571972446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47.658500596865366</v>
      </c>
      <c r="AE191" s="5"/>
      <c r="AG191" s="5">
        <f t="shared" si="52"/>
        <v>-0.86540924429467481</v>
      </c>
      <c r="AH191" s="5">
        <f t="shared" si="53"/>
        <v>0.38302750390604245</v>
      </c>
      <c r="AI191" s="5">
        <f t="shared" si="54"/>
        <v>-0.26318083289567085</v>
      </c>
      <c r="AJ191" s="5">
        <f t="shared" si="55"/>
        <v>-0.34437803047154603</v>
      </c>
      <c r="AK191" s="5">
        <f t="shared" si="56"/>
        <v>1.1584588277655143</v>
      </c>
      <c r="AL191" s="5">
        <f t="shared" si="57"/>
        <v>-0.44481072799676724</v>
      </c>
      <c r="AM191" s="5">
        <f t="shared" si="58"/>
        <v>-0.76750757010428572</v>
      </c>
      <c r="AN191" s="5">
        <f t="shared" si="59"/>
        <v>0.13020142265440882</v>
      </c>
      <c r="AO191" s="5">
        <f t="shared" si="60"/>
        <v>0.11295294155441837</v>
      </c>
      <c r="AP191" s="5">
        <f t="shared" si="61"/>
        <v>-0.34577998774745566</v>
      </c>
      <c r="AQ191" s="5">
        <f t="shared" si="62"/>
        <v>-0.42912599391810602</v>
      </c>
      <c r="AR191" s="5">
        <f t="shared" si="63"/>
        <v>0.59895342802755636</v>
      </c>
      <c r="AS191" s="5">
        <f t="shared" si="64"/>
        <v>-5.2900596865363525E-2</v>
      </c>
      <c r="AV191" s="2">
        <f t="shared" si="65"/>
        <v>49.497409239890843</v>
      </c>
      <c r="AW191" s="2">
        <f t="shared" si="66"/>
        <v>50.381972496093958</v>
      </c>
      <c r="AX191" s="2">
        <f t="shared" si="67"/>
        <v>49.807180832895668</v>
      </c>
      <c r="AY191" s="2">
        <f t="shared" si="68"/>
        <v>48.123378030471549</v>
      </c>
      <c r="AZ191" s="2">
        <f t="shared" si="69"/>
        <v>48.473541142893005</v>
      </c>
      <c r="BA191" s="2">
        <f t="shared" si="70"/>
        <v>48.135810572861772</v>
      </c>
      <c r="BB191" s="2">
        <f t="shared" si="71"/>
        <v>47.78250757010067</v>
      </c>
      <c r="BC191" s="2">
        <f t="shared" si="72"/>
        <v>45.634798480221562</v>
      </c>
      <c r="BD191" s="2">
        <f t="shared" si="73"/>
        <v>47.122046944322115</v>
      </c>
      <c r="BE191" s="2">
        <f t="shared" si="74"/>
        <v>47.433779635242438</v>
      </c>
      <c r="BF191" s="2">
        <f t="shared" si="75"/>
        <v>47.267123862968859</v>
      </c>
      <c r="BG191" s="2">
        <f t="shared" si="76"/>
        <v>47.72454039181698</v>
      </c>
      <c r="BH191" s="2">
        <f t="shared" si="77"/>
        <v>47.658474539001112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48.631999999999998</v>
      </c>
      <c r="CA191" s="2">
        <f>IF(OR(AND($B191&gt;D$230, $B191&lt;D$231), $B191&gt;D$232), D191, "")</f>
        <v>50.765000000000001</v>
      </c>
      <c r="CB191" s="2">
        <f>IF(OR(AND($B191&gt;E$230, $B191&lt;E$231), $B191&gt;E$232), E191, "")</f>
        <v>49.543999999999997</v>
      </c>
      <c r="CC191" s="2">
        <f>IF(OR(AND($B191&gt;F$230, $B191&lt;F$231), $B191&gt;F$232), F191, "")</f>
        <v>47.779000000000003</v>
      </c>
      <c r="CD191" s="2">
        <f>IF(OR(AND($B191&gt;G$230, $B191&lt;G$231), $B191&gt;G$232), G191, "")</f>
        <v>49.631999999999998</v>
      </c>
      <c r="CE191" s="2">
        <f>IF(OR(AND($B191&gt;H$230, $B191&lt;H$231), $B191&gt;H$232), H191, "")</f>
        <v>47.691000000000003</v>
      </c>
      <c r="CF191" s="2">
        <f>IF(OR(AND($B191&gt;I$230, $B191&lt;I$231), $B191&gt;I$232), I191, "")</f>
        <v>47.015000000000001</v>
      </c>
      <c r="CG191" s="2">
        <f>IF(OR(AND($B191&gt;J$230, $B191&lt;J$231), $B191&gt;J$232), J191, "")</f>
        <v>45.765000000000001</v>
      </c>
      <c r="CH191" s="2">
        <f>IF(OR(AND($B191&gt;K$230, $B191&lt;K$231), $B191&gt;K$232), K191, "")</f>
        <v>47.234999999999999</v>
      </c>
      <c r="CI191" s="2">
        <f>IF(OR(AND($B191&gt;L$230, $B191&lt;L$231), $B191&gt;L$232), L191, "")</f>
        <v>47.088000000000001</v>
      </c>
      <c r="CJ191" s="2">
        <f>IF(OR(AND($B191&gt;M$230, $B191&lt;M$231), $B191&gt;M$232), M191, "")</f>
        <v>46.838000000000001</v>
      </c>
      <c r="CK191" s="2">
        <f>IF(OR(AND($B191&gt;N$230, $B191&lt;N$231), $B191&gt;N$232), N191, "")</f>
        <v>48.323500000000003</v>
      </c>
      <c r="CL191" s="2">
        <f>IF(OR(AND($B191&gt;O$230, $B191&lt;O$231), $B191&gt;O$232), O191, "")</f>
        <v>47.605600000000003</v>
      </c>
      <c r="CO191" s="2">
        <f>BK$207*$B191+BK$209</f>
        <v>54.838990939412319</v>
      </c>
      <c r="CP191" s="2">
        <f>BL$207*$B191+BL$209</f>
        <v>56.93634605218481</v>
      </c>
      <c r="CQ191" s="2">
        <f>BM$207*$B191+BM$209</f>
        <v>53.614785259343336</v>
      </c>
      <c r="CR191" s="2">
        <f>BN$207*$B191+BN$209</f>
        <v>49.23754594062941</v>
      </c>
      <c r="CS191" s="2">
        <f>BO$207*$B191+BO$209</f>
        <v>54.100553778875536</v>
      </c>
      <c r="CT191" s="2">
        <f>BP$207*$B191+BP$209</f>
        <v>55.018808476574328</v>
      </c>
      <c r="CU191" s="2">
        <f>BQ$207*$B191+BQ$209</f>
        <v>58.112998730222643</v>
      </c>
      <c r="CV191" s="2">
        <f>BR$207*$B191+BR$209</f>
        <v>49.780120039060598</v>
      </c>
      <c r="CW191" s="2">
        <f>BS$207*$B191+BS$209</f>
        <v>53.111018678808684</v>
      </c>
      <c r="CX191" s="2">
        <f>BT$207*$B191+BT$209</f>
        <v>53.337211795324009</v>
      </c>
      <c r="CY191" s="2">
        <f>BU$207*$B191+BU$209</f>
        <v>53.335360466173341</v>
      </c>
      <c r="CZ191" s="2">
        <f>BV$207*$B191+BV$209</f>
        <v>51.456317234433847</v>
      </c>
      <c r="DA191" s="2">
        <f>BW$207*$B191+BW$209</f>
        <v>51.972214888166171</v>
      </c>
      <c r="DD191" s="2">
        <f>BZ$207*$B191+BZ$209</f>
        <v>49.492654386378263</v>
      </c>
      <c r="DE191" s="2">
        <f>CA$207*$B191+CA$209</f>
        <v>50.376463686128773</v>
      </c>
      <c r="DF191" s="2">
        <f>CB$207*$B191+CB$209</f>
        <v>49.805582925060335</v>
      </c>
      <c r="DG191" s="2">
        <f>CC$207*$B191+CC$209</f>
        <v>48.123037736152085</v>
      </c>
      <c r="DH191" s="2">
        <f>CD$207*$B191+CD$209</f>
        <v>48.471749412653374</v>
      </c>
      <c r="DI191" s="2">
        <f>CE$207*$B191+CE$209</f>
        <v>48.13354146146888</v>
      </c>
      <c r="DJ191" s="2">
        <f>CF$207*$B191+CF$209</f>
        <v>47.779030240413952</v>
      </c>
      <c r="DK191" s="2">
        <f>CG$207*$B191+CG$209</f>
        <v>45.633400798946369</v>
      </c>
      <c r="DL191" s="2">
        <f>CH$207*$B191+CH$209</f>
        <v>47.120079349415555</v>
      </c>
      <c r="DM191" s="2">
        <f>CI$207*$B191+CI$209</f>
        <v>47.431760958609239</v>
      </c>
      <c r="DN191" s="2">
        <f>CJ$207*$B191+CJ$209</f>
        <v>47.264865491040972</v>
      </c>
      <c r="DO191" s="2">
        <f>CK$207*$B191+CK$209</f>
        <v>47.723094543698778</v>
      </c>
      <c r="DP191" s="2">
        <f>CL$207*$B191+CL$209</f>
        <v>47.656885451732826</v>
      </c>
      <c r="DS191" s="2">
        <f>POWER(10,($B191-C$227)/C$228)/(1+POWER(10,($B191-C$227)/C$228))</f>
        <v>0.99911063333454297</v>
      </c>
      <c r="DT191" s="2">
        <f>POWER(10,($B191-D$227)/D$228)/(1+POWER(10,($B191-D$227)/D$228))</f>
        <v>0.99916022732454934</v>
      </c>
      <c r="DU191" s="2">
        <f>POWER(10,($B191-E$227)/E$228)/(1+POWER(10,($B191-E$227)/E$228))</f>
        <v>0.99958051379393797</v>
      </c>
      <c r="DV191" s="2">
        <f>POWER(10,($B191-F$227)/F$228)/(1+POWER(10,($B191-F$227)/F$228))</f>
        <v>0.99969466862773926</v>
      </c>
      <c r="DW191" s="2">
        <f>POWER(10,($B191-G$227)/G$228)/(1+POWER(10,($B191-G$227)/G$228))</f>
        <v>0.99968168546585434</v>
      </c>
      <c r="DX191" s="2">
        <f>POWER(10,($B191-H$227)/H$228)/(1+POWER(10,($B191-H$227)/H$228))</f>
        <v>0.99967043959400304</v>
      </c>
      <c r="DY191" s="2">
        <f>POWER(10,($B191-I$227)/I$228)/(1+POWER(10,($B191-I$227)/I$228))</f>
        <v>0.99966350490712752</v>
      </c>
      <c r="DZ191" s="2">
        <f>POWER(10,($B191-J$227)/J$228)/(1+POWER(10,($B191-J$227)/J$228))</f>
        <v>0.9996629428726026</v>
      </c>
      <c r="EA191" s="2">
        <f>POWER(10,($B191-K$227)/K$228)/(1+POWER(10,($B191-K$227)/K$228))</f>
        <v>0.999671571551909</v>
      </c>
      <c r="EB191" s="2">
        <f>POWER(10,($B191-L$227)/L$228)/(1+POWER(10,($B191-L$227)/L$228))</f>
        <v>0.99965816722736156</v>
      </c>
      <c r="EC191" s="2">
        <f>POWER(10,($B191-M$227)/M$228)/(1+POWER(10,($B191-M$227)/M$228))</f>
        <v>0.99962797565319739</v>
      </c>
      <c r="ED191" s="2">
        <f>POWER(10,($B191-N$227)/N$228)/(1+POWER(10,($B191-N$227)/N$228))</f>
        <v>0.99961270777610034</v>
      </c>
      <c r="EE191" s="2">
        <f>POWER(10,($B191-O$227)/O$228)/(1+POWER(10,($B191-O$227)/O$228))</f>
        <v>0.99963175760004064</v>
      </c>
    </row>
    <row r="192" spans="2:135" x14ac:dyDescent="0.25">
      <c r="B192" s="2">
        <v>186</v>
      </c>
      <c r="C192">
        <v>49.323999999999998</v>
      </c>
      <c r="D192">
        <v>50.073999999999998</v>
      </c>
      <c r="E192">
        <v>50.941000000000003</v>
      </c>
      <c r="F192">
        <v>48.631999999999998</v>
      </c>
      <c r="G192">
        <v>49.381999999999998</v>
      </c>
      <c r="H192">
        <v>47.073999999999998</v>
      </c>
      <c r="I192">
        <v>47.956000000000003</v>
      </c>
      <c r="J192">
        <v>45.441000000000003</v>
      </c>
      <c r="K192">
        <v>45.853000000000002</v>
      </c>
      <c r="L192">
        <v>47.323999999999998</v>
      </c>
      <c r="M192">
        <v>47.823999999999998</v>
      </c>
      <c r="N192">
        <v>47.029400000000003</v>
      </c>
      <c r="O192">
        <v>46.9437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49.449955519654424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50.317299129043214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49.754171345559996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48.075561916265016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48.416196419590001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48.067520394484617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47.689040369573895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45.565501071040465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47.054065145967456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47.375387175773703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47.210532684888335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47.684115634336706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47.62112128186395</v>
      </c>
      <c r="AE192" s="5"/>
      <c r="AG192" s="5">
        <f t="shared" si="52"/>
        <v>-0.12595551965442553</v>
      </c>
      <c r="AH192" s="5">
        <f t="shared" si="53"/>
        <v>-0.2432991290432156</v>
      </c>
      <c r="AI192" s="5">
        <f t="shared" si="54"/>
        <v>1.1868286544400064</v>
      </c>
      <c r="AJ192" s="5">
        <f t="shared" si="55"/>
        <v>0.5564380837349816</v>
      </c>
      <c r="AK192" s="5">
        <f t="shared" si="56"/>
        <v>0.9658035804099967</v>
      </c>
      <c r="AL192" s="5">
        <f t="shared" si="57"/>
        <v>-0.99352039448461937</v>
      </c>
      <c r="AM192" s="5">
        <f t="shared" si="58"/>
        <v>0.26695963042610771</v>
      </c>
      <c r="AN192" s="5">
        <f t="shared" si="59"/>
        <v>-0.12450107104046282</v>
      </c>
      <c r="AO192" s="5">
        <f t="shared" si="60"/>
        <v>-1.2010651459674548</v>
      </c>
      <c r="AP192" s="5">
        <f t="shared" si="61"/>
        <v>-5.1387175773704996E-2</v>
      </c>
      <c r="AQ192" s="5">
        <f t="shared" si="62"/>
        <v>0.61346731511166297</v>
      </c>
      <c r="AR192" s="5">
        <f t="shared" si="63"/>
        <v>-0.65471563433670354</v>
      </c>
      <c r="AS192" s="5">
        <f t="shared" si="64"/>
        <v>-0.67742128186394979</v>
      </c>
      <c r="AV192" s="2">
        <f t="shared" si="65"/>
        <v>49.449955517137951</v>
      </c>
      <c r="AW192" s="2">
        <f t="shared" si="66"/>
        <v>50.317299129043214</v>
      </c>
      <c r="AX192" s="2">
        <f t="shared" si="67"/>
        <v>49.754171345559996</v>
      </c>
      <c r="AY192" s="2">
        <f t="shared" si="68"/>
        <v>48.075561916265016</v>
      </c>
      <c r="AZ192" s="2">
        <f t="shared" si="69"/>
        <v>48.416196409159937</v>
      </c>
      <c r="BA192" s="2">
        <f t="shared" si="70"/>
        <v>48.067520337524591</v>
      </c>
      <c r="BB192" s="2">
        <f t="shared" si="71"/>
        <v>47.689040369572609</v>
      </c>
      <c r="BC192" s="2">
        <f t="shared" si="72"/>
        <v>45.565501037054993</v>
      </c>
      <c r="BD192" s="2">
        <f t="shared" si="73"/>
        <v>47.054065105914624</v>
      </c>
      <c r="BE192" s="2">
        <f t="shared" si="74"/>
        <v>47.375387045135362</v>
      </c>
      <c r="BF192" s="2">
        <f t="shared" si="75"/>
        <v>47.210531846507081</v>
      </c>
      <c r="BG192" s="2">
        <f t="shared" si="76"/>
        <v>47.684113034200962</v>
      </c>
      <c r="BH192" s="2">
        <f t="shared" si="77"/>
        <v>47.621109935687066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49.323999999999998</v>
      </c>
      <c r="CA192" s="2">
        <f>IF(OR(AND($B192&gt;D$230, $B192&lt;D$231), $B192&gt;D$232), D192, "")</f>
        <v>50.073999999999998</v>
      </c>
      <c r="CB192" s="2">
        <f>IF(OR(AND($B192&gt;E$230, $B192&lt;E$231), $B192&gt;E$232), E192, "")</f>
        <v>50.941000000000003</v>
      </c>
      <c r="CC192" s="2">
        <f>IF(OR(AND($B192&gt;F$230, $B192&lt;F$231), $B192&gt;F$232), F192, "")</f>
        <v>48.631999999999998</v>
      </c>
      <c r="CD192" s="2">
        <f>IF(OR(AND($B192&gt;G$230, $B192&lt;G$231), $B192&gt;G$232), G192, "")</f>
        <v>49.381999999999998</v>
      </c>
      <c r="CE192" s="2">
        <f>IF(OR(AND($B192&gt;H$230, $B192&lt;H$231), $B192&gt;H$232), H192, "")</f>
        <v>47.073999999999998</v>
      </c>
      <c r="CF192" s="2">
        <f>IF(OR(AND($B192&gt;I$230, $B192&lt;I$231), $B192&gt;I$232), I192, "")</f>
        <v>47.956000000000003</v>
      </c>
      <c r="CG192" s="2">
        <f>IF(OR(AND($B192&gt;J$230, $B192&lt;J$231), $B192&gt;J$232), J192, "")</f>
        <v>45.441000000000003</v>
      </c>
      <c r="CH192" s="2">
        <f>IF(OR(AND($B192&gt;K$230, $B192&lt;K$231), $B192&gt;K$232), K192, "")</f>
        <v>45.853000000000002</v>
      </c>
      <c r="CI192" s="2">
        <f>IF(OR(AND($B192&gt;L$230, $B192&lt;L$231), $B192&gt;L$232), L192, "")</f>
        <v>47.323999999999998</v>
      </c>
      <c r="CJ192" s="2">
        <f>IF(OR(AND($B192&gt;M$230, $B192&lt;M$231), $B192&gt;M$232), M192, "")</f>
        <v>47.823999999999998</v>
      </c>
      <c r="CK192" s="2">
        <f>IF(OR(AND($B192&gt;N$230, $B192&lt;N$231), $B192&gt;N$232), N192, "")</f>
        <v>47.029400000000003</v>
      </c>
      <c r="CL192" s="2">
        <f>IF(OR(AND($B192&gt;O$230, $B192&lt;O$231), $B192&gt;O$232), O192, "")</f>
        <v>46.9437</v>
      </c>
      <c r="CO192" s="2">
        <f>BK$207*$B192+BK$209</f>
        <v>54.857821884475442</v>
      </c>
      <c r="CP192" s="2">
        <f>BL$207*$B192+BL$209</f>
        <v>56.952782367174386</v>
      </c>
      <c r="CQ192" s="2">
        <f>BM$207*$B192+BM$209</f>
        <v>53.602794805698366</v>
      </c>
      <c r="CR192" s="2">
        <f>BN$207*$B192+BN$209</f>
        <v>49.197637083789644</v>
      </c>
      <c r="CS192" s="2">
        <f>BO$207*$B192+BO$209</f>
        <v>54.100927313069676</v>
      </c>
      <c r="CT192" s="2">
        <f>BP$207*$B192+BP$209</f>
        <v>55.024145404452305</v>
      </c>
      <c r="CU192" s="2">
        <f>BQ$207*$B192+BQ$209</f>
        <v>58.136748877186662</v>
      </c>
      <c r="CV192" s="2">
        <f>BR$207*$B192+BR$209</f>
        <v>49.751539610908807</v>
      </c>
      <c r="CW192" s="2">
        <f>BS$207*$B192+BS$209</f>
        <v>53.105894188638985</v>
      </c>
      <c r="CX192" s="2">
        <f>BT$207*$B192+BT$209</f>
        <v>53.339546011264787</v>
      </c>
      <c r="CY192" s="2">
        <f>BU$207*$B192+BU$209</f>
        <v>53.342969540166074</v>
      </c>
      <c r="CZ192" s="2">
        <f>BV$207*$B192+BV$209</f>
        <v>51.454499562133293</v>
      </c>
      <c r="DA192" s="2">
        <f>BW$207*$B192+BW$209</f>
        <v>51.981925410671003</v>
      </c>
      <c r="DD192" s="2">
        <f>BZ$207*$B192+BZ$209</f>
        <v>49.445565227044121</v>
      </c>
      <c r="DE192" s="2">
        <f>CA$207*$B192+CA$209</f>
        <v>50.312212862004259</v>
      </c>
      <c r="DF192" s="2">
        <f>CB$207*$B192+CB$209</f>
        <v>49.75269833681169</v>
      </c>
      <c r="DG192" s="2">
        <f>CC$207*$B192+CC$209</f>
        <v>48.075249361586032</v>
      </c>
      <c r="DH192" s="2">
        <f>CD$207*$B192+CD$209</f>
        <v>48.4145455704477</v>
      </c>
      <c r="DI192" s="2">
        <f>CE$207*$B192+CE$209</f>
        <v>48.065428746466921</v>
      </c>
      <c r="DJ192" s="2">
        <f>CF$207*$B192+CF$209</f>
        <v>47.685833022597372</v>
      </c>
      <c r="DK192" s="2">
        <f>CG$207*$B192+CG$209</f>
        <v>45.564213815961502</v>
      </c>
      <c r="DL192" s="2">
        <f>CH$207*$B192+CH$209</f>
        <v>47.05225180416614</v>
      </c>
      <c r="DM192" s="2">
        <f>CI$207*$B192+CI$209</f>
        <v>47.373527051793779</v>
      </c>
      <c r="DN192" s="2">
        <f>CJ$207*$B192+CJ$209</f>
        <v>47.208450395919613</v>
      </c>
      <c r="DO192" s="2">
        <f>CK$207*$B192+CK$209</f>
        <v>47.682780762252698</v>
      </c>
      <c r="DP192" s="2">
        <f>CL$207*$B192+CL$209</f>
        <v>47.619644855289572</v>
      </c>
      <c r="DS192" s="2">
        <f>POWER(10,($B192-C$227)/C$228)/(1+POWER(10,($B192-C$227)/C$228))</f>
        <v>0.9991888244827043</v>
      </c>
      <c r="DT192" s="2">
        <f>POWER(10,($B192-D$227)/D$228)/(1+POWER(10,($B192-D$227)/D$228))</f>
        <v>0.99923406162152351</v>
      </c>
      <c r="DU192" s="2">
        <f>POWER(10,($B192-E$227)/E$228)/(1+POWER(10,($B192-E$227)/E$228))</f>
        <v>0.99961740991161951</v>
      </c>
      <c r="DV192" s="2">
        <f>POWER(10,($B192-F$227)/F$228)/(1+POWER(10,($B192-F$227)/F$228))</f>
        <v>0.99972152699748851</v>
      </c>
      <c r="DW192" s="2">
        <f>POWER(10,($B192-G$227)/G$228)/(1+POWER(10,($B192-G$227)/G$228))</f>
        <v>0.9997096855633415</v>
      </c>
      <c r="DX192" s="2">
        <f>POWER(10,($B192-H$227)/H$228)/(1+POWER(10,($B192-H$227)/H$228))</f>
        <v>0.99969942862161654</v>
      </c>
      <c r="DY192" s="2">
        <f>POWER(10,($B192-I$227)/I$228)/(1+POWER(10,($B192-I$227)/I$228))</f>
        <v>0.99969310374135012</v>
      </c>
      <c r="DZ192" s="2">
        <f>POWER(10,($B192-J$227)/J$228)/(1+POWER(10,($B192-J$227)/J$228))</f>
        <v>0.99969259112939157</v>
      </c>
      <c r="EA192" s="2">
        <f>POWER(10,($B192-K$227)/K$228)/(1+POWER(10,($B192-K$227)/K$228))</f>
        <v>0.99970046103926824</v>
      </c>
      <c r="EB192" s="2">
        <f>POWER(10,($B192-L$227)/L$228)/(1+POWER(10,($B192-L$227)/L$228))</f>
        <v>0.99968823542898322</v>
      </c>
      <c r="EC192" s="2">
        <f>POWER(10,($B192-M$227)/M$228)/(1+POWER(10,($B192-M$227)/M$228))</f>
        <v>0.99966069865648421</v>
      </c>
      <c r="ED192" s="2">
        <f>POWER(10,($B192-N$227)/N$228)/(1+POWER(10,($B192-N$227)/N$228))</f>
        <v>0.99964677325671469</v>
      </c>
      <c r="EE192" s="2">
        <f>POWER(10,($B192-O$227)/O$228)/(1+POWER(10,($B192-O$227)/O$228))</f>
        <v>0.99966414805767378</v>
      </c>
    </row>
    <row r="193" spans="2:137" x14ac:dyDescent="0.25">
      <c r="B193" s="2">
        <v>187</v>
      </c>
      <c r="C193">
        <v>48.396999999999998</v>
      </c>
      <c r="D193">
        <v>49.676000000000002</v>
      </c>
      <c r="E193">
        <v>49.823999999999998</v>
      </c>
      <c r="F193">
        <v>48.470999999999997</v>
      </c>
      <c r="G193">
        <v>48.265000000000001</v>
      </c>
      <c r="H193">
        <v>46.956000000000003</v>
      </c>
      <c r="I193">
        <v>48.396999999999998</v>
      </c>
      <c r="J193">
        <v>44.470999999999997</v>
      </c>
      <c r="K193">
        <v>46.073999999999998</v>
      </c>
      <c r="L193">
        <v>46.734999999999999</v>
      </c>
      <c r="M193">
        <v>46.411999999999999</v>
      </c>
      <c r="N193">
        <v>46.926499999999997</v>
      </c>
      <c r="O193">
        <v>48.197200000000002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49.402529118295455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50.252657448520168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49.701171463253168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48.027748048473107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48.35886259824359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47.999243790784654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47.595593752578679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45.496212220619221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46.986095196827712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47.317006794527167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47.153953795649137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47.643695528863788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47.583759648329469</v>
      </c>
      <c r="AE193" s="5"/>
      <c r="AG193" s="5">
        <f t="shared" si="52"/>
        <v>-1.0055291182954562</v>
      </c>
      <c r="AH193" s="5">
        <f t="shared" si="53"/>
        <v>-0.57665744852016587</v>
      </c>
      <c r="AI193" s="5">
        <f t="shared" si="54"/>
        <v>0.12282853674683025</v>
      </c>
      <c r="AJ193" s="5">
        <f t="shared" si="55"/>
        <v>0.44325195152688934</v>
      </c>
      <c r="AK193" s="5">
        <f t="shared" si="56"/>
        <v>-9.3862598243589446E-2</v>
      </c>
      <c r="AL193" s="5">
        <f t="shared" si="57"/>
        <v>-1.0432437907846506</v>
      </c>
      <c r="AM193" s="5">
        <f t="shared" si="58"/>
        <v>0.80140624742131905</v>
      </c>
      <c r="AN193" s="5">
        <f t="shared" si="59"/>
        <v>-1.025212220619224</v>
      </c>
      <c r="AO193" s="5">
        <f t="shared" si="60"/>
        <v>-0.91209519682771401</v>
      </c>
      <c r="AP193" s="5">
        <f t="shared" si="61"/>
        <v>-0.58200679452716741</v>
      </c>
      <c r="AQ193" s="5">
        <f t="shared" si="62"/>
        <v>-0.74195379564913821</v>
      </c>
      <c r="AR193" s="5">
        <f t="shared" si="63"/>
        <v>-0.71719552886379034</v>
      </c>
      <c r="AS193" s="5">
        <f t="shared" si="64"/>
        <v>0.61344035167053335</v>
      </c>
      <c r="AV193" s="2">
        <f t="shared" si="65"/>
        <v>49.40252911689867</v>
      </c>
      <c r="AW193" s="2">
        <f t="shared" si="66"/>
        <v>50.252657448520168</v>
      </c>
      <c r="AX193" s="2">
        <f t="shared" si="67"/>
        <v>49.701171463253168</v>
      </c>
      <c r="AY193" s="2">
        <f t="shared" si="68"/>
        <v>48.027748048473107</v>
      </c>
      <c r="AZ193" s="2">
        <f t="shared" si="69"/>
        <v>48.358862594648365</v>
      </c>
      <c r="BA193" s="2">
        <f t="shared" si="70"/>
        <v>47.999243770499994</v>
      </c>
      <c r="BB193" s="2">
        <f t="shared" si="71"/>
        <v>47.595593752578239</v>
      </c>
      <c r="BC193" s="2">
        <f t="shared" si="72"/>
        <v>45.496212209092107</v>
      </c>
      <c r="BD193" s="2">
        <f t="shared" si="73"/>
        <v>46.986095183200391</v>
      </c>
      <c r="BE193" s="2">
        <f t="shared" si="74"/>
        <v>47.317006747570296</v>
      </c>
      <c r="BF193" s="2">
        <f t="shared" si="75"/>
        <v>47.153953475617648</v>
      </c>
      <c r="BG193" s="2">
        <f t="shared" si="76"/>
        <v>47.643694466806217</v>
      </c>
      <c r="BH193" s="2">
        <f t="shared" si="77"/>
        <v>47.583754849117561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48.396999999999998</v>
      </c>
      <c r="CA193" s="2">
        <f>IF(OR(AND($B193&gt;D$230, $B193&lt;D$231), $B193&gt;D$232), D193, "")</f>
        <v>49.676000000000002</v>
      </c>
      <c r="CB193" s="2">
        <f>IF(OR(AND($B193&gt;E$230, $B193&lt;E$231), $B193&gt;E$232), E193, "")</f>
        <v>49.823999999999998</v>
      </c>
      <c r="CC193" s="2">
        <f>IF(OR(AND($B193&gt;F$230, $B193&lt;F$231), $B193&gt;F$232), F193, "")</f>
        <v>48.470999999999997</v>
      </c>
      <c r="CD193" s="2">
        <f>IF(OR(AND($B193&gt;G$230, $B193&lt;G$231), $B193&gt;G$232), G193, "")</f>
        <v>48.265000000000001</v>
      </c>
      <c r="CE193" s="2">
        <f>IF(OR(AND($B193&gt;H$230, $B193&lt;H$231), $B193&gt;H$232), H193, "")</f>
        <v>46.956000000000003</v>
      </c>
      <c r="CF193" s="2">
        <f>IF(OR(AND($B193&gt;I$230, $B193&lt;I$231), $B193&gt;I$232), I193, "")</f>
        <v>48.396999999999998</v>
      </c>
      <c r="CG193" s="2">
        <f>IF(OR(AND($B193&gt;J$230, $B193&lt;J$231), $B193&gt;J$232), J193, "")</f>
        <v>44.470999999999997</v>
      </c>
      <c r="CH193" s="2">
        <f>IF(OR(AND($B193&gt;K$230, $B193&lt;K$231), $B193&gt;K$232), K193, "")</f>
        <v>46.073999999999998</v>
      </c>
      <c r="CI193" s="2">
        <f>IF(OR(AND($B193&gt;L$230, $B193&lt;L$231), $B193&gt;L$232), L193, "")</f>
        <v>46.734999999999999</v>
      </c>
      <c r="CJ193" s="2">
        <f>IF(OR(AND($B193&gt;M$230, $B193&lt;M$231), $B193&gt;M$232), M193, "")</f>
        <v>46.411999999999999</v>
      </c>
      <c r="CK193" s="2">
        <f>IF(OR(AND($B193&gt;N$230, $B193&lt;N$231), $B193&gt;N$232), N193, "")</f>
        <v>46.926499999999997</v>
      </c>
      <c r="CL193" s="2">
        <f>IF(OR(AND($B193&gt;O$230, $B193&lt;O$231), $B193&gt;O$232), O193, "")</f>
        <v>48.197200000000002</v>
      </c>
      <c r="CO193" s="2">
        <f>BK$207*$B193+BK$209</f>
        <v>54.876652829538564</v>
      </c>
      <c r="CP193" s="2">
        <f>BL$207*$B193+BL$209</f>
        <v>56.969218682163962</v>
      </c>
      <c r="CQ193" s="2">
        <f>BM$207*$B193+BM$209</f>
        <v>53.590804352053397</v>
      </c>
      <c r="CR193" s="2">
        <f>BN$207*$B193+BN$209</f>
        <v>49.157728226949871</v>
      </c>
      <c r="CS193" s="2">
        <f>BO$207*$B193+BO$209</f>
        <v>54.101300847263815</v>
      </c>
      <c r="CT193" s="2">
        <f>BP$207*$B193+BP$209</f>
        <v>55.029482332330282</v>
      </c>
      <c r="CU193" s="2">
        <f>BQ$207*$B193+BQ$209</f>
        <v>58.160499024150681</v>
      </c>
      <c r="CV193" s="2">
        <f>BR$207*$B193+BR$209</f>
        <v>49.722959182757016</v>
      </c>
      <c r="CW193" s="2">
        <f>BS$207*$B193+BS$209</f>
        <v>53.100769698469293</v>
      </c>
      <c r="CX193" s="2">
        <f>BT$207*$B193+BT$209</f>
        <v>53.341880227205564</v>
      </c>
      <c r="CY193" s="2">
        <f>BU$207*$B193+BU$209</f>
        <v>53.350578614158806</v>
      </c>
      <c r="CZ193" s="2">
        <f>BV$207*$B193+BV$209</f>
        <v>51.452681889832739</v>
      </c>
      <c r="DA193" s="2">
        <f>BW$207*$B193+BW$209</f>
        <v>51.991635933175836</v>
      </c>
      <c r="DD193" s="2">
        <f>BZ$207*$B193+BZ$209</f>
        <v>49.398476067709986</v>
      </c>
      <c r="DE193" s="2">
        <f>CA$207*$B193+CA$209</f>
        <v>50.247962037879738</v>
      </c>
      <c r="DF193" s="2">
        <f>CB$207*$B193+CB$209</f>
        <v>49.699813748563045</v>
      </c>
      <c r="DG193" s="2">
        <f>CC$207*$B193+CC$209</f>
        <v>48.027460987019985</v>
      </c>
      <c r="DH193" s="2">
        <f>CD$207*$B193+CD$209</f>
        <v>48.357341728242027</v>
      </c>
      <c r="DI193" s="2">
        <f>CE$207*$B193+CE$209</f>
        <v>47.997316031464955</v>
      </c>
      <c r="DJ193" s="2">
        <f>CF$207*$B193+CF$209</f>
        <v>47.592635804780798</v>
      </c>
      <c r="DK193" s="2">
        <f>CG$207*$B193+CG$209</f>
        <v>45.495026832976635</v>
      </c>
      <c r="DL193" s="2">
        <f>CH$207*$B193+CH$209</f>
        <v>46.984424258916725</v>
      </c>
      <c r="DM193" s="2">
        <f>CI$207*$B193+CI$209</f>
        <v>47.31529314497832</v>
      </c>
      <c r="DN193" s="2">
        <f>CJ$207*$B193+CJ$209</f>
        <v>47.152035300798246</v>
      </c>
      <c r="DO193" s="2">
        <f>CK$207*$B193+CK$209</f>
        <v>47.642466980806617</v>
      </c>
      <c r="DP193" s="2">
        <f>CL$207*$B193+CL$209</f>
        <v>47.582404258846317</v>
      </c>
      <c r="DS193" s="2">
        <f>POWER(10,($B193-C$227)/C$228)/(1+POWER(10,($B193-C$227)/C$228))</f>
        <v>0.99926014632880722</v>
      </c>
      <c r="DT193" s="2">
        <f>POWER(10,($B193-D$227)/D$228)/(1+POWER(10,($B193-D$227)/D$228))</f>
        <v>0.99930140881550433</v>
      </c>
      <c r="DU193" s="2">
        <f>POWER(10,($B193-E$227)/E$228)/(1+POWER(10,($B193-E$227)/E$228))</f>
        <v>0.99965106194579267</v>
      </c>
      <c r="DV193" s="2">
        <f>POWER(10,($B193-F$227)/F$228)/(1+POWER(10,($B193-F$227)/F$228))</f>
        <v>0.99974602338015262</v>
      </c>
      <c r="DW193" s="2">
        <f>POWER(10,($B193-G$227)/G$228)/(1+POWER(10,($B193-G$227)/G$228))</f>
        <v>0.99973522332335185</v>
      </c>
      <c r="DX193" s="2">
        <f>POWER(10,($B193-H$227)/H$228)/(1+POWER(10,($B193-H$227)/H$228))</f>
        <v>0.99972586839494915</v>
      </c>
      <c r="DY193" s="2">
        <f>POWER(10,($B193-I$227)/I$228)/(1+POWER(10,($B193-I$227)/I$228))</f>
        <v>0.99972009972725417</v>
      </c>
      <c r="DZ193" s="2">
        <f>POWER(10,($B193-J$227)/J$228)/(1+POWER(10,($B193-J$227)/J$228))</f>
        <v>0.99971963219432081</v>
      </c>
      <c r="EA193" s="2">
        <f>POWER(10,($B193-K$227)/K$228)/(1+POWER(10,($B193-K$227)/K$228))</f>
        <v>0.99972681002075847</v>
      </c>
      <c r="EB193" s="2">
        <f>POWER(10,($B193-L$227)/L$228)/(1+POWER(10,($B193-L$227)/L$228))</f>
        <v>0.99971565953190544</v>
      </c>
      <c r="EC193" s="2">
        <f>POWER(10,($B193-M$227)/M$228)/(1+POWER(10,($B193-M$227)/M$228))</f>
        <v>0.99969054425815373</v>
      </c>
      <c r="ED193" s="2">
        <f>POWER(10,($B193-N$227)/N$228)/(1+POWER(10,($B193-N$227)/N$228))</f>
        <v>0.99967784336870513</v>
      </c>
      <c r="EE193" s="2">
        <f>POWER(10,($B193-O$227)/O$228)/(1+POWER(10,($B193-O$227)/O$228))</f>
        <v>0.99969369033632161</v>
      </c>
    </row>
    <row r="194" spans="2:137" x14ac:dyDescent="0.25">
      <c r="B194" s="2">
        <v>188</v>
      </c>
      <c r="C194">
        <v>48.765000000000001</v>
      </c>
      <c r="D194">
        <v>49.896999999999998</v>
      </c>
      <c r="E194">
        <v>49.5</v>
      </c>
      <c r="F194">
        <v>48.293999999999997</v>
      </c>
      <c r="G194">
        <v>48.838000000000001</v>
      </c>
      <c r="H194">
        <v>48.456000000000003</v>
      </c>
      <c r="I194">
        <v>47.529000000000003</v>
      </c>
      <c r="J194">
        <v>44.765000000000001</v>
      </c>
      <c r="K194">
        <v>46.470999999999997</v>
      </c>
      <c r="L194">
        <v>47.588000000000001</v>
      </c>
      <c r="M194">
        <v>47.396999999999998</v>
      </c>
      <c r="N194">
        <v>47.176499999999997</v>
      </c>
      <c r="O194">
        <v>48.126800000000003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49.355128057358392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50.188045153165618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49.648180463203694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47.97993624663043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48.301538870263961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47.930979848434092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47.502166187991136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45.426931339608011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46.918136278833622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47.258637824787066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47.09738783790926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47.603284443675022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47.546410537049056</v>
      </c>
      <c r="AE194" s="5"/>
      <c r="AG194" s="5">
        <f t="shared" si="52"/>
        <v>-0.5901280573583918</v>
      </c>
      <c r="AH194" s="5">
        <f t="shared" si="53"/>
        <v>-0.2910451531656193</v>
      </c>
      <c r="AI194" s="5">
        <f t="shared" si="54"/>
        <v>-0.14818046320369405</v>
      </c>
      <c r="AJ194" s="5">
        <f t="shared" si="55"/>
        <v>0.31406375336956671</v>
      </c>
      <c r="AK194" s="5">
        <f t="shared" si="56"/>
        <v>0.53646112973603977</v>
      </c>
      <c r="AL194" s="5">
        <f t="shared" si="57"/>
        <v>0.52502015156591142</v>
      </c>
      <c r="AM194" s="5">
        <f t="shared" si="58"/>
        <v>2.6833812008867142E-2</v>
      </c>
      <c r="AN194" s="5">
        <f t="shared" si="59"/>
        <v>-0.66193133960801021</v>
      </c>
      <c r="AO194" s="5">
        <f t="shared" si="60"/>
        <v>-0.44713627883362506</v>
      </c>
      <c r="AP194" s="5">
        <f t="shared" si="61"/>
        <v>0.32936217521293543</v>
      </c>
      <c r="AQ194" s="5">
        <f t="shared" si="62"/>
        <v>0.29961216209073882</v>
      </c>
      <c r="AR194" s="5">
        <f t="shared" si="63"/>
        <v>-0.42678444367502522</v>
      </c>
      <c r="AS194" s="5">
        <f t="shared" si="64"/>
        <v>0.58038946295094718</v>
      </c>
      <c r="AV194" s="2">
        <f t="shared" si="65"/>
        <v>49.355128056605309</v>
      </c>
      <c r="AW194" s="2">
        <f t="shared" si="66"/>
        <v>50.188045153165618</v>
      </c>
      <c r="AX194" s="2">
        <f t="shared" si="67"/>
        <v>49.648180463203694</v>
      </c>
      <c r="AY194" s="2">
        <f t="shared" si="68"/>
        <v>47.97993624663043</v>
      </c>
      <c r="AZ194" s="2">
        <f t="shared" si="69"/>
        <v>48.301538869062256</v>
      </c>
      <c r="BA194" s="2">
        <f t="shared" si="70"/>
        <v>47.930979841427572</v>
      </c>
      <c r="BB194" s="2">
        <f t="shared" si="71"/>
        <v>47.502166187990987</v>
      </c>
      <c r="BC194" s="2">
        <f t="shared" si="72"/>
        <v>45.426931335818274</v>
      </c>
      <c r="BD194" s="2">
        <f t="shared" si="73"/>
        <v>46.918136274338856</v>
      </c>
      <c r="BE194" s="2">
        <f t="shared" si="74"/>
        <v>47.258637808416985</v>
      </c>
      <c r="BF194" s="2">
        <f t="shared" si="75"/>
        <v>47.097387719379732</v>
      </c>
      <c r="BG194" s="2">
        <f t="shared" si="76"/>
        <v>47.603284022506884</v>
      </c>
      <c r="BH194" s="2">
        <f t="shared" si="77"/>
        <v>47.546408565080668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48.765000000000001</v>
      </c>
      <c r="CA194" s="2">
        <f>IF(OR(AND($B194&gt;D$230, $B194&lt;D$231), $B194&gt;D$232), D194, "")</f>
        <v>49.896999999999998</v>
      </c>
      <c r="CB194" s="2">
        <f>IF(OR(AND($B194&gt;E$230, $B194&lt;E$231), $B194&gt;E$232), E194, "")</f>
        <v>49.5</v>
      </c>
      <c r="CC194" s="2">
        <f>IF(OR(AND($B194&gt;F$230, $B194&lt;F$231), $B194&gt;F$232), F194, "")</f>
        <v>48.293999999999997</v>
      </c>
      <c r="CD194" s="2">
        <f>IF(OR(AND($B194&gt;G$230, $B194&lt;G$231), $B194&gt;G$232), G194, "")</f>
        <v>48.838000000000001</v>
      </c>
      <c r="CE194" s="2">
        <f>IF(OR(AND($B194&gt;H$230, $B194&lt;H$231), $B194&gt;H$232), H194, "")</f>
        <v>48.456000000000003</v>
      </c>
      <c r="CF194" s="2">
        <f>IF(OR(AND($B194&gt;I$230, $B194&lt;I$231), $B194&gt;I$232), I194, "")</f>
        <v>47.529000000000003</v>
      </c>
      <c r="CG194" s="2">
        <f>IF(OR(AND($B194&gt;J$230, $B194&lt;J$231), $B194&gt;J$232), J194, "")</f>
        <v>44.765000000000001</v>
      </c>
      <c r="CH194" s="2">
        <f>IF(OR(AND($B194&gt;K$230, $B194&lt;K$231), $B194&gt;K$232), K194, "")</f>
        <v>46.470999999999997</v>
      </c>
      <c r="CI194" s="2">
        <f>IF(OR(AND($B194&gt;L$230, $B194&lt;L$231), $B194&gt;L$232), L194, "")</f>
        <v>47.588000000000001</v>
      </c>
      <c r="CJ194" s="2">
        <f>IF(OR(AND($B194&gt;M$230, $B194&lt;M$231), $B194&gt;M$232), M194, "")</f>
        <v>47.396999999999998</v>
      </c>
      <c r="CK194" s="2">
        <f>IF(OR(AND($B194&gt;N$230, $B194&lt;N$231), $B194&gt;N$232), N194, "")</f>
        <v>47.176499999999997</v>
      </c>
      <c r="CL194" s="2">
        <f>IF(OR(AND($B194&gt;O$230, $B194&lt;O$231), $B194&gt;O$232), O194, "")</f>
        <v>48.126800000000003</v>
      </c>
      <c r="CO194" s="2">
        <f>BK$207*$B194+BK$209</f>
        <v>54.895483774601686</v>
      </c>
      <c r="CP194" s="2">
        <f>BL$207*$B194+BL$209</f>
        <v>56.985654997153539</v>
      </c>
      <c r="CQ194" s="2">
        <f>BM$207*$B194+BM$209</f>
        <v>53.578813898408427</v>
      </c>
      <c r="CR194" s="2">
        <f>BN$207*$B194+BN$209</f>
        <v>49.117819370110098</v>
      </c>
      <c r="CS194" s="2">
        <f>BO$207*$B194+BO$209</f>
        <v>54.101674381457954</v>
      </c>
      <c r="CT194" s="2">
        <f>BP$207*$B194+BP$209</f>
        <v>55.034819260208252</v>
      </c>
      <c r="CU194" s="2">
        <f>BQ$207*$B194+BQ$209</f>
        <v>58.184249171114701</v>
      </c>
      <c r="CV194" s="2">
        <f>BR$207*$B194+BR$209</f>
        <v>49.694378754605225</v>
      </c>
      <c r="CW194" s="2">
        <f>BS$207*$B194+BS$209</f>
        <v>53.095645208299594</v>
      </c>
      <c r="CX194" s="2">
        <f>BT$207*$B194+BT$209</f>
        <v>53.344214443146349</v>
      </c>
      <c r="CY194" s="2">
        <f>BU$207*$B194+BU$209</f>
        <v>53.358187688151531</v>
      </c>
      <c r="CZ194" s="2">
        <f>BV$207*$B194+BV$209</f>
        <v>51.450864217532192</v>
      </c>
      <c r="DA194" s="2">
        <f>BW$207*$B194+BW$209</f>
        <v>52.001346455680668</v>
      </c>
      <c r="DD194" s="2">
        <f>BZ$207*$B194+BZ$209</f>
        <v>49.351386908375851</v>
      </c>
      <c r="DE194" s="2">
        <f>CA$207*$B194+CA$209</f>
        <v>50.183711213755217</v>
      </c>
      <c r="DF194" s="2">
        <f>CB$207*$B194+CB$209</f>
        <v>49.6469291603144</v>
      </c>
      <c r="DG194" s="2">
        <f>CC$207*$B194+CC$209</f>
        <v>47.979672612453939</v>
      </c>
      <c r="DH194" s="2">
        <f>CD$207*$B194+CD$209</f>
        <v>48.300137886036353</v>
      </c>
      <c r="DI194" s="2">
        <f>CE$207*$B194+CE$209</f>
        <v>47.929203316462988</v>
      </c>
      <c r="DJ194" s="2">
        <f>CF$207*$B194+CF$209</f>
        <v>47.499438586964217</v>
      </c>
      <c r="DK194" s="2">
        <f>CG$207*$B194+CG$209</f>
        <v>45.425839849991775</v>
      </c>
      <c r="DL194" s="2">
        <f>CH$207*$B194+CH$209</f>
        <v>46.916596713667303</v>
      </c>
      <c r="DM194" s="2">
        <f>CI$207*$B194+CI$209</f>
        <v>47.257059238162867</v>
      </c>
      <c r="DN194" s="2">
        <f>CJ$207*$B194+CJ$209</f>
        <v>47.09562020567688</v>
      </c>
      <c r="DO194" s="2">
        <f>CK$207*$B194+CK$209</f>
        <v>47.602153199360536</v>
      </c>
      <c r="DP194" s="2">
        <f>CL$207*$B194+CL$209</f>
        <v>47.545163662403063</v>
      </c>
      <c r="DS194" s="2">
        <f>POWER(10,($B194-C$227)/C$228)/(1+POWER(10,($B194-C$227)/C$228))</f>
        <v>0.99932520150355775</v>
      </c>
      <c r="DT194" s="2">
        <f>POWER(10,($B194-D$227)/D$228)/(1+POWER(10,($B194-D$227)/D$228))</f>
        <v>0.99936283810210591</v>
      </c>
      <c r="DU194" s="2">
        <f>POWER(10,($B194-E$227)/E$228)/(1+POWER(10,($B194-E$227)/E$228))</f>
        <v>0.99968175494129541</v>
      </c>
      <c r="DV194" s="2">
        <f>POWER(10,($B194-F$227)/F$228)/(1+POWER(10,($B194-F$227)/F$228))</f>
        <v>0.99976836539337366</v>
      </c>
      <c r="DW194" s="2">
        <f>POWER(10,($B194-G$227)/G$228)/(1+POWER(10,($B194-G$227)/G$228))</f>
        <v>0.999758515174901</v>
      </c>
      <c r="DX194" s="2">
        <f>POWER(10,($B194-H$227)/H$228)/(1+POWER(10,($B194-H$227)/H$228))</f>
        <v>0.99974998297422046</v>
      </c>
      <c r="DY194" s="2">
        <f>POWER(10,($B194-I$227)/I$228)/(1+POWER(10,($B194-I$227)/I$228))</f>
        <v>0.99974472163027284</v>
      </c>
      <c r="DZ194" s="2">
        <f>POWER(10,($B194-J$227)/J$228)/(1+POWER(10,($B194-J$227)/J$228))</f>
        <v>0.99974429521414887</v>
      </c>
      <c r="EA194" s="2">
        <f>POWER(10,($B194-K$227)/K$228)/(1+POWER(10,($B194-K$227)/K$228))</f>
        <v>0.9997508417885238</v>
      </c>
      <c r="EB194" s="2">
        <f>POWER(10,($B194-L$227)/L$228)/(1+POWER(10,($B194-L$227)/L$228))</f>
        <v>0.99974067192293248</v>
      </c>
      <c r="EC194" s="2">
        <f>POWER(10,($B194-M$227)/M$228)/(1+POWER(10,($B194-M$227)/M$228))</f>
        <v>0.99971776532423762</v>
      </c>
      <c r="ED194" s="2">
        <f>POWER(10,($B194-N$227)/N$228)/(1+POWER(10,($B194-N$227)/N$228))</f>
        <v>0.99970618133161904</v>
      </c>
      <c r="EE194" s="2">
        <f>POWER(10,($B194-O$227)/O$228)/(1+POWER(10,($B194-O$227)/O$228))</f>
        <v>0.99972063473709283</v>
      </c>
    </row>
    <row r="195" spans="2:137" x14ac:dyDescent="0.25">
      <c r="B195" s="2">
        <v>189</v>
      </c>
      <c r="C195">
        <v>49.631999999999998</v>
      </c>
      <c r="D195">
        <v>49.676000000000002</v>
      </c>
      <c r="E195">
        <v>48.793999999999997</v>
      </c>
      <c r="F195">
        <v>47.808999999999997</v>
      </c>
      <c r="G195">
        <v>48.734999999999999</v>
      </c>
      <c r="H195">
        <v>48.265000000000001</v>
      </c>
      <c r="I195">
        <v>47.734999999999999</v>
      </c>
      <c r="J195">
        <v>46.558999999999997</v>
      </c>
      <c r="K195">
        <v>46.515000000000001</v>
      </c>
      <c r="L195">
        <v>46.470999999999997</v>
      </c>
      <c r="M195">
        <v>46.279000000000003</v>
      </c>
      <c r="N195">
        <v>47.823500000000003</v>
      </c>
      <c r="O195">
        <v>47.506999999999998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49.307750490963585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50.123460100767403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49.595197675387425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47.93212634462283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48.244224464000318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47.862727597702452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47.408756254630767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45.357657807403164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46.85018754529883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47.200279368210879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47.040833665137022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47.562881245602966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47.509071208417417</v>
      </c>
      <c r="AE195" s="5"/>
      <c r="AG195" s="5">
        <f t="shared" si="52"/>
        <v>0.32424950903641303</v>
      </c>
      <c r="AH195" s="5">
        <f t="shared" si="53"/>
        <v>-0.44746010076740106</v>
      </c>
      <c r="AI195" s="5">
        <f t="shared" si="54"/>
        <v>-0.80119767538742792</v>
      </c>
      <c r="AJ195" s="5">
        <f t="shared" si="55"/>
        <v>-0.12312634462283256</v>
      </c>
      <c r="AK195" s="5">
        <f t="shared" si="56"/>
        <v>0.49077553599968127</v>
      </c>
      <c r="AL195" s="5">
        <f t="shared" si="57"/>
        <v>0.40227240229754813</v>
      </c>
      <c r="AM195" s="5">
        <f t="shared" si="58"/>
        <v>0.32624374536923284</v>
      </c>
      <c r="AN195" s="5">
        <f t="shared" si="59"/>
        <v>1.2013421925968331</v>
      </c>
      <c r="AO195" s="5">
        <f t="shared" si="60"/>
        <v>-0.33518754529882955</v>
      </c>
      <c r="AP195" s="5">
        <f t="shared" si="61"/>
        <v>-0.72927936821088224</v>
      </c>
      <c r="AQ195" s="5">
        <f t="shared" si="62"/>
        <v>-0.76183366513701856</v>
      </c>
      <c r="AR195" s="5">
        <f t="shared" si="63"/>
        <v>0.26061875439703641</v>
      </c>
      <c r="AS195" s="5">
        <f t="shared" si="64"/>
        <v>-2.0712084174192569E-3</v>
      </c>
      <c r="AV195" s="2">
        <f t="shared" si="65"/>
        <v>49.307750490569191</v>
      </c>
      <c r="AW195" s="2">
        <f t="shared" si="66"/>
        <v>50.123460100767403</v>
      </c>
      <c r="AX195" s="2">
        <f t="shared" si="67"/>
        <v>49.595197675387425</v>
      </c>
      <c r="AY195" s="2">
        <f t="shared" si="68"/>
        <v>47.93212634462283</v>
      </c>
      <c r="AZ195" s="2">
        <f t="shared" si="69"/>
        <v>48.24422446361082</v>
      </c>
      <c r="BA195" s="2">
        <f t="shared" si="70"/>
        <v>47.862727595355118</v>
      </c>
      <c r="BB195" s="2">
        <f t="shared" si="71"/>
        <v>47.408756254630717</v>
      </c>
      <c r="BC195" s="2">
        <f t="shared" si="72"/>
        <v>45.357657806195469</v>
      </c>
      <c r="BD195" s="2">
        <f t="shared" si="73"/>
        <v>46.850187543861615</v>
      </c>
      <c r="BE195" s="2">
        <f t="shared" si="74"/>
        <v>47.200279362675779</v>
      </c>
      <c r="BF195" s="2">
        <f t="shared" si="75"/>
        <v>47.040833622543545</v>
      </c>
      <c r="BG195" s="2">
        <f t="shared" si="76"/>
        <v>47.562881083452432</v>
      </c>
      <c r="BH195" s="2">
        <f t="shared" si="77"/>
        <v>47.509070421299832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49.631999999999998</v>
      </c>
      <c r="CA195" s="2">
        <f>IF(OR(AND($B195&gt;D$230, $B195&lt;D$231), $B195&gt;D$232), D195, "")</f>
        <v>49.676000000000002</v>
      </c>
      <c r="CB195" s="2">
        <f>IF(OR(AND($B195&gt;E$230, $B195&lt;E$231), $B195&gt;E$232), E195, "")</f>
        <v>48.793999999999997</v>
      </c>
      <c r="CC195" s="2">
        <f>IF(OR(AND($B195&gt;F$230, $B195&lt;F$231), $B195&gt;F$232), F195, "")</f>
        <v>47.808999999999997</v>
      </c>
      <c r="CD195" s="2">
        <f>IF(OR(AND($B195&gt;G$230, $B195&lt;G$231), $B195&gt;G$232), G195, "")</f>
        <v>48.734999999999999</v>
      </c>
      <c r="CE195" s="2">
        <f>IF(OR(AND($B195&gt;H$230, $B195&lt;H$231), $B195&gt;H$232), H195, "")</f>
        <v>48.265000000000001</v>
      </c>
      <c r="CF195" s="2">
        <f>IF(OR(AND($B195&gt;I$230, $B195&lt;I$231), $B195&gt;I$232), I195, "")</f>
        <v>47.734999999999999</v>
      </c>
      <c r="CG195" s="2">
        <f>IF(OR(AND($B195&gt;J$230, $B195&lt;J$231), $B195&gt;J$232), J195, "")</f>
        <v>46.558999999999997</v>
      </c>
      <c r="CH195" s="2">
        <f>IF(OR(AND($B195&gt;K$230, $B195&lt;K$231), $B195&gt;K$232), K195, "")</f>
        <v>46.515000000000001</v>
      </c>
      <c r="CI195" s="2">
        <f>IF(OR(AND($B195&gt;L$230, $B195&lt;L$231), $B195&gt;L$232), L195, "")</f>
        <v>46.470999999999997</v>
      </c>
      <c r="CJ195" s="2">
        <f>IF(OR(AND($B195&gt;M$230, $B195&lt;M$231), $B195&gt;M$232), M195, "")</f>
        <v>46.279000000000003</v>
      </c>
      <c r="CK195" s="2">
        <f>IF(OR(AND($B195&gt;N$230, $B195&lt;N$231), $B195&gt;N$232), N195, "")</f>
        <v>47.823500000000003</v>
      </c>
      <c r="CL195" s="2">
        <f>IF(OR(AND($B195&gt;O$230, $B195&lt;O$231), $B195&gt;O$232), O195, "")</f>
        <v>47.506999999999998</v>
      </c>
      <c r="CO195" s="2">
        <f>BK$207*$B195+BK$209</f>
        <v>54.914314719664816</v>
      </c>
      <c r="CP195" s="2">
        <f>BL$207*$B195+BL$209</f>
        <v>57.002091312143108</v>
      </c>
      <c r="CQ195" s="2">
        <f>BM$207*$B195+BM$209</f>
        <v>53.566823444763465</v>
      </c>
      <c r="CR195" s="2">
        <f>BN$207*$B195+BN$209</f>
        <v>49.077910513270325</v>
      </c>
      <c r="CS195" s="2">
        <f>BO$207*$B195+BO$209</f>
        <v>54.102047915652093</v>
      </c>
      <c r="CT195" s="2">
        <f>BP$207*$B195+BP$209</f>
        <v>55.040156188086229</v>
      </c>
      <c r="CU195" s="2">
        <f>BQ$207*$B195+BQ$209</f>
        <v>58.20799931807872</v>
      </c>
      <c r="CV195" s="2">
        <f>BR$207*$B195+BR$209</f>
        <v>49.665798326453441</v>
      </c>
      <c r="CW195" s="2">
        <f>BS$207*$B195+BS$209</f>
        <v>53.090520718129895</v>
      </c>
      <c r="CX195" s="2">
        <f>BT$207*$B195+BT$209</f>
        <v>53.346548659087127</v>
      </c>
      <c r="CY195" s="2">
        <f>BU$207*$B195+BU$209</f>
        <v>53.365796762144264</v>
      </c>
      <c r="CZ195" s="2">
        <f>BV$207*$B195+BV$209</f>
        <v>51.449046545231639</v>
      </c>
      <c r="DA195" s="2">
        <f>BW$207*$B195+BW$209</f>
        <v>52.011056978185501</v>
      </c>
      <c r="DD195" s="2">
        <f>BZ$207*$B195+BZ$209</f>
        <v>49.304297749041709</v>
      </c>
      <c r="DE195" s="2">
        <f>CA$207*$B195+CA$209</f>
        <v>50.119460389630703</v>
      </c>
      <c r="DF195" s="2">
        <f>CB$207*$B195+CB$209</f>
        <v>49.594044572065755</v>
      </c>
      <c r="DG195" s="2">
        <f>CC$207*$B195+CC$209</f>
        <v>47.931884237887886</v>
      </c>
      <c r="DH195" s="2">
        <f>CD$207*$B195+CD$209</f>
        <v>48.24293404383068</v>
      </c>
      <c r="DI195" s="2">
        <f>CE$207*$B195+CE$209</f>
        <v>47.861090601461029</v>
      </c>
      <c r="DJ195" s="2">
        <f>CF$207*$B195+CF$209</f>
        <v>47.406241369147637</v>
      </c>
      <c r="DK195" s="2">
        <f>CG$207*$B195+CG$209</f>
        <v>45.356652867006915</v>
      </c>
      <c r="DL195" s="2">
        <f>CH$207*$B195+CH$209</f>
        <v>46.848769168417888</v>
      </c>
      <c r="DM195" s="2">
        <f>CI$207*$B195+CI$209</f>
        <v>47.198825331347408</v>
      </c>
      <c r="DN195" s="2">
        <f>CJ$207*$B195+CJ$209</f>
        <v>47.039205110555521</v>
      </c>
      <c r="DO195" s="2">
        <f>CK$207*$B195+CK$209</f>
        <v>47.561839417914456</v>
      </c>
      <c r="DP195" s="2">
        <f>CL$207*$B195+CL$209</f>
        <v>47.507923065959808</v>
      </c>
      <c r="DS195" s="2">
        <f>POWER(10,($B195-C$227)/C$228)/(1+POWER(10,($B195-C$227)/C$228))</f>
        <v>0.99938453991394971</v>
      </c>
      <c r="DT195" s="2">
        <f>POWER(10,($B195-D$227)/D$228)/(1+POWER(10,($B195-D$227)/D$228))</f>
        <v>0.99941886886254316</v>
      </c>
      <c r="DU195" s="2">
        <f>POWER(10,($B195-E$227)/E$228)/(1+POWER(10,($B195-E$227)/E$228))</f>
        <v>0.99970974892924591</v>
      </c>
      <c r="DV195" s="2">
        <f>POWER(10,($B195-F$227)/F$228)/(1+POWER(10,($B195-F$227)/F$228))</f>
        <v>0.99978874242227544</v>
      </c>
      <c r="DW195" s="2">
        <f>POWER(10,($B195-G$227)/G$228)/(1+POWER(10,($B195-G$227)/G$228))</f>
        <v>0.99977975854226886</v>
      </c>
      <c r="DX195" s="2">
        <f>POWER(10,($B195-H$227)/H$228)/(1+POWER(10,($B195-H$227)/H$228))</f>
        <v>0.99977197674623031</v>
      </c>
      <c r="DY195" s="2">
        <f>POWER(10,($B195-I$227)/I$228)/(1+POWER(10,($B195-I$227)/I$228))</f>
        <v>0.99976717813017391</v>
      </c>
      <c r="DZ195" s="2">
        <f>POWER(10,($B195-J$227)/J$228)/(1+POWER(10,($B195-J$227)/J$228))</f>
        <v>0.99976678921656104</v>
      </c>
      <c r="EA195" s="2">
        <f>POWER(10,($B195-K$227)/K$228)/(1+POWER(10,($B195-K$227)/K$228))</f>
        <v>0.99977276002858684</v>
      </c>
      <c r="EB195" s="2">
        <f>POWER(10,($B195-L$227)/L$228)/(1+POWER(10,($B195-L$227)/L$228))</f>
        <v>0.99976348458594222</v>
      </c>
      <c r="EC195" s="2">
        <f>POWER(10,($B195-M$227)/M$228)/(1+POWER(10,($B195-M$227)/M$228))</f>
        <v>0.99974259252411024</v>
      </c>
      <c r="ED195" s="2">
        <f>POWER(10,($B195-N$227)/N$228)/(1+POWER(10,($B195-N$227)/N$228))</f>
        <v>0.99973202726177024</v>
      </c>
      <c r="EE195" s="2">
        <f>POWER(10,($B195-O$227)/O$228)/(1+POWER(10,($B195-O$227)/O$228))</f>
        <v>0.99974520958905677</v>
      </c>
    </row>
    <row r="196" spans="2:137" x14ac:dyDescent="0.25">
      <c r="B196" s="2">
        <v>190</v>
      </c>
      <c r="C196">
        <v>49.618000000000002</v>
      </c>
      <c r="D196">
        <v>50.618000000000002</v>
      </c>
      <c r="E196">
        <v>49.323999999999998</v>
      </c>
      <c r="F196">
        <v>49.043999999999997</v>
      </c>
      <c r="G196">
        <v>49.603000000000002</v>
      </c>
      <c r="H196">
        <v>47.734999999999999</v>
      </c>
      <c r="I196">
        <v>48.25</v>
      </c>
      <c r="J196">
        <v>45.588000000000001</v>
      </c>
      <c r="K196">
        <v>46.896999999999998</v>
      </c>
      <c r="L196">
        <v>46.411999999999999</v>
      </c>
      <c r="M196">
        <v>47.146999999999998</v>
      </c>
      <c r="N196">
        <v>46.529400000000003</v>
      </c>
      <c r="O196">
        <v>47.464799999999997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49.260394701514763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50.058900298150263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49.542222478853553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47.884318189561448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48.186918666746671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47.794486148222447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47.315362633791054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45.288391055451584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46.782248218432379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47.141930611372864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46.984290315061862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47.522485138181018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47.471740109037903</v>
      </c>
      <c r="AE196" s="5"/>
      <c r="AG196" s="5">
        <f t="shared" si="52"/>
        <v>0.35760529848523959</v>
      </c>
      <c r="AH196" s="5">
        <f t="shared" si="53"/>
        <v>0.55909970184973901</v>
      </c>
      <c r="AI196" s="5">
        <f t="shared" si="54"/>
        <v>-0.21822247885355495</v>
      </c>
      <c r="AJ196" s="5">
        <f t="shared" si="55"/>
        <v>1.1596818104385491</v>
      </c>
      <c r="AK196" s="5">
        <f t="shared" si="56"/>
        <v>1.4160813332533309</v>
      </c>
      <c r="AL196" s="5">
        <f t="shared" si="57"/>
        <v>-5.9486148222447355E-2</v>
      </c>
      <c r="AM196" s="5">
        <f t="shared" si="58"/>
        <v>0.93463736620894622</v>
      </c>
      <c r="AN196" s="5">
        <f t="shared" si="59"/>
        <v>0.29960894454841736</v>
      </c>
      <c r="AO196" s="5">
        <f t="shared" si="60"/>
        <v>0.11475178156761956</v>
      </c>
      <c r="AP196" s="5">
        <f t="shared" si="61"/>
        <v>-0.72993061137286475</v>
      </c>
      <c r="AQ196" s="5">
        <f t="shared" si="62"/>
        <v>0.16270968493813598</v>
      </c>
      <c r="AR196" s="5">
        <f t="shared" si="63"/>
        <v>-0.99308513818101574</v>
      </c>
      <c r="AS196" s="5">
        <f t="shared" si="64"/>
        <v>-6.9401090379059838E-3</v>
      </c>
      <c r="AV196" s="2">
        <f t="shared" si="65"/>
        <v>49.260394701314134</v>
      </c>
      <c r="AW196" s="2">
        <f t="shared" si="66"/>
        <v>50.058900298150263</v>
      </c>
      <c r="AX196" s="2">
        <f t="shared" si="67"/>
        <v>49.542222478853553</v>
      </c>
      <c r="AY196" s="2">
        <f t="shared" si="68"/>
        <v>47.884318189561448</v>
      </c>
      <c r="AZ196" s="2">
        <f t="shared" si="69"/>
        <v>48.186918666624251</v>
      </c>
      <c r="BA196" s="2">
        <f t="shared" si="70"/>
        <v>47.794486147459693</v>
      </c>
      <c r="BB196" s="2">
        <f t="shared" si="71"/>
        <v>47.31536263379104</v>
      </c>
      <c r="BC196" s="2">
        <f t="shared" si="72"/>
        <v>45.288391055078534</v>
      </c>
      <c r="BD196" s="2">
        <f t="shared" si="73"/>
        <v>46.782248217986869</v>
      </c>
      <c r="BE196" s="2">
        <f t="shared" si="74"/>
        <v>47.141930609557669</v>
      </c>
      <c r="BF196" s="2">
        <f t="shared" si="75"/>
        <v>46.98429030021132</v>
      </c>
      <c r="BG196" s="2">
        <f t="shared" si="76"/>
        <v>47.522485077572078</v>
      </c>
      <c r="BH196" s="2">
        <f t="shared" si="77"/>
        <v>47.471739803834815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49.618000000000002</v>
      </c>
      <c r="CA196" s="2">
        <f>IF(OR(AND($B196&gt;D$230, $B196&lt;D$231), $B196&gt;D$232), D196, "")</f>
        <v>50.618000000000002</v>
      </c>
      <c r="CB196" s="2">
        <f>IF(OR(AND($B196&gt;E$230, $B196&lt;E$231), $B196&gt;E$232), E196, "")</f>
        <v>49.323999999999998</v>
      </c>
      <c r="CC196" s="2">
        <f>IF(OR(AND($B196&gt;F$230, $B196&lt;F$231), $B196&gt;F$232), F196, "")</f>
        <v>49.043999999999997</v>
      </c>
      <c r="CD196" s="2">
        <f>IF(OR(AND($B196&gt;G$230, $B196&lt;G$231), $B196&gt;G$232), G196, "")</f>
        <v>49.603000000000002</v>
      </c>
      <c r="CE196" s="2">
        <f>IF(OR(AND($B196&gt;H$230, $B196&lt;H$231), $B196&gt;H$232), H196, "")</f>
        <v>47.734999999999999</v>
      </c>
      <c r="CF196" s="2">
        <f>IF(OR(AND($B196&gt;I$230, $B196&lt;I$231), $B196&gt;I$232), I196, "")</f>
        <v>48.25</v>
      </c>
      <c r="CG196" s="2">
        <f>IF(OR(AND($B196&gt;J$230, $B196&lt;J$231), $B196&gt;J$232), J196, "")</f>
        <v>45.588000000000001</v>
      </c>
      <c r="CH196" s="2">
        <f>IF(OR(AND($B196&gt;K$230, $B196&lt;K$231), $B196&gt;K$232), K196, "")</f>
        <v>46.896999999999998</v>
      </c>
      <c r="CI196" s="2">
        <f>IF(OR(AND($B196&gt;L$230, $B196&lt;L$231), $B196&gt;L$232), L196, "")</f>
        <v>46.411999999999999</v>
      </c>
      <c r="CJ196" s="2">
        <f>IF(OR(AND($B196&gt;M$230, $B196&lt;M$231), $B196&gt;M$232), M196, "")</f>
        <v>47.146999999999998</v>
      </c>
      <c r="CK196" s="2">
        <f>IF(OR(AND($B196&gt;N$230, $B196&lt;N$231), $B196&gt;N$232), N196, "")</f>
        <v>46.529400000000003</v>
      </c>
      <c r="CL196" s="2">
        <f>IF(OR(AND($B196&gt;O$230, $B196&lt;O$231), $B196&gt;O$232), O196, "")</f>
        <v>47.464799999999997</v>
      </c>
      <c r="CO196" s="2">
        <f>BK$207*$B196+BK$209</f>
        <v>54.933145664727938</v>
      </c>
      <c r="CP196" s="2">
        <f>BL$207*$B196+BL$209</f>
        <v>57.018527627132684</v>
      </c>
      <c r="CQ196" s="2">
        <f>BM$207*$B196+BM$209</f>
        <v>53.554832991118495</v>
      </c>
      <c r="CR196" s="2">
        <f>BN$207*$B196+BN$209</f>
        <v>49.038001656430559</v>
      </c>
      <c r="CS196" s="2">
        <f>BO$207*$B196+BO$209</f>
        <v>54.102421449846233</v>
      </c>
      <c r="CT196" s="2">
        <f>BP$207*$B196+BP$209</f>
        <v>55.045493115964206</v>
      </c>
      <c r="CU196" s="2">
        <f>BQ$207*$B196+BQ$209</f>
        <v>58.231749465042739</v>
      </c>
      <c r="CV196" s="2">
        <f>BR$207*$B196+BR$209</f>
        <v>49.63721789830165</v>
      </c>
      <c r="CW196" s="2">
        <f>BS$207*$B196+BS$209</f>
        <v>53.085396227960196</v>
      </c>
      <c r="CX196" s="2">
        <f>BT$207*$B196+BT$209</f>
        <v>53.348882875027904</v>
      </c>
      <c r="CY196" s="2">
        <f>BU$207*$B196+BU$209</f>
        <v>53.373405836136996</v>
      </c>
      <c r="CZ196" s="2">
        <f>BV$207*$B196+BV$209</f>
        <v>51.447228872931085</v>
      </c>
      <c r="DA196" s="2">
        <f>BW$207*$B196+BW$209</f>
        <v>52.020767500690333</v>
      </c>
      <c r="DD196" s="2">
        <f>BZ$207*$B196+BZ$209</f>
        <v>49.257208589707574</v>
      </c>
      <c r="DE196" s="2">
        <f>CA$207*$B196+CA$209</f>
        <v>50.055209565506182</v>
      </c>
      <c r="DF196" s="2">
        <f>CB$207*$B196+CB$209</f>
        <v>49.54115998381711</v>
      </c>
      <c r="DG196" s="2">
        <f>CC$207*$B196+CC$209</f>
        <v>47.884095863321832</v>
      </c>
      <c r="DH196" s="2">
        <f>CD$207*$B196+CD$209</f>
        <v>48.185730201625006</v>
      </c>
      <c r="DI196" s="2">
        <f>CE$207*$B196+CE$209</f>
        <v>47.792977886459056</v>
      </c>
      <c r="DJ196" s="2">
        <f>CF$207*$B196+CF$209</f>
        <v>47.313044151331056</v>
      </c>
      <c r="DK196" s="2">
        <f>CG$207*$B196+CG$209</f>
        <v>45.287465884022048</v>
      </c>
      <c r="DL196" s="2">
        <f>CH$207*$B196+CH$209</f>
        <v>46.780941623168474</v>
      </c>
      <c r="DM196" s="2">
        <f>CI$207*$B196+CI$209</f>
        <v>47.140591424531948</v>
      </c>
      <c r="DN196" s="2">
        <f>CJ$207*$B196+CJ$209</f>
        <v>46.982790015434155</v>
      </c>
      <c r="DO196" s="2">
        <f>CK$207*$B196+CK$209</f>
        <v>47.521525636468375</v>
      </c>
      <c r="DP196" s="2">
        <f>CL$207*$B196+CL$209</f>
        <v>47.470682469516547</v>
      </c>
      <c r="DS196" s="2">
        <f>POWER(10,($B196-C$227)/C$228)/(1+POWER(10,($B196-C$227)/C$228))</f>
        <v>0.99943866333180842</v>
      </c>
      <c r="DT196" s="2">
        <f>POWER(10,($B196-D$227)/D$228)/(1+POWER(10,($B196-D$227)/D$228))</f>
        <v>0.99946997500165613</v>
      </c>
      <c r="DU196" s="2">
        <f>POWER(10,($B196-E$227)/E$228)/(1+POWER(10,($B196-E$227)/E$228))</f>
        <v>0.99973528111669585</v>
      </c>
      <c r="DV196" s="2">
        <f>POWER(10,($B196-F$227)/F$228)/(1+POWER(10,($B196-F$227)/F$228))</f>
        <v>0.9998073272177449</v>
      </c>
      <c r="DW196" s="2">
        <f>POWER(10,($B196-G$227)/G$228)/(1+POWER(10,($B196-G$227)/G$228))</f>
        <v>0.99979913351070993</v>
      </c>
      <c r="DX196" s="2">
        <f>POWER(10,($B196-H$227)/H$228)/(1+POWER(10,($B196-H$227)/H$228))</f>
        <v>0.99979203614843848</v>
      </c>
      <c r="DY196" s="2">
        <f>POWER(10,($B196-I$227)/I$228)/(1+POWER(10,($B196-I$227)/I$228))</f>
        <v>0.99978765958111593</v>
      </c>
      <c r="DZ196" s="2">
        <f>POWER(10,($B196-J$227)/J$228)/(1+POWER(10,($B196-J$227)/J$228))</f>
        <v>0.99978730487314049</v>
      </c>
      <c r="EA196" s="2">
        <f>POWER(10,($B196-K$227)/K$228)/(1+POWER(10,($B196-K$227)/K$228))</f>
        <v>0.99979275053905492</v>
      </c>
      <c r="EB196" s="2">
        <f>POWER(10,($B196-L$227)/L$228)/(1+POWER(10,($B196-L$227)/L$228))</f>
        <v>0.99978429088962695</v>
      </c>
      <c r="EC196" s="2">
        <f>POWER(10,($B196-M$227)/M$228)/(1+POWER(10,($B196-M$227)/M$228))</f>
        <v>0.99976523627467784</v>
      </c>
      <c r="ED196" s="2">
        <f>POWER(10,($B196-N$227)/N$228)/(1+POWER(10,($B196-N$227)/N$228))</f>
        <v>0.99975560019545384</v>
      </c>
      <c r="EE196" s="2">
        <f>POWER(10,($B196-O$227)/O$228)/(1+POWER(10,($B196-O$227)/O$228))</f>
        <v>0.99976762317384749</v>
      </c>
    </row>
    <row r="197" spans="2:137" x14ac:dyDescent="0.25">
      <c r="B197" s="2">
        <v>191</v>
      </c>
      <c r="C197">
        <v>49.234999999999999</v>
      </c>
      <c r="D197">
        <v>49.941000000000003</v>
      </c>
      <c r="E197">
        <v>50.868000000000002</v>
      </c>
      <c r="F197">
        <v>47.381999999999998</v>
      </c>
      <c r="G197">
        <v>48.441000000000003</v>
      </c>
      <c r="H197">
        <v>47.734999999999999</v>
      </c>
      <c r="I197">
        <v>46.603000000000002</v>
      </c>
      <c r="J197">
        <v>45.176000000000002</v>
      </c>
      <c r="K197">
        <v>45.793999999999997</v>
      </c>
      <c r="L197">
        <v>47.293999999999997</v>
      </c>
      <c r="M197">
        <v>47.573999999999998</v>
      </c>
      <c r="N197">
        <v>47.75</v>
      </c>
      <c r="O197">
        <v>48.183100000000003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49.213059091463691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49.994363891601026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49.489254298286866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47.836511640743424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48.129620819500381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47.726254678352213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47.221984102227147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45.219130559989445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46.714317580376559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47.083590808470191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46.927756937889932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47.482095497305416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47.434416258672528</v>
      </c>
      <c r="AE197" s="5"/>
      <c r="AG197" s="5">
        <f t="shared" si="52"/>
        <v>2.1940908536308257E-2</v>
      </c>
      <c r="AH197" s="5">
        <f t="shared" si="53"/>
        <v>-5.3363891601023283E-2</v>
      </c>
      <c r="AI197" s="5">
        <f t="shared" si="54"/>
        <v>1.3787457017131359</v>
      </c>
      <c r="AJ197" s="5">
        <f t="shared" si="55"/>
        <v>-0.45451164074342643</v>
      </c>
      <c r="AK197" s="5">
        <f t="shared" si="56"/>
        <v>0.3113791804996211</v>
      </c>
      <c r="AL197" s="5">
        <f t="shared" si="57"/>
        <v>8.7453216477868523E-3</v>
      </c>
      <c r="AM197" s="5">
        <f t="shared" si="58"/>
        <v>-0.61898410222714517</v>
      </c>
      <c r="AN197" s="5">
        <f t="shared" si="59"/>
        <v>-4.3130559989442929E-2</v>
      </c>
      <c r="AO197" s="5">
        <f t="shared" si="60"/>
        <v>-0.92031758037656175</v>
      </c>
      <c r="AP197" s="5">
        <f t="shared" si="61"/>
        <v>0.21040919152980564</v>
      </c>
      <c r="AQ197" s="5">
        <f t="shared" si="62"/>
        <v>0.64624306211006655</v>
      </c>
      <c r="AR197" s="5">
        <f t="shared" si="63"/>
        <v>0.26790450269458432</v>
      </c>
      <c r="AS197" s="5">
        <f t="shared" si="64"/>
        <v>0.74868374132747562</v>
      </c>
      <c r="AV197" s="2">
        <f t="shared" si="65"/>
        <v>49.213059091364556</v>
      </c>
      <c r="AW197" s="2">
        <f t="shared" si="66"/>
        <v>49.994363891601026</v>
      </c>
      <c r="AX197" s="2">
        <f t="shared" si="67"/>
        <v>49.489254298286866</v>
      </c>
      <c r="AY197" s="2">
        <f t="shared" si="68"/>
        <v>47.836511640743424</v>
      </c>
      <c r="AZ197" s="2">
        <f t="shared" si="69"/>
        <v>48.129620819463071</v>
      </c>
      <c r="BA197" s="2">
        <f t="shared" si="70"/>
        <v>47.726254678111815</v>
      </c>
      <c r="BB197" s="2">
        <f t="shared" si="71"/>
        <v>47.22198410222714</v>
      </c>
      <c r="BC197" s="2">
        <f t="shared" si="72"/>
        <v>45.219130559877748</v>
      </c>
      <c r="BD197" s="2">
        <f t="shared" si="73"/>
        <v>46.714317580242678</v>
      </c>
      <c r="BE197" s="2">
        <f t="shared" si="74"/>
        <v>47.083590807892833</v>
      </c>
      <c r="BF197" s="2">
        <f t="shared" si="75"/>
        <v>46.927756932866224</v>
      </c>
      <c r="BG197" s="2">
        <f t="shared" si="76"/>
        <v>47.482095475311105</v>
      </c>
      <c r="BH197" s="2">
        <f t="shared" si="77"/>
        <v>47.434416143712227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49.234999999999999</v>
      </c>
      <c r="CA197" s="2">
        <f>IF(OR(AND($B197&gt;D$230, $B197&lt;D$231), $B197&gt;D$232), D197, "")</f>
        <v>49.941000000000003</v>
      </c>
      <c r="CB197" s="2">
        <f>IF(OR(AND($B197&gt;E$230, $B197&lt;E$231), $B197&gt;E$232), E197, "")</f>
        <v>50.868000000000002</v>
      </c>
      <c r="CC197" s="2">
        <f>IF(OR(AND($B197&gt;F$230, $B197&lt;F$231), $B197&gt;F$232), F197, "")</f>
        <v>47.381999999999998</v>
      </c>
      <c r="CD197" s="2">
        <f>IF(OR(AND($B197&gt;G$230, $B197&lt;G$231), $B197&gt;G$232), G197, "")</f>
        <v>48.441000000000003</v>
      </c>
      <c r="CE197" s="2">
        <f>IF(OR(AND($B197&gt;H$230, $B197&lt;H$231), $B197&gt;H$232), H197, "")</f>
        <v>47.734999999999999</v>
      </c>
      <c r="CF197" s="2">
        <f>IF(OR(AND($B197&gt;I$230, $B197&lt;I$231), $B197&gt;I$232), I197, "")</f>
        <v>46.603000000000002</v>
      </c>
      <c r="CG197" s="2">
        <f>IF(OR(AND($B197&gt;J$230, $B197&lt;J$231), $B197&gt;J$232), J197, "")</f>
        <v>45.176000000000002</v>
      </c>
      <c r="CH197" s="2">
        <f>IF(OR(AND($B197&gt;K$230, $B197&lt;K$231), $B197&gt;K$232), K197, "")</f>
        <v>45.793999999999997</v>
      </c>
      <c r="CI197" s="2">
        <f>IF(OR(AND($B197&gt;L$230, $B197&lt;L$231), $B197&gt;L$232), L197, "")</f>
        <v>47.293999999999997</v>
      </c>
      <c r="CJ197" s="2">
        <f>IF(OR(AND($B197&gt;M$230, $B197&lt;M$231), $B197&gt;M$232), M197, "")</f>
        <v>47.573999999999998</v>
      </c>
      <c r="CK197" s="2">
        <f>IF(OR(AND($B197&gt;N$230, $B197&lt;N$231), $B197&gt;N$232), N197, "")</f>
        <v>47.75</v>
      </c>
      <c r="CL197" s="2">
        <f>IF(OR(AND($B197&gt;O$230, $B197&lt;O$231), $B197&gt;O$232), O197, "")</f>
        <v>48.183100000000003</v>
      </c>
      <c r="CO197" s="2">
        <f>BK$207*$B197+BK$209</f>
        <v>54.95197660979106</v>
      </c>
      <c r="CP197" s="2">
        <f>BL$207*$B197+BL$209</f>
        <v>57.034963942122261</v>
      </c>
      <c r="CQ197" s="2">
        <f>BM$207*$B197+BM$209</f>
        <v>53.542842537473526</v>
      </c>
      <c r="CR197" s="2">
        <f>BN$207*$B197+BN$209</f>
        <v>48.998092799590786</v>
      </c>
      <c r="CS197" s="2">
        <f>BO$207*$B197+BO$209</f>
        <v>54.102794984040372</v>
      </c>
      <c r="CT197" s="2">
        <f>BP$207*$B197+BP$209</f>
        <v>55.050830043842183</v>
      </c>
      <c r="CU197" s="2">
        <f>BQ$207*$B197+BQ$209</f>
        <v>58.255499612006759</v>
      </c>
      <c r="CV197" s="2">
        <f>BR$207*$B197+BR$209</f>
        <v>49.608637470149858</v>
      </c>
      <c r="CW197" s="2">
        <f>BS$207*$B197+BS$209</f>
        <v>53.080271737790504</v>
      </c>
      <c r="CX197" s="2">
        <f>BT$207*$B197+BT$209</f>
        <v>53.351217090968689</v>
      </c>
      <c r="CY197" s="2">
        <f>BU$207*$B197+BU$209</f>
        <v>53.381014910129728</v>
      </c>
      <c r="CZ197" s="2">
        <f>BV$207*$B197+BV$209</f>
        <v>51.445411200630531</v>
      </c>
      <c r="DA197" s="2">
        <f>BW$207*$B197+BW$209</f>
        <v>52.030478023195165</v>
      </c>
      <c r="DD197" s="2">
        <f>BZ$207*$B197+BZ$209</f>
        <v>49.210119430373439</v>
      </c>
      <c r="DE197" s="2">
        <f>CA$207*$B197+CA$209</f>
        <v>49.990958741381661</v>
      </c>
      <c r="DF197" s="2">
        <f>CB$207*$B197+CB$209</f>
        <v>49.488275395568465</v>
      </c>
      <c r="DG197" s="2">
        <f>CC$207*$B197+CC$209</f>
        <v>47.836307488755786</v>
      </c>
      <c r="DH197" s="2">
        <f>CD$207*$B197+CD$209</f>
        <v>48.128526359419332</v>
      </c>
      <c r="DI197" s="2">
        <f>CE$207*$B197+CE$209</f>
        <v>47.724865171457097</v>
      </c>
      <c r="DJ197" s="2">
        <f>CF$207*$B197+CF$209</f>
        <v>47.219846933514475</v>
      </c>
      <c r="DK197" s="2">
        <f>CG$207*$B197+CG$209</f>
        <v>45.218278901037181</v>
      </c>
      <c r="DL197" s="2">
        <f>CH$207*$B197+CH$209</f>
        <v>46.713114077919059</v>
      </c>
      <c r="DM197" s="2">
        <f>CI$207*$B197+CI$209</f>
        <v>47.082357517716488</v>
      </c>
      <c r="DN197" s="2">
        <f>CJ$207*$B197+CJ$209</f>
        <v>46.926374920312796</v>
      </c>
      <c r="DO197" s="2">
        <f>CK$207*$B197+CK$209</f>
        <v>47.481211855022295</v>
      </c>
      <c r="DP197" s="2">
        <f>CL$207*$B197+CL$209</f>
        <v>47.433441873073292</v>
      </c>
      <c r="DS197" s="2">
        <f>POWER(10,($B197-C$227)/C$228)/(1+POWER(10,($B197-C$227)/C$228))</f>
        <v>0.99948802958707306</v>
      </c>
      <c r="DT197" s="2">
        <f>POWER(10,($B197-D$227)/D$228)/(1+POWER(10,($B197-D$227)/D$228))</f>
        <v>0.99951658891180151</v>
      </c>
      <c r="DU197" s="2">
        <f>POWER(10,($B197-E$227)/E$228)/(1+POWER(10,($B197-E$227)/E$228))</f>
        <v>0.99975856788551287</v>
      </c>
      <c r="DV197" s="2">
        <f>POWER(10,($B197-F$227)/F$228)/(1+POWER(10,($B197-F$227)/F$228))</f>
        <v>0.99982427735508805</v>
      </c>
      <c r="DW197" s="2">
        <f>POWER(10,($B197-G$227)/G$228)/(1+POWER(10,($B197-G$227)/G$228))</f>
        <v>0.99981680434669051</v>
      </c>
      <c r="DX197" s="2">
        <f>POWER(10,($B197-H$227)/H$228)/(1+POWER(10,($B197-H$227)/H$228))</f>
        <v>0.99981033124251573</v>
      </c>
      <c r="DY197" s="2">
        <f>POWER(10,($B197-I$227)/I$228)/(1+POWER(10,($B197-I$227)/I$228))</f>
        <v>0.99980633961806054</v>
      </c>
      <c r="DZ197" s="2">
        <f>POWER(10,($B197-J$227)/J$228)/(1+POWER(10,($B197-J$227)/J$228))</f>
        <v>0.99980601610844344</v>
      </c>
      <c r="EA197" s="2">
        <f>POWER(10,($B197-K$227)/K$228)/(1+POWER(10,($B197-K$227)/K$228))</f>
        <v>0.99981098279830527</v>
      </c>
      <c r="EB197" s="2">
        <f>POWER(10,($B197-L$227)/L$228)/(1+POWER(10,($B197-L$227)/L$228))</f>
        <v>0.99980326721919122</v>
      </c>
      <c r="EC197" s="2">
        <f>POWER(10,($B197-M$227)/M$228)/(1+POWER(10,($B197-M$227)/M$228))</f>
        <v>0.99978588851498973</v>
      </c>
      <c r="ED197" s="2">
        <f>POWER(10,($B197-N$227)/N$228)/(1+POWER(10,($B197-N$227)/N$228))</f>
        <v>0.99977709993575548</v>
      </c>
      <c r="EE197" s="2">
        <f>POWER(10,($B197-O$227)/O$228)/(1+POWER(10,($B197-O$227)/O$228))</f>
        <v>0.99978806548238464</v>
      </c>
    </row>
    <row r="198" spans="2:137" x14ac:dyDescent="0.25">
      <c r="B198" s="2">
        <v>192</v>
      </c>
      <c r="C198">
        <v>49.131999999999998</v>
      </c>
      <c r="D198">
        <v>49.631999999999998</v>
      </c>
      <c r="E198">
        <v>49.265000000000001</v>
      </c>
      <c r="F198">
        <v>48.043999999999997</v>
      </c>
      <c r="G198">
        <v>48.293999999999997</v>
      </c>
      <c r="H198">
        <v>47.765000000000001</v>
      </c>
      <c r="I198">
        <v>46.765000000000001</v>
      </c>
      <c r="J198">
        <v>45.868000000000002</v>
      </c>
      <c r="K198">
        <v>48.456000000000003</v>
      </c>
      <c r="L198">
        <v>47.118000000000002</v>
      </c>
      <c r="M198">
        <v>47.618000000000002</v>
      </c>
      <c r="N198">
        <v>48.029400000000003</v>
      </c>
      <c r="O198">
        <v>47.084499999999998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49.165742175524571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49.929849157814743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49.436292600793408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47.78870656869276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48.072330312714712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47.658032428336753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47.128619525581513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45.149875837484444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46.646394967420214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47.025259272026403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46.871232763377876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47.441711794334672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47.397098955837954</v>
      </c>
      <c r="AE198" s="5"/>
      <c r="AG198" s="5">
        <f t="shared" ref="AG198:AG206" si="78">C198-R198</f>
        <v>-3.3742175524572815E-2</v>
      </c>
      <c r="AH198" s="5">
        <f t="shared" ref="AH198:AH206" si="79">D198-S198</f>
        <v>-0.29784915781474552</v>
      </c>
      <c r="AI198" s="5">
        <f t="shared" ref="AI198:AI206" si="80">E198-T198</f>
        <v>-0.17129260079340725</v>
      </c>
      <c r="AJ198" s="5">
        <f t="shared" ref="AJ198:AJ206" si="81">F198-U198</f>
        <v>0.25529343130723703</v>
      </c>
      <c r="AK198" s="5">
        <f t="shared" ref="AK198:AK206" si="82">G198-V198</f>
        <v>0.22166968728528502</v>
      </c>
      <c r="AL198" s="5">
        <f t="shared" ref="AL198:AL206" si="83">H198-W198</f>
        <v>0.10696757166324744</v>
      </c>
      <c r="AM198" s="5">
        <f t="shared" ref="AM198:AM206" si="84">I198-X198</f>
        <v>-0.36361952558151245</v>
      </c>
      <c r="AN198" s="5">
        <f t="shared" ref="AN198:AN206" si="85">J198-Y198</f>
        <v>0.71812416251555788</v>
      </c>
      <c r="AO198" s="5">
        <f t="shared" ref="AO198:AO206" si="86">K198-Z198</f>
        <v>1.809605032579789</v>
      </c>
      <c r="AP198" s="5">
        <f t="shared" ref="AP198:AP206" si="87">L198-AA198</f>
        <v>9.274072797359878E-2</v>
      </c>
      <c r="AQ198" s="5">
        <f t="shared" ref="AQ198:AQ206" si="88">M198-AB198</f>
        <v>0.74676723662212652</v>
      </c>
      <c r="AR198" s="5">
        <f t="shared" ref="AR198:AR206" si="89">N198-AC198</f>
        <v>0.58768820566533009</v>
      </c>
      <c r="AS198" s="5">
        <f t="shared" ref="AS198:AS206" si="90">O198-AD198</f>
        <v>-0.31259895583795583</v>
      </c>
      <c r="AV198" s="2">
        <f t="shared" ref="AV198:AV206" si="91">((1-DS198)*CO198) + (DS198*DD198)</f>
        <v>49.165742175476986</v>
      </c>
      <c r="AW198" s="2">
        <f t="shared" ref="AW198:AW206" si="92">((1-DT198)*CP198) + (DT198*DE198)</f>
        <v>49.929849157814743</v>
      </c>
      <c r="AX198" s="2">
        <f t="shared" ref="AX198:AX206" si="93">((1-DU198)*CQ198) + (DU198*DF198)</f>
        <v>49.436292600793408</v>
      </c>
      <c r="AY198" s="2">
        <f t="shared" ref="AY198:AY206" si="94">((1-DV198)*CR198) + (DV198*DG198)</f>
        <v>47.78870656869276</v>
      </c>
      <c r="AZ198" s="2">
        <f t="shared" ref="AZ198:AZ206" si="95">((1-DW198)*CS198) + (DW198*DH198)</f>
        <v>48.072330312703684</v>
      </c>
      <c r="BA198" s="2">
        <f t="shared" ref="BA198:BA206" si="96">((1-DX198)*CT198) + (DX198*DI198)</f>
        <v>47.658032428263269</v>
      </c>
      <c r="BB198" s="2">
        <f t="shared" ref="BB198:BB206" si="97">((1-DY198)*CU198) + (DY198*DJ198)</f>
        <v>47.128619525581513</v>
      </c>
      <c r="BC198" s="2">
        <f t="shared" ref="BC198:BC206" si="98">((1-DZ198)*CV198) + (DZ198*DK198)</f>
        <v>45.149875837452029</v>
      </c>
      <c r="BD198" s="2">
        <f t="shared" ref="BD198:BD206" si="99">((1-EA198)*CW198) + (EA198*DL198)</f>
        <v>46.646394967381212</v>
      </c>
      <c r="BE198" s="2">
        <f t="shared" ref="BE198:BE206" si="100">((1-EB198)*CX198) + (EB198*DM198)</f>
        <v>47.025259271848292</v>
      </c>
      <c r="BF198" s="2">
        <f t="shared" ref="BF198:BF206" si="101">((1-EC198)*CY198) + (EC198*DN198)</f>
        <v>46.871232761728997</v>
      </c>
      <c r="BG198" s="2">
        <f t="shared" ref="BG198:BG206" si="102">((1-ED198)*CZ198) + (ED198*DO198)</f>
        <v>47.441711786585785</v>
      </c>
      <c r="BH198" s="2">
        <f t="shared" ref="BH198:BH206" si="103">((1-EE198)*DA198) + (EE198*DP198)</f>
        <v>47.397098913773384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49.131999999999998</v>
      </c>
      <c r="CA198" s="2">
        <f>IF(OR(AND($B198&gt;D$230, $B198&lt;D$231), $B198&gt;D$232), D198, "")</f>
        <v>49.631999999999998</v>
      </c>
      <c r="CB198" s="2">
        <f>IF(OR(AND($B198&gt;E$230, $B198&lt;E$231), $B198&gt;E$232), E198, "")</f>
        <v>49.265000000000001</v>
      </c>
      <c r="CC198" s="2">
        <f>IF(OR(AND($B198&gt;F$230, $B198&lt;F$231), $B198&gt;F$232), F198, "")</f>
        <v>48.043999999999997</v>
      </c>
      <c r="CD198" s="2">
        <f>IF(OR(AND($B198&gt;G$230, $B198&lt;G$231), $B198&gt;G$232), G198, "")</f>
        <v>48.293999999999997</v>
      </c>
      <c r="CE198" s="2">
        <f>IF(OR(AND($B198&gt;H$230, $B198&lt;H$231), $B198&gt;H$232), H198, "")</f>
        <v>47.765000000000001</v>
      </c>
      <c r="CF198" s="2">
        <f>IF(OR(AND($B198&gt;I$230, $B198&lt;I$231), $B198&gt;I$232), I198, "")</f>
        <v>46.765000000000001</v>
      </c>
      <c r="CG198" s="2">
        <f>IF(OR(AND($B198&gt;J$230, $B198&lt;J$231), $B198&gt;J$232), J198, "")</f>
        <v>45.868000000000002</v>
      </c>
      <c r="CH198" s="2">
        <f>IF(OR(AND($B198&gt;K$230, $B198&lt;K$231), $B198&gt;K$232), K198, "")</f>
        <v>48.456000000000003</v>
      </c>
      <c r="CI198" s="2">
        <f>IF(OR(AND($B198&gt;L$230, $B198&lt;L$231), $B198&gt;L$232), L198, "")</f>
        <v>47.118000000000002</v>
      </c>
      <c r="CJ198" s="2">
        <f>IF(OR(AND($B198&gt;M$230, $B198&lt;M$231), $B198&gt;M$232), M198, "")</f>
        <v>47.618000000000002</v>
      </c>
      <c r="CK198" s="2">
        <f>IF(OR(AND($B198&gt;N$230, $B198&lt;N$231), $B198&gt;N$232), N198, "")</f>
        <v>48.029400000000003</v>
      </c>
      <c r="CL198" s="2">
        <f>IF(OR(AND($B198&gt;O$230, $B198&lt;O$231), $B198&gt;O$232), O198, "")</f>
        <v>47.084499999999998</v>
      </c>
      <c r="CO198" s="2">
        <f>BK$207*$B198+BK$209</f>
        <v>54.970807554854183</v>
      </c>
      <c r="CP198" s="2">
        <f>BL$207*$B198+BL$209</f>
        <v>57.05140025711183</v>
      </c>
      <c r="CQ198" s="2">
        <f>BM$207*$B198+BM$209</f>
        <v>53.530852083828556</v>
      </c>
      <c r="CR198" s="2">
        <f>BN$207*$B198+BN$209</f>
        <v>48.958183942751013</v>
      </c>
      <c r="CS198" s="2">
        <f>BO$207*$B198+BO$209</f>
        <v>54.103168518234511</v>
      </c>
      <c r="CT198" s="2">
        <f>BP$207*$B198+BP$209</f>
        <v>55.05616697172016</v>
      </c>
      <c r="CU198" s="2">
        <f>BQ$207*$B198+BQ$209</f>
        <v>58.279249758970778</v>
      </c>
      <c r="CV198" s="2">
        <f>BR$207*$B198+BR$209</f>
        <v>49.580057041998067</v>
      </c>
      <c r="CW198" s="2">
        <f>BS$207*$B198+BS$209</f>
        <v>53.075147247620805</v>
      </c>
      <c r="CX198" s="2">
        <f>BT$207*$B198+BT$209</f>
        <v>53.353551306909466</v>
      </c>
      <c r="CY198" s="2">
        <f>BU$207*$B198+BU$209</f>
        <v>53.388623984122454</v>
      </c>
      <c r="CZ198" s="2">
        <f>BV$207*$B198+BV$209</f>
        <v>51.443593528329984</v>
      </c>
      <c r="DA198" s="2">
        <f>BW$207*$B198+BW$209</f>
        <v>52.040188545699998</v>
      </c>
      <c r="DD198" s="2">
        <f>BZ$207*$B198+BZ$209</f>
        <v>49.163030271039304</v>
      </c>
      <c r="DE198" s="2">
        <f>CA$207*$B198+CA$209</f>
        <v>49.926707917257147</v>
      </c>
      <c r="DF198" s="2">
        <f>CB$207*$B198+CB$209</f>
        <v>49.435390807319827</v>
      </c>
      <c r="DG198" s="2">
        <f>CC$207*$B198+CC$209</f>
        <v>47.788519114189739</v>
      </c>
      <c r="DH198" s="2">
        <f>CD$207*$B198+CD$209</f>
        <v>48.071322517213659</v>
      </c>
      <c r="DI198" s="2">
        <f>CE$207*$B198+CE$209</f>
        <v>47.656752456455131</v>
      </c>
      <c r="DJ198" s="2">
        <f>CF$207*$B198+CF$209</f>
        <v>47.126649715697894</v>
      </c>
      <c r="DK198" s="2">
        <f>CG$207*$B198+CG$209</f>
        <v>45.149091918052321</v>
      </c>
      <c r="DL198" s="2">
        <f>CH$207*$B198+CH$209</f>
        <v>46.645286532669644</v>
      </c>
      <c r="DM198" s="2">
        <f>CI$207*$B198+CI$209</f>
        <v>47.024123610901029</v>
      </c>
      <c r="DN198" s="2">
        <f>CJ$207*$B198+CJ$209</f>
        <v>46.86995982519143</v>
      </c>
      <c r="DO198" s="2">
        <f>CK$207*$B198+CK$209</f>
        <v>47.440898073576214</v>
      </c>
      <c r="DP198" s="2">
        <f>CL$207*$B198+CL$209</f>
        <v>47.396201276630038</v>
      </c>
      <c r="DS198" s="2">
        <f>POWER(10,($B198-C$227)/C$228)/(1+POWER(10,($B198-C$227)/C$228))</f>
        <v>0.99953305639917722</v>
      </c>
      <c r="DT198" s="2">
        <f>POWER(10,($B198-D$227)/D$228)/(1+POWER(10,($B198-D$227)/D$228))</f>
        <v>0.99955910509426149</v>
      </c>
      <c r="DU198" s="2">
        <f>POWER(10,($B198-E$227)/E$228)/(1+POWER(10,($B198-E$227)/E$228))</f>
        <v>0.99977980661696098</v>
      </c>
      <c r="DV198" s="2">
        <f>POWER(10,($B198-F$227)/F$228)/(1+POWER(10,($B198-F$227)/F$228))</f>
        <v>0.99983973656517677</v>
      </c>
      <c r="DW198" s="2">
        <f>POWER(10,($B198-G$227)/G$228)/(1+POWER(10,($B198-G$227)/G$228))</f>
        <v>0.99983292088527187</v>
      </c>
      <c r="DX198" s="2">
        <f>POWER(10,($B198-H$227)/H$228)/(1+POWER(10,($B198-H$227)/H$228))</f>
        <v>0.99982701715041189</v>
      </c>
      <c r="DY198" s="2">
        <f>POWER(10,($B198-I$227)/I$228)/(1+POWER(10,($B198-I$227)/I$228))</f>
        <v>0.99982337662285248</v>
      </c>
      <c r="DZ198" s="2">
        <f>POWER(10,($B198-J$227)/J$228)/(1+POWER(10,($B198-J$227)/J$228))</f>
        <v>0.9998230815685113</v>
      </c>
      <c r="EA198" s="2">
        <f>POWER(10,($B198-K$227)/K$228)/(1+POWER(10,($B198-K$227)/K$228))</f>
        <v>0.99982761139615473</v>
      </c>
      <c r="EB198" s="2">
        <f>POWER(10,($B198-L$227)/L$228)/(1+POWER(10,($B198-L$227)/L$228))</f>
        <v>0.99982057446552663</v>
      </c>
      <c r="EC198" s="2">
        <f>POWER(10,($B198-M$227)/M$228)/(1+POWER(10,($B198-M$227)/M$228))</f>
        <v>0.99980472432594603</v>
      </c>
      <c r="ED198" s="2">
        <f>POWER(10,($B198-N$227)/N$228)/(1+POWER(10,($B198-N$227)/N$228))</f>
        <v>0.99979670873820714</v>
      </c>
      <c r="EE198" s="2">
        <f>POWER(10,($B198-O$227)/O$228)/(1+POWER(10,($B198-O$227)/O$228))</f>
        <v>0.99980670981823738</v>
      </c>
    </row>
    <row r="199" spans="2:137" x14ac:dyDescent="0.25">
      <c r="B199" s="2">
        <v>193</v>
      </c>
      <c r="C199">
        <v>49.543999999999997</v>
      </c>
      <c r="D199">
        <v>50.573999999999998</v>
      </c>
      <c r="E199">
        <v>50.338000000000001</v>
      </c>
      <c r="F199">
        <v>48.956000000000003</v>
      </c>
      <c r="G199">
        <v>48.234999999999999</v>
      </c>
      <c r="H199">
        <v>47.793999999999997</v>
      </c>
      <c r="I199">
        <v>46.926000000000002</v>
      </c>
      <c r="J199">
        <v>45.029000000000003</v>
      </c>
      <c r="K199">
        <v>47.515000000000001</v>
      </c>
      <c r="L199">
        <v>46.323999999999998</v>
      </c>
      <c r="M199">
        <v>47.176000000000002</v>
      </c>
      <c r="N199">
        <v>49.117600000000003</v>
      </c>
      <c r="O199">
        <v>47.605600000000003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49.118442573323918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49.865354495345855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49.383336892897027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47.740902854275376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48.015046582586592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47.589818695162187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47.035267852225182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45.080626441227537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46.578479765577988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46.966935366989446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46.814717084949159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47.401333560594139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47.359787640679329</v>
      </c>
      <c r="AE199" s="5"/>
      <c r="AG199" s="5">
        <f t="shared" si="78"/>
        <v>0.42555742667607888</v>
      </c>
      <c r="AH199" s="5">
        <f t="shared" si="79"/>
        <v>0.70864550465414311</v>
      </c>
      <c r="AI199" s="5">
        <f t="shared" si="80"/>
        <v>0.95466310710297364</v>
      </c>
      <c r="AJ199" s="5">
        <f t="shared" si="81"/>
        <v>1.2150971457246271</v>
      </c>
      <c r="AK199" s="5">
        <f t="shared" si="82"/>
        <v>0.21995341741340724</v>
      </c>
      <c r="AL199" s="5">
        <f t="shared" si="83"/>
        <v>0.20418130483781027</v>
      </c>
      <c r="AM199" s="5">
        <f t="shared" si="84"/>
        <v>-0.10926785222518021</v>
      </c>
      <c r="AN199" s="5">
        <f t="shared" si="85"/>
        <v>-5.1626441227533348E-2</v>
      </c>
      <c r="AO199" s="5">
        <f t="shared" si="86"/>
        <v>0.93652023442201227</v>
      </c>
      <c r="AP199" s="5">
        <f t="shared" si="87"/>
        <v>-0.6429353669894482</v>
      </c>
      <c r="AQ199" s="5">
        <f t="shared" si="88"/>
        <v>0.3612829150508432</v>
      </c>
      <c r="AR199" s="5">
        <f t="shared" si="89"/>
        <v>1.7162664394058638</v>
      </c>
      <c r="AS199" s="5">
        <f t="shared" si="90"/>
        <v>0.24581235932067358</v>
      </c>
      <c r="AV199" s="2">
        <f t="shared" si="91"/>
        <v>49.118442573301735</v>
      </c>
      <c r="AW199" s="2">
        <f t="shared" si="92"/>
        <v>49.865354495345855</v>
      </c>
      <c r="AX199" s="2">
        <f t="shared" si="93"/>
        <v>49.383336892897027</v>
      </c>
      <c r="AY199" s="2">
        <f t="shared" si="94"/>
        <v>47.740902854275376</v>
      </c>
      <c r="AZ199" s="2">
        <f t="shared" si="95"/>
        <v>48.01504658258343</v>
      </c>
      <c r="BA199" s="2">
        <f t="shared" si="96"/>
        <v>47.589818695140394</v>
      </c>
      <c r="BB199" s="2">
        <f t="shared" si="97"/>
        <v>47.035267852225182</v>
      </c>
      <c r="BC199" s="2">
        <f t="shared" si="98"/>
        <v>45.080626441218421</v>
      </c>
      <c r="BD199" s="2">
        <f t="shared" si="99"/>
        <v>46.578479765566975</v>
      </c>
      <c r="BE199" s="2">
        <f t="shared" si="100"/>
        <v>46.966935366936156</v>
      </c>
      <c r="BF199" s="2">
        <f t="shared" si="101"/>
        <v>46.814717084424068</v>
      </c>
      <c r="BG199" s="2">
        <f t="shared" si="102"/>
        <v>47.401333557943666</v>
      </c>
      <c r="BH199" s="2">
        <f t="shared" si="103"/>
        <v>47.359787625727485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49.543999999999997</v>
      </c>
      <c r="CA199" s="2">
        <f>IF(OR(AND($B199&gt;D$230, $B199&lt;D$231), $B199&gt;D$232), D199, "")</f>
        <v>50.573999999999998</v>
      </c>
      <c r="CB199" s="2">
        <f>IF(OR(AND($B199&gt;E$230, $B199&lt;E$231), $B199&gt;E$232), E199, "")</f>
        <v>50.338000000000001</v>
      </c>
      <c r="CC199" s="2">
        <f>IF(OR(AND($B199&gt;F$230, $B199&lt;F$231), $B199&gt;F$232), F199, "")</f>
        <v>48.956000000000003</v>
      </c>
      <c r="CD199" s="2">
        <f>IF(OR(AND($B199&gt;G$230, $B199&lt;G$231), $B199&gt;G$232), G199, "")</f>
        <v>48.234999999999999</v>
      </c>
      <c r="CE199" s="2">
        <f>IF(OR(AND($B199&gt;H$230, $B199&lt;H$231), $B199&gt;H$232), H199, "")</f>
        <v>47.793999999999997</v>
      </c>
      <c r="CF199" s="2">
        <f>IF(OR(AND($B199&gt;I$230, $B199&lt;I$231), $B199&gt;I$232), I199, "")</f>
        <v>46.926000000000002</v>
      </c>
      <c r="CG199" s="2">
        <f>IF(OR(AND($B199&gt;J$230, $B199&lt;J$231), $B199&gt;J$232), J199, "")</f>
        <v>45.029000000000003</v>
      </c>
      <c r="CH199" s="2">
        <f>IF(OR(AND($B199&gt;K$230, $B199&lt;K$231), $B199&gt;K$232), K199, "")</f>
        <v>47.515000000000001</v>
      </c>
      <c r="CI199" s="2">
        <f>IF(OR(AND($B199&gt;L$230, $B199&lt;L$231), $B199&gt;L$232), L199, "")</f>
        <v>46.323999999999998</v>
      </c>
      <c r="CJ199" s="2">
        <f>IF(OR(AND($B199&gt;M$230, $B199&lt;M$231), $B199&gt;M$232), M199, "")</f>
        <v>47.176000000000002</v>
      </c>
      <c r="CK199" s="2">
        <f>IF(OR(AND($B199&gt;N$230, $B199&lt;N$231), $B199&gt;N$232), N199, "")</f>
        <v>49.117600000000003</v>
      </c>
      <c r="CL199" s="2">
        <f>IF(OR(AND($B199&gt;O$230, $B199&lt;O$231), $B199&gt;O$232), O199, "")</f>
        <v>47.605600000000003</v>
      </c>
      <c r="CO199" s="2">
        <f>BK$207*$B199+BK$209</f>
        <v>54.989638499917305</v>
      </c>
      <c r="CP199" s="2">
        <f>BL$207*$B199+BL$209</f>
        <v>57.067836572101406</v>
      </c>
      <c r="CQ199" s="2">
        <f>BM$207*$B199+BM$209</f>
        <v>53.518861630183586</v>
      </c>
      <c r="CR199" s="2">
        <f>BN$207*$B199+BN$209</f>
        <v>48.918275085911247</v>
      </c>
      <c r="CS199" s="2">
        <f>BO$207*$B199+BO$209</f>
        <v>54.103542052428651</v>
      </c>
      <c r="CT199" s="2">
        <f>BP$207*$B199+BP$209</f>
        <v>55.061503899598137</v>
      </c>
      <c r="CU199" s="2">
        <f>BQ$207*$B199+BQ$209</f>
        <v>58.302999905934797</v>
      </c>
      <c r="CV199" s="2">
        <f>BR$207*$B199+BR$209</f>
        <v>49.551476613846276</v>
      </c>
      <c r="CW199" s="2">
        <f>BS$207*$B199+BS$209</f>
        <v>53.070022757451106</v>
      </c>
      <c r="CX199" s="2">
        <f>BT$207*$B199+BT$209</f>
        <v>53.355885522850244</v>
      </c>
      <c r="CY199" s="2">
        <f>BU$207*$B199+BU$209</f>
        <v>53.396233058115186</v>
      </c>
      <c r="CZ199" s="2">
        <f>BV$207*$B199+BV$209</f>
        <v>51.44177585602943</v>
      </c>
      <c r="DA199" s="2">
        <f>BW$207*$B199+BW$209</f>
        <v>52.04989906820483</v>
      </c>
      <c r="DD199" s="2">
        <f>BZ$207*$B199+BZ$209</f>
        <v>49.115941111705162</v>
      </c>
      <c r="DE199" s="2">
        <f>CA$207*$B199+CA$209</f>
        <v>49.862457093132633</v>
      </c>
      <c r="DF199" s="2">
        <f>CB$207*$B199+CB$209</f>
        <v>49.382506219071182</v>
      </c>
      <c r="DG199" s="2">
        <f>CC$207*$B199+CC$209</f>
        <v>47.740730739623686</v>
      </c>
      <c r="DH199" s="2">
        <f>CD$207*$B199+CD$209</f>
        <v>48.014118675007992</v>
      </c>
      <c r="DI199" s="2">
        <f>CE$207*$B199+CE$209</f>
        <v>47.588639741453164</v>
      </c>
      <c r="DJ199" s="2">
        <f>CF$207*$B199+CF$209</f>
        <v>47.033452497881314</v>
      </c>
      <c r="DK199" s="2">
        <f>CG$207*$B199+CG$209</f>
        <v>45.079904935067454</v>
      </c>
      <c r="DL199" s="2">
        <f>CH$207*$B199+CH$209</f>
        <v>46.577458987420222</v>
      </c>
      <c r="DM199" s="2">
        <f>CI$207*$B199+CI$209</f>
        <v>46.965889704085576</v>
      </c>
      <c r="DN199" s="2">
        <f>CJ$207*$B199+CJ$209</f>
        <v>46.813544730070063</v>
      </c>
      <c r="DO199" s="2">
        <f>CK$207*$B199+CK$209</f>
        <v>47.400584292130134</v>
      </c>
      <c r="DP199" s="2">
        <f>CL$207*$B199+CL$209</f>
        <v>47.358960680186783</v>
      </c>
      <c r="DS199" s="2">
        <f>POWER(10,($B199-C$227)/C$228)/(1+POWER(10,($B199-C$227)/C$228))</f>
        <v>0.99957412487718689</v>
      </c>
      <c r="DT199" s="2">
        <f>POWER(10,($B199-D$227)/D$228)/(1+POWER(10,($B199-D$227)/D$228))</f>
        <v>0.99959788346725198</v>
      </c>
      <c r="DU199" s="2">
        <f>POWER(10,($B199-E$227)/E$228)/(1+POWER(10,($B199-E$227)/E$228))</f>
        <v>0.99979917735704937</v>
      </c>
      <c r="DV199" s="2">
        <f>POWER(10,($B199-F$227)/F$228)/(1+POWER(10,($B199-F$227)/F$228))</f>
        <v>0.99985383594916444</v>
      </c>
      <c r="DW199" s="2">
        <f>POWER(10,($B199-G$227)/G$228)/(1+POWER(10,($B199-G$227)/G$228))</f>
        <v>0.99984761979617365</v>
      </c>
      <c r="DX199" s="2">
        <f>POWER(10,($B199-H$227)/H$228)/(1+POWER(10,($B199-H$227)/H$228))</f>
        <v>0.99984223536487804</v>
      </c>
      <c r="DY199" s="2">
        <f>POWER(10,($B199-I$227)/I$228)/(1+POWER(10,($B199-I$227)/I$228))</f>
        <v>0.99983891506214606</v>
      </c>
      <c r="DZ199" s="2">
        <f>POWER(10,($B199-J$227)/J$228)/(1+POWER(10,($B199-J$227)/J$228))</f>
        <v>0.99983864596101757</v>
      </c>
      <c r="EA199" s="2">
        <f>POWER(10,($B199-K$227)/K$228)/(1+POWER(10,($B199-K$227)/K$228))</f>
        <v>0.99984277733990667</v>
      </c>
      <c r="EB199" s="2">
        <f>POWER(10,($B199-L$227)/L$228)/(1+POWER(10,($B199-L$227)/L$228))</f>
        <v>0.99983635938422644</v>
      </c>
      <c r="EC199" s="2">
        <f>POWER(10,($B199-M$227)/M$228)/(1+POWER(10,($B199-M$227)/M$228))</f>
        <v>0.99982190340851917</v>
      </c>
      <c r="ED199" s="2">
        <f>POWER(10,($B199-N$227)/N$228)/(1+POWER(10,($B199-N$227)/N$228))</f>
        <v>0.99981459284924157</v>
      </c>
      <c r="EE199" s="2">
        <f>POWER(10,($B199-O$227)/O$228)/(1+POWER(10,($B199-O$227)/O$228))</f>
        <v>0.99982371426092209</v>
      </c>
    </row>
    <row r="200" spans="2:137" x14ac:dyDescent="0.25">
      <c r="B200" s="2">
        <v>194</v>
      </c>
      <c r="C200">
        <v>49.426000000000002</v>
      </c>
      <c r="D200">
        <v>50</v>
      </c>
      <c r="E200">
        <v>49.970999999999997</v>
      </c>
      <c r="F200">
        <v>47.941000000000003</v>
      </c>
      <c r="G200">
        <v>48.146999999999998</v>
      </c>
      <c r="H200">
        <v>47.368000000000002</v>
      </c>
      <c r="I200">
        <v>47.529000000000003</v>
      </c>
      <c r="J200">
        <v>45.75</v>
      </c>
      <c r="K200">
        <v>48.603000000000002</v>
      </c>
      <c r="L200">
        <v>46.956000000000003</v>
      </c>
      <c r="M200">
        <v>47.029000000000003</v>
      </c>
      <c r="N200">
        <v>47.058799999999998</v>
      </c>
      <c r="O200">
        <v>48.028199999999998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49.071159002470466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49.80087841654683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49.330386717734939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47.693100387882815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47.957769107689913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47.521612828231135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46.941928107492615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45.011381958466465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46.510571406825555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46.908618506309978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46.758209251098663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47.360960370797287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47.322481832561465</v>
      </c>
      <c r="AE200" s="5"/>
      <c r="AG200" s="5">
        <f t="shared" si="78"/>
        <v>0.35484099752953568</v>
      </c>
      <c r="AH200" s="5">
        <f t="shared" si="79"/>
        <v>0.1991215834531701</v>
      </c>
      <c r="AI200" s="5">
        <f t="shared" si="80"/>
        <v>0.64061328226505765</v>
      </c>
      <c r="AJ200" s="5">
        <f t="shared" si="81"/>
        <v>0.24789961211718747</v>
      </c>
      <c r="AK200" s="5">
        <f t="shared" si="82"/>
        <v>0.18923089231008561</v>
      </c>
      <c r="AL200" s="5">
        <f t="shared" si="83"/>
        <v>-0.15361282823113243</v>
      </c>
      <c r="AM200" s="5">
        <f t="shared" si="84"/>
        <v>0.58707189250738878</v>
      </c>
      <c r="AN200" s="5">
        <f t="shared" si="85"/>
        <v>0.73861804153353461</v>
      </c>
      <c r="AO200" s="5">
        <f t="shared" si="86"/>
        <v>2.0924285931744464</v>
      </c>
      <c r="AP200" s="5">
        <f t="shared" si="87"/>
        <v>4.7381493690025422E-2</v>
      </c>
      <c r="AQ200" s="5">
        <f t="shared" si="88"/>
        <v>0.27079074890134081</v>
      </c>
      <c r="AR200" s="5">
        <f t="shared" si="89"/>
        <v>-0.30216037079728864</v>
      </c>
      <c r="AS200" s="5">
        <f t="shared" si="90"/>
        <v>0.70571816743853333</v>
      </c>
      <c r="AV200" s="2">
        <f t="shared" si="91"/>
        <v>49.071159002460419</v>
      </c>
      <c r="AW200" s="2">
        <f t="shared" si="92"/>
        <v>49.80087841654683</v>
      </c>
      <c r="AX200" s="2">
        <f t="shared" si="93"/>
        <v>49.330386717734939</v>
      </c>
      <c r="AY200" s="2">
        <f t="shared" si="94"/>
        <v>47.693100387882815</v>
      </c>
      <c r="AZ200" s="2">
        <f t="shared" si="95"/>
        <v>47.957769107689032</v>
      </c>
      <c r="BA200" s="2">
        <f t="shared" si="96"/>
        <v>47.521612828224868</v>
      </c>
      <c r="BB200" s="2">
        <f t="shared" si="97"/>
        <v>46.941928107492615</v>
      </c>
      <c r="BC200" s="2">
        <f t="shared" si="98"/>
        <v>45.011381958463978</v>
      </c>
      <c r="BD200" s="2">
        <f t="shared" si="99"/>
        <v>46.510571406822542</v>
      </c>
      <c r="BE200" s="2">
        <f t="shared" si="100"/>
        <v>46.908618506294516</v>
      </c>
      <c r="BF200" s="2">
        <f t="shared" si="101"/>
        <v>46.758209250936417</v>
      </c>
      <c r="BG200" s="2">
        <f t="shared" si="102"/>
        <v>47.360960369917123</v>
      </c>
      <c r="BH200" s="2">
        <f t="shared" si="103"/>
        <v>47.322481827398697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49.426000000000002</v>
      </c>
      <c r="CA200" s="2">
        <f>IF(OR(AND($B200&gt;D$230, $B200&lt;D$231), $B200&gt;D$232), D200, "")</f>
        <v>50</v>
      </c>
      <c r="CB200" s="2">
        <f>IF(OR(AND($B200&gt;E$230, $B200&lt;E$231), $B200&gt;E$232), E200, "")</f>
        <v>49.970999999999997</v>
      </c>
      <c r="CC200" s="2">
        <f>IF(OR(AND($B200&gt;F$230, $B200&lt;F$231), $B200&gt;F$232), F200, "")</f>
        <v>47.941000000000003</v>
      </c>
      <c r="CD200" s="2">
        <f>IF(OR(AND($B200&gt;G$230, $B200&lt;G$231), $B200&gt;G$232), G200, "")</f>
        <v>48.146999999999998</v>
      </c>
      <c r="CE200" s="2">
        <f>IF(OR(AND($B200&gt;H$230, $B200&lt;H$231), $B200&gt;H$232), H200, "")</f>
        <v>47.368000000000002</v>
      </c>
      <c r="CF200" s="2">
        <f>IF(OR(AND($B200&gt;I$230, $B200&lt;I$231), $B200&gt;I$232), I200, "")</f>
        <v>47.529000000000003</v>
      </c>
      <c r="CG200" s="2">
        <f>IF(OR(AND($B200&gt;J$230, $B200&lt;J$231), $B200&gt;J$232), J200, "")</f>
        <v>45.75</v>
      </c>
      <c r="CH200" s="2">
        <f>IF(OR(AND($B200&gt;K$230, $B200&lt;K$231), $B200&gt;K$232), K200, "")</f>
        <v>48.603000000000002</v>
      </c>
      <c r="CI200" s="2">
        <f>IF(OR(AND($B200&gt;L$230, $B200&lt;L$231), $B200&gt;L$232), L200, "")</f>
        <v>46.956000000000003</v>
      </c>
      <c r="CJ200" s="2">
        <f>IF(OR(AND($B200&gt;M$230, $B200&lt;M$231), $B200&gt;M$232), M200, "")</f>
        <v>47.029000000000003</v>
      </c>
      <c r="CK200" s="2">
        <f>IF(OR(AND($B200&gt;N$230, $B200&lt;N$231), $B200&gt;N$232), N200, "")</f>
        <v>47.058799999999998</v>
      </c>
      <c r="CL200" s="2">
        <f>IF(OR(AND($B200&gt;O$230, $B200&lt;O$231), $B200&gt;O$232), O200, "")</f>
        <v>48.028199999999998</v>
      </c>
      <c r="CO200" s="2">
        <f>BK$207*$B200+BK$209</f>
        <v>55.008469444980435</v>
      </c>
      <c r="CP200" s="2">
        <f>BL$207*$B200+BL$209</f>
        <v>57.084272887090982</v>
      </c>
      <c r="CQ200" s="2">
        <f>BM$207*$B200+BM$209</f>
        <v>53.506871176538617</v>
      </c>
      <c r="CR200" s="2">
        <f>BN$207*$B200+BN$209</f>
        <v>48.878366229071474</v>
      </c>
      <c r="CS200" s="2">
        <f>BO$207*$B200+BO$209</f>
        <v>54.10391558662279</v>
      </c>
      <c r="CT200" s="2">
        <f>BP$207*$B200+BP$209</f>
        <v>55.066840827476113</v>
      </c>
      <c r="CU200" s="2">
        <f>BQ$207*$B200+BQ$209</f>
        <v>58.326750052898817</v>
      </c>
      <c r="CV200" s="2">
        <f>BR$207*$B200+BR$209</f>
        <v>49.522896185694485</v>
      </c>
      <c r="CW200" s="2">
        <f>BS$207*$B200+BS$209</f>
        <v>53.064898267281414</v>
      </c>
      <c r="CX200" s="2">
        <f>BT$207*$B200+BT$209</f>
        <v>53.358219738791028</v>
      </c>
      <c r="CY200" s="2">
        <f>BU$207*$B200+BU$209</f>
        <v>53.403842132107918</v>
      </c>
      <c r="CZ200" s="2">
        <f>BV$207*$B200+BV$209</f>
        <v>51.439958183728876</v>
      </c>
      <c r="DA200" s="2">
        <f>BW$207*$B200+BW$209</f>
        <v>52.059609590709663</v>
      </c>
      <c r="DD200" s="2">
        <f>BZ$207*$B200+BZ$209</f>
        <v>49.068851952371027</v>
      </c>
      <c r="DE200" s="2">
        <f>CA$207*$B200+CA$209</f>
        <v>49.798206269008112</v>
      </c>
      <c r="DF200" s="2">
        <f>CB$207*$B200+CB$209</f>
        <v>49.329621630822537</v>
      </c>
      <c r="DG200" s="2">
        <f>CC$207*$B200+CC$209</f>
        <v>47.69294236505764</v>
      </c>
      <c r="DH200" s="2">
        <f>CD$207*$B200+CD$209</f>
        <v>47.956914832802312</v>
      </c>
      <c r="DI200" s="2">
        <f>CE$207*$B200+CE$209</f>
        <v>47.520527026451205</v>
      </c>
      <c r="DJ200" s="2">
        <f>CF$207*$B200+CF$209</f>
        <v>46.94025528006474</v>
      </c>
      <c r="DK200" s="2">
        <f>CG$207*$B200+CG$209</f>
        <v>45.010717952082594</v>
      </c>
      <c r="DL200" s="2">
        <f>CH$207*$B200+CH$209</f>
        <v>46.509631442170807</v>
      </c>
      <c r="DM200" s="2">
        <f>CI$207*$B200+CI$209</f>
        <v>46.907655797270117</v>
      </c>
      <c r="DN200" s="2">
        <f>CJ$207*$B200+CJ$209</f>
        <v>46.757129634948704</v>
      </c>
      <c r="DO200" s="2">
        <f>CK$207*$B200+CK$209</f>
        <v>47.360270510684053</v>
      </c>
      <c r="DP200" s="2">
        <f>CL$207*$B200+CL$209</f>
        <v>47.321720083743529</v>
      </c>
      <c r="DS200" s="2">
        <f>POWER(10,($B200-C$227)/C$228)/(1+POWER(10,($B200-C$227)/C$228))</f>
        <v>0.99961158271685668</v>
      </c>
      <c r="DT200" s="2">
        <f>POWER(10,($B200-D$227)/D$228)/(1+POWER(10,($B200-D$227)/D$228))</f>
        <v>0.99963325238722356</v>
      </c>
      <c r="DU200" s="2">
        <f>POWER(10,($B200-E$227)/E$228)/(1+POWER(10,($B200-E$227)/E$228))</f>
        <v>0.9998168443364408</v>
      </c>
      <c r="DV200" s="2">
        <f>POWER(10,($B200-F$227)/F$228)/(1+POWER(10,($B200-F$227)/F$228))</f>
        <v>0.99986669508689907</v>
      </c>
      <c r="DW200" s="2">
        <f>POWER(10,($B200-G$227)/G$228)/(1+POWER(10,($B200-G$227)/G$228))</f>
        <v>0.9998610257390671</v>
      </c>
      <c r="DX200" s="2">
        <f>POWER(10,($B200-H$227)/H$228)/(1+POWER(10,($B200-H$227)/H$228))</f>
        <v>0.99985611494535021</v>
      </c>
      <c r="DY200" s="2">
        <f>POWER(10,($B200-I$227)/I$228)/(1+POWER(10,($B200-I$227)/I$228))</f>
        <v>0.99985308670831119</v>
      </c>
      <c r="DZ200" s="2">
        <f>POWER(10,($B200-J$227)/J$228)/(1+POWER(10,($B200-J$227)/J$228))</f>
        <v>0.99985284127820206</v>
      </c>
      <c r="EA200" s="2">
        <f>POWER(10,($B200-K$227)/K$228)/(1+POWER(10,($B200-K$227)/K$228))</f>
        <v>0.99985660924615061</v>
      </c>
      <c r="EB200" s="2">
        <f>POWER(10,($B200-L$227)/L$228)/(1+POWER(10,($B200-L$227)/L$228))</f>
        <v>0.99985075583574856</v>
      </c>
      <c r="EC200" s="2">
        <f>POWER(10,($B200-M$227)/M$228)/(1+POWER(10,($B200-M$227)/M$228))</f>
        <v>0.99983757143276897</v>
      </c>
      <c r="ED200" s="2">
        <f>POWER(10,($B200-N$227)/N$228)/(1+POWER(10,($B200-N$227)/N$228))</f>
        <v>0.99983090391021112</v>
      </c>
      <c r="EE200" s="2">
        <f>POWER(10,($B200-O$227)/O$228)/(1+POWER(10,($B200-O$227)/O$228))</f>
        <v>0.99983922300128736</v>
      </c>
    </row>
    <row r="201" spans="2:137" x14ac:dyDescent="0.25">
      <c r="B201" s="2">
        <v>195</v>
      </c>
      <c r="C201">
        <v>49.088000000000001</v>
      </c>
      <c r="D201">
        <v>49.381999999999998</v>
      </c>
      <c r="E201">
        <v>49.161999999999999</v>
      </c>
      <c r="F201">
        <v>48.206000000000003</v>
      </c>
      <c r="G201">
        <v>48</v>
      </c>
      <c r="H201">
        <v>47.5</v>
      </c>
      <c r="I201">
        <v>48.543999999999997</v>
      </c>
      <c r="J201">
        <v>44.984999999999999</v>
      </c>
      <c r="K201">
        <v>45.823999999999998</v>
      </c>
      <c r="L201">
        <v>47.646999999999998</v>
      </c>
      <c r="M201">
        <v>47.118000000000002</v>
      </c>
      <c r="N201">
        <v>47.573500000000003</v>
      </c>
      <c r="O201">
        <v>47.183100000000003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49.023890272028275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49.736419539975778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49.277441652440558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47.645299068679208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47.900497405873828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47.453414225506712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46.84859938828891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44.942142007847472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46.442669365717087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46.850308147228844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46.701708659890642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47.320591834841856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47.28518110188751</v>
      </c>
      <c r="AE201" s="5"/>
      <c r="AG201" s="5">
        <f t="shared" si="78"/>
        <v>6.4109727971725761E-2</v>
      </c>
      <c r="AH201" s="5">
        <f t="shared" si="79"/>
        <v>-0.35441953997577968</v>
      </c>
      <c r="AI201" s="5">
        <f t="shared" si="80"/>
        <v>-0.11544165244055904</v>
      </c>
      <c r="AJ201" s="5">
        <f t="shared" si="81"/>
        <v>0.56070093132079535</v>
      </c>
      <c r="AK201" s="5">
        <f t="shared" si="82"/>
        <v>9.9502594126171573E-2</v>
      </c>
      <c r="AL201" s="5">
        <f t="shared" si="83"/>
        <v>4.6585774493287602E-2</v>
      </c>
      <c r="AM201" s="5">
        <f t="shared" si="84"/>
        <v>1.6954006117110865</v>
      </c>
      <c r="AN201" s="5">
        <f t="shared" si="85"/>
        <v>4.2857992152526947E-2</v>
      </c>
      <c r="AO201" s="5">
        <f t="shared" si="86"/>
        <v>-0.61866936571708919</v>
      </c>
      <c r="AP201" s="5">
        <f t="shared" si="87"/>
        <v>0.79669185277115417</v>
      </c>
      <c r="AQ201" s="5">
        <f t="shared" si="88"/>
        <v>0.41629134010936042</v>
      </c>
      <c r="AR201" s="5">
        <f t="shared" si="89"/>
        <v>0.2529081651581464</v>
      </c>
      <c r="AS201" s="5">
        <f t="shared" si="90"/>
        <v>-0.10208110188750652</v>
      </c>
      <c r="AV201" s="2">
        <f t="shared" si="91"/>
        <v>49.023890272023856</v>
      </c>
      <c r="AW201" s="2">
        <f t="shared" si="92"/>
        <v>49.736419539975778</v>
      </c>
      <c r="AX201" s="2">
        <f t="shared" si="93"/>
        <v>49.277441652440558</v>
      </c>
      <c r="AY201" s="2">
        <f t="shared" si="94"/>
        <v>47.645299068679208</v>
      </c>
      <c r="AZ201" s="2">
        <f t="shared" si="95"/>
        <v>47.900497405873594</v>
      </c>
      <c r="BA201" s="2">
        <f t="shared" si="96"/>
        <v>47.453414225504964</v>
      </c>
      <c r="BB201" s="2">
        <f t="shared" si="97"/>
        <v>46.84859938828891</v>
      </c>
      <c r="BC201" s="2">
        <f t="shared" si="98"/>
        <v>44.942142007846819</v>
      </c>
      <c r="BD201" s="2">
        <f t="shared" si="99"/>
        <v>46.442669365716284</v>
      </c>
      <c r="BE201" s="2">
        <f t="shared" si="100"/>
        <v>46.850308147224489</v>
      </c>
      <c r="BF201" s="2">
        <f t="shared" si="101"/>
        <v>46.701708659842005</v>
      </c>
      <c r="BG201" s="2">
        <f t="shared" si="102"/>
        <v>47.320591834558094</v>
      </c>
      <c r="BH201" s="2">
        <f t="shared" si="103"/>
        <v>47.285181100155782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49.088000000000001</v>
      </c>
      <c r="CA201" s="2">
        <f>IF(OR(AND($B201&gt;D$230, $B201&lt;D$231), $B201&gt;D$232), D201, "")</f>
        <v>49.381999999999998</v>
      </c>
      <c r="CB201" s="2">
        <f>IF(OR(AND($B201&gt;E$230, $B201&lt;E$231), $B201&gt;E$232), E201, "")</f>
        <v>49.161999999999999</v>
      </c>
      <c r="CC201" s="2">
        <f>IF(OR(AND($B201&gt;F$230, $B201&lt;F$231), $B201&gt;F$232), F201, "")</f>
        <v>48.206000000000003</v>
      </c>
      <c r="CD201" s="2">
        <f>IF(OR(AND($B201&gt;G$230, $B201&lt;G$231), $B201&gt;G$232), G201, "")</f>
        <v>48</v>
      </c>
      <c r="CE201" s="2">
        <f>IF(OR(AND($B201&gt;H$230, $B201&lt;H$231), $B201&gt;H$232), H201, "")</f>
        <v>47.5</v>
      </c>
      <c r="CF201" s="2">
        <f>IF(OR(AND($B201&gt;I$230, $B201&lt;I$231), $B201&gt;I$232), I201, "")</f>
        <v>48.543999999999997</v>
      </c>
      <c r="CG201" s="2">
        <f>IF(OR(AND($B201&gt;J$230, $B201&lt;J$231), $B201&gt;J$232), J201, "")</f>
        <v>44.984999999999999</v>
      </c>
      <c r="CH201" s="2">
        <f>IF(OR(AND($B201&gt;K$230, $B201&lt;K$231), $B201&gt;K$232), K201, "")</f>
        <v>45.823999999999998</v>
      </c>
      <c r="CI201" s="2">
        <f>IF(OR(AND($B201&gt;L$230, $B201&lt;L$231), $B201&gt;L$232), L201, "")</f>
        <v>47.646999999999998</v>
      </c>
      <c r="CJ201" s="2">
        <f>IF(OR(AND($B201&gt;M$230, $B201&lt;M$231), $B201&gt;M$232), M201, "")</f>
        <v>47.118000000000002</v>
      </c>
      <c r="CK201" s="2">
        <f>IF(OR(AND($B201&gt;N$230, $B201&lt;N$231), $B201&gt;N$232), N201, "")</f>
        <v>47.573500000000003</v>
      </c>
      <c r="CL201" s="2">
        <f>IF(OR(AND($B201&gt;O$230, $B201&lt;O$231), $B201&gt;O$232), O201, "")</f>
        <v>47.183100000000003</v>
      </c>
      <c r="CO201" s="2">
        <f>BK$207*$B201+BK$209</f>
        <v>55.027300390043557</v>
      </c>
      <c r="CP201" s="2">
        <f>BL$207*$B201+BL$209</f>
        <v>57.100709202080552</v>
      </c>
      <c r="CQ201" s="2">
        <f>BM$207*$B201+BM$209</f>
        <v>53.494880722893647</v>
      </c>
      <c r="CR201" s="2">
        <f>BN$207*$B201+BN$209</f>
        <v>48.838457372231701</v>
      </c>
      <c r="CS201" s="2">
        <f>BO$207*$B201+BO$209</f>
        <v>54.104289120816929</v>
      </c>
      <c r="CT201" s="2">
        <f>BP$207*$B201+BP$209</f>
        <v>55.07217775535409</v>
      </c>
      <c r="CU201" s="2">
        <f>BQ$207*$B201+BQ$209</f>
        <v>58.350500199862836</v>
      </c>
      <c r="CV201" s="2">
        <f>BR$207*$B201+BR$209</f>
        <v>49.494315757542694</v>
      </c>
      <c r="CW201" s="2">
        <f>BS$207*$B201+BS$209</f>
        <v>53.059773777111715</v>
      </c>
      <c r="CX201" s="2">
        <f>BT$207*$B201+BT$209</f>
        <v>53.360553954731806</v>
      </c>
      <c r="CY201" s="2">
        <f>BU$207*$B201+BU$209</f>
        <v>53.411451206100651</v>
      </c>
      <c r="CZ201" s="2">
        <f>BV$207*$B201+BV$209</f>
        <v>51.43814051142833</v>
      </c>
      <c r="DA201" s="2">
        <f>BW$207*$B201+BW$209</f>
        <v>52.069320113214495</v>
      </c>
      <c r="DD201" s="2">
        <f>BZ$207*$B201+BZ$209</f>
        <v>49.021762793036892</v>
      </c>
      <c r="DE201" s="2">
        <f>CA$207*$B201+CA$209</f>
        <v>49.733955444883591</v>
      </c>
      <c r="DF201" s="2">
        <f>CB$207*$B201+CB$209</f>
        <v>49.276737042573892</v>
      </c>
      <c r="DG201" s="2">
        <f>CC$207*$B201+CC$209</f>
        <v>47.645153990491593</v>
      </c>
      <c r="DH201" s="2">
        <f>CD$207*$B201+CD$209</f>
        <v>47.899710990596645</v>
      </c>
      <c r="DI201" s="2">
        <f>CE$207*$B201+CE$209</f>
        <v>47.452414311449232</v>
      </c>
      <c r="DJ201" s="2">
        <f>CF$207*$B201+CF$209</f>
        <v>46.847058062248159</v>
      </c>
      <c r="DK201" s="2">
        <f>CG$207*$B201+CG$209</f>
        <v>44.941530969097727</v>
      </c>
      <c r="DL201" s="2">
        <f>CH$207*$B201+CH$209</f>
        <v>46.441803896921392</v>
      </c>
      <c r="DM201" s="2">
        <f>CI$207*$B201+CI$209</f>
        <v>46.849421890454657</v>
      </c>
      <c r="DN201" s="2">
        <f>CJ$207*$B201+CJ$209</f>
        <v>46.700714539827338</v>
      </c>
      <c r="DO201" s="2">
        <f>CK$207*$B201+CK$209</f>
        <v>47.319956729237973</v>
      </c>
      <c r="DP201" s="2">
        <f>CL$207*$B201+CL$209</f>
        <v>47.284479487300274</v>
      </c>
      <c r="DS201" s="2">
        <f>POWER(10,($B201-C$227)/C$228)/(1+POWER(10,($B201-C$227)/C$228))</f>
        <v>0.99964574712045284</v>
      </c>
      <c r="DT201" s="2">
        <f>POWER(10,($B201-D$227)/D$228)/(1+POWER(10,($B201-D$227)/D$228))</f>
        <v>0.99966551140795512</v>
      </c>
      <c r="DU201" s="2">
        <f>POWER(10,($B201-E$227)/E$228)/(1+POWER(10,($B201-E$227)/E$228))</f>
        <v>0.9998329573575333</v>
      </c>
      <c r="DV201" s="2">
        <f>POWER(10,($B201-F$227)/F$228)/(1+POWER(10,($B201-F$227)/F$228))</f>
        <v>0.99987842304828933</v>
      </c>
      <c r="DW201" s="2">
        <f>POWER(10,($B201-G$227)/G$228)/(1+POWER(10,($B201-G$227)/G$228))</f>
        <v>0.99987325241773928</v>
      </c>
      <c r="DX201" s="2">
        <f>POWER(10,($B201-H$227)/H$228)/(1+POWER(10,($B201-H$227)/H$228))</f>
        <v>0.99986877360916926</v>
      </c>
      <c r="DY201" s="2">
        <f>POWER(10,($B201-I$227)/I$228)/(1+POWER(10,($B201-I$227)/I$228))</f>
        <v>0.9998660117534981</v>
      </c>
      <c r="DZ201" s="2">
        <f>POWER(10,($B201-J$227)/J$228)/(1+POWER(10,($B201-J$227)/J$228))</f>
        <v>0.99986578791278635</v>
      </c>
      <c r="EA201" s="2">
        <f>POWER(10,($B201-K$227)/K$228)/(1+POWER(10,($B201-K$227)/K$228))</f>
        <v>0.99986922442825255</v>
      </c>
      <c r="EB201" s="2">
        <f>POWER(10,($B201-L$227)/L$228)/(1+POWER(10,($B201-L$227)/L$228))</f>
        <v>0.99986388591705977</v>
      </c>
      <c r="EC201" s="2">
        <f>POWER(10,($B201-M$227)/M$228)/(1+POWER(10,($B201-M$227)/M$228))</f>
        <v>0.99985186126887249</v>
      </c>
      <c r="ED201" s="2">
        <f>POWER(10,($B201-N$227)/N$228)/(1+POWER(10,($B201-N$227)/N$228))</f>
        <v>0.99984578023864223</v>
      </c>
      <c r="EE201" s="2">
        <f>POWER(10,($B201-O$227)/O$228)/(1+POWER(10,($B201-O$227)/O$228))</f>
        <v>0.99985336756009968</v>
      </c>
    </row>
    <row r="202" spans="2:137" x14ac:dyDescent="0.25">
      <c r="B202" s="2">
        <v>196</v>
      </c>
      <c r="C202">
        <v>48.911999999999999</v>
      </c>
      <c r="D202">
        <v>50.118000000000002</v>
      </c>
      <c r="E202">
        <v>48.926000000000002</v>
      </c>
      <c r="F202">
        <v>47.911999999999999</v>
      </c>
      <c r="G202">
        <v>48.338000000000001</v>
      </c>
      <c r="H202">
        <v>48</v>
      </c>
      <c r="I202">
        <v>47.118000000000002</v>
      </c>
      <c r="J202">
        <v>44.293999999999997</v>
      </c>
      <c r="K202">
        <v>46.191000000000003</v>
      </c>
      <c r="L202">
        <v>47.529000000000003</v>
      </c>
      <c r="M202">
        <v>46.618000000000002</v>
      </c>
      <c r="N202">
        <v>48.235300000000002</v>
      </c>
      <c r="O202">
        <v>47.478900000000003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48.976635276376363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49.671976583253802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49.224501305702631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47.597498803906937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47.843231031387447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47.385222329981488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46.755280858048827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44.872906237074403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46.374773156277243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46.792003787967957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46.645214754809402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47.280227593231601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47.247885057078143</v>
      </c>
      <c r="AE202" s="5"/>
      <c r="AG202" s="5">
        <f t="shared" si="78"/>
        <v>-6.4635276376364459E-2</v>
      </c>
      <c r="AH202" s="5">
        <f t="shared" si="79"/>
        <v>0.4460234167462005</v>
      </c>
      <c r="AI202" s="5">
        <f t="shared" si="80"/>
        <v>-0.29850130570262934</v>
      </c>
      <c r="AJ202" s="5">
        <f t="shared" si="81"/>
        <v>0.31450119609306171</v>
      </c>
      <c r="AK202" s="5">
        <f t="shared" si="82"/>
        <v>0.49476896861255426</v>
      </c>
      <c r="AL202" s="5">
        <f t="shared" si="83"/>
        <v>0.61477767001851191</v>
      </c>
      <c r="AM202" s="5">
        <f t="shared" si="84"/>
        <v>0.36271914195117461</v>
      </c>
      <c r="AN202" s="5">
        <f t="shared" si="85"/>
        <v>-0.57890623707440625</v>
      </c>
      <c r="AO202" s="5">
        <f t="shared" si="86"/>
        <v>-0.18377315627724045</v>
      </c>
      <c r="AP202" s="5">
        <f t="shared" si="87"/>
        <v>0.73699621203204657</v>
      </c>
      <c r="AQ202" s="5">
        <f t="shared" si="88"/>
        <v>-2.7214754809399722E-2</v>
      </c>
      <c r="AR202" s="5">
        <f t="shared" si="89"/>
        <v>0.95507240676840155</v>
      </c>
      <c r="AS202" s="5">
        <f t="shared" si="90"/>
        <v>0.23101494292185976</v>
      </c>
      <c r="AV202" s="2">
        <f t="shared" si="91"/>
        <v>48.976635276374473</v>
      </c>
      <c r="AW202" s="2">
        <f t="shared" si="92"/>
        <v>49.671976583253802</v>
      </c>
      <c r="AX202" s="2">
        <f t="shared" si="93"/>
        <v>49.224501305702631</v>
      </c>
      <c r="AY202" s="2">
        <f t="shared" si="94"/>
        <v>47.597498803906937</v>
      </c>
      <c r="AZ202" s="2">
        <f t="shared" si="95"/>
        <v>47.843231031387383</v>
      </c>
      <c r="BA202" s="2">
        <f t="shared" si="96"/>
        <v>47.385222329981012</v>
      </c>
      <c r="BB202" s="2">
        <f t="shared" si="97"/>
        <v>46.755280858048827</v>
      </c>
      <c r="BC202" s="2">
        <f t="shared" si="98"/>
        <v>44.872906237074233</v>
      </c>
      <c r="BD202" s="2">
        <f t="shared" si="99"/>
        <v>46.374773156277037</v>
      </c>
      <c r="BE202" s="2">
        <f t="shared" si="100"/>
        <v>46.79200378796677</v>
      </c>
      <c r="BF202" s="2">
        <f t="shared" si="101"/>
        <v>46.645214754795255</v>
      </c>
      <c r="BG202" s="2">
        <f t="shared" si="102"/>
        <v>47.280227593142783</v>
      </c>
      <c r="BH202" s="2">
        <f t="shared" si="103"/>
        <v>47.247885056513873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48.911999999999999</v>
      </c>
      <c r="CA202" s="2">
        <f>IF(OR(AND($B202&gt;D$230, $B202&lt;D$231), $B202&gt;D$232), D202, "")</f>
        <v>50.118000000000002</v>
      </c>
      <c r="CB202" s="2">
        <f>IF(OR(AND($B202&gt;E$230, $B202&lt;E$231), $B202&gt;E$232), E202, "")</f>
        <v>48.926000000000002</v>
      </c>
      <c r="CC202" s="2">
        <f>IF(OR(AND($B202&gt;F$230, $B202&lt;F$231), $B202&gt;F$232), F202, "")</f>
        <v>47.911999999999999</v>
      </c>
      <c r="CD202" s="2">
        <f>IF(OR(AND($B202&gt;G$230, $B202&lt;G$231), $B202&gt;G$232), G202, "")</f>
        <v>48.338000000000001</v>
      </c>
      <c r="CE202" s="2">
        <f>IF(OR(AND($B202&gt;H$230, $B202&lt;H$231), $B202&gt;H$232), H202, "")</f>
        <v>48</v>
      </c>
      <c r="CF202" s="2">
        <f>IF(OR(AND($B202&gt;I$230, $B202&lt;I$231), $B202&gt;I$232), I202, "")</f>
        <v>47.118000000000002</v>
      </c>
      <c r="CG202" s="2">
        <f>IF(OR(AND($B202&gt;J$230, $B202&lt;J$231), $B202&gt;J$232), J202, "")</f>
        <v>44.293999999999997</v>
      </c>
      <c r="CH202" s="2">
        <f>IF(OR(AND($B202&gt;K$230, $B202&lt;K$231), $B202&gt;K$232), K202, "")</f>
        <v>46.191000000000003</v>
      </c>
      <c r="CI202" s="2">
        <f>IF(OR(AND($B202&gt;L$230, $B202&lt;L$231), $B202&gt;L$232), L202, "")</f>
        <v>47.529000000000003</v>
      </c>
      <c r="CJ202" s="2">
        <f>IF(OR(AND($B202&gt;M$230, $B202&lt;M$231), $B202&gt;M$232), M202, "")</f>
        <v>46.618000000000002</v>
      </c>
      <c r="CK202" s="2">
        <f>IF(OR(AND($B202&gt;N$230, $B202&lt;N$231), $B202&gt;N$232), N202, "")</f>
        <v>48.235300000000002</v>
      </c>
      <c r="CL202" s="2">
        <f>IF(OR(AND($B202&gt;O$230, $B202&lt;O$231), $B202&gt;O$232), O202, "")</f>
        <v>47.478900000000003</v>
      </c>
      <c r="CO202" s="2">
        <f>BK$207*$B202+BK$209</f>
        <v>55.046131335106679</v>
      </c>
      <c r="CP202" s="2">
        <f>BL$207*$B202+BL$209</f>
        <v>57.117145517070128</v>
      </c>
      <c r="CQ202" s="2">
        <f>BM$207*$B202+BM$209</f>
        <v>53.482890269248678</v>
      </c>
      <c r="CR202" s="2">
        <f>BN$207*$B202+BN$209</f>
        <v>48.798548515391929</v>
      </c>
      <c r="CS202" s="2">
        <f>BO$207*$B202+BO$209</f>
        <v>54.104662655011069</v>
      </c>
      <c r="CT202" s="2">
        <f>BP$207*$B202+BP$209</f>
        <v>55.077514683232067</v>
      </c>
      <c r="CU202" s="2">
        <f>BQ$207*$B202+BQ$209</f>
        <v>58.374250346826855</v>
      </c>
      <c r="CV202" s="2">
        <f>BR$207*$B202+BR$209</f>
        <v>49.465735329390903</v>
      </c>
      <c r="CW202" s="2">
        <f>BS$207*$B202+BS$209</f>
        <v>53.054649286942016</v>
      </c>
      <c r="CX202" s="2">
        <f>BT$207*$B202+BT$209</f>
        <v>53.362888170672583</v>
      </c>
      <c r="CY202" s="2">
        <f>BU$207*$B202+BU$209</f>
        <v>53.419060280093376</v>
      </c>
      <c r="CZ202" s="2">
        <f>BV$207*$B202+BV$209</f>
        <v>51.436322839127776</v>
      </c>
      <c r="DA202" s="2">
        <f>BW$207*$B202+BW$209</f>
        <v>52.079030635719327</v>
      </c>
      <c r="DD202" s="2">
        <f>BZ$207*$B202+BZ$209</f>
        <v>48.97467363370275</v>
      </c>
      <c r="DE202" s="2">
        <f>CA$207*$B202+CA$209</f>
        <v>49.669704620759077</v>
      </c>
      <c r="DF202" s="2">
        <f>CB$207*$B202+CB$209</f>
        <v>49.223852454325247</v>
      </c>
      <c r="DG202" s="2">
        <f>CC$207*$B202+CC$209</f>
        <v>47.59736561592554</v>
      </c>
      <c r="DH202" s="2">
        <f>CD$207*$B202+CD$209</f>
        <v>47.842507148390972</v>
      </c>
      <c r="DI202" s="2">
        <f>CE$207*$B202+CE$209</f>
        <v>47.384301596447273</v>
      </c>
      <c r="DJ202" s="2">
        <f>CF$207*$B202+CF$209</f>
        <v>46.753860844431586</v>
      </c>
      <c r="DK202" s="2">
        <f>CG$207*$B202+CG$209</f>
        <v>44.872343986112867</v>
      </c>
      <c r="DL202" s="2">
        <f>CH$207*$B202+CH$209</f>
        <v>46.373976351671971</v>
      </c>
      <c r="DM202" s="2">
        <f>CI$207*$B202+CI$209</f>
        <v>46.791187983639205</v>
      </c>
      <c r="DN202" s="2">
        <f>CJ$207*$B202+CJ$209</f>
        <v>46.644299444705979</v>
      </c>
      <c r="DO202" s="2">
        <f>CK$207*$B202+CK$209</f>
        <v>47.279642947791892</v>
      </c>
      <c r="DP202" s="2">
        <f>CL$207*$B202+CL$209</f>
        <v>47.24723889085702</v>
      </c>
      <c r="DS202" s="2">
        <f>POWER(10,($B202-C$227)/C$228)/(1+POWER(10,($B202-C$227)/C$228))</f>
        <v>0.99967690746305193</v>
      </c>
      <c r="DT202" s="2">
        <f>POWER(10,($B202-D$227)/D$228)/(1+POWER(10,($B202-D$227)/D$228))</f>
        <v>0.99969493379989782</v>
      </c>
      <c r="DU202" s="2">
        <f>POWER(10,($B202-E$227)/E$228)/(1+POWER(10,($B202-E$227)/E$228))</f>
        <v>0.99984765306024925</v>
      </c>
      <c r="DV202" s="2">
        <f>POWER(10,($B202-F$227)/F$228)/(1+POWER(10,($B202-F$227)/F$228))</f>
        <v>0.99988911931608304</v>
      </c>
      <c r="DW202" s="2">
        <f>POWER(10,($B202-G$227)/G$228)/(1+POWER(10,($B202-G$227)/G$228))</f>
        <v>0.99988440354193664</v>
      </c>
      <c r="DX202" s="2">
        <f>POWER(10,($B202-H$227)/H$228)/(1+POWER(10,($B202-H$227)/H$228))</f>
        <v>0.99988031872725303</v>
      </c>
      <c r="DY202" s="2">
        <f>POWER(10,($B202-I$227)/I$228)/(1+POWER(10,($B202-I$227)/I$228))</f>
        <v>0.99987779982616343</v>
      </c>
      <c r="DZ202" s="2">
        <f>POWER(10,($B202-J$227)/J$228)/(1+POWER(10,($B202-J$227)/J$228))</f>
        <v>0.99987759567619039</v>
      </c>
      <c r="EA202" s="2">
        <f>POWER(10,($B202-K$227)/K$228)/(1+POWER(10,($B202-K$227)/K$228))</f>
        <v>0.99988072988862209</v>
      </c>
      <c r="EB202" s="2">
        <f>POWER(10,($B202-L$227)/L$228)/(1+POWER(10,($B202-L$227)/L$228))</f>
        <v>0.99987586099421077</v>
      </c>
      <c r="EC202" s="2">
        <f>POWER(10,($B202-M$227)/M$228)/(1+POWER(10,($B202-M$227)/M$228))</f>
        <v>0.99986489411043167</v>
      </c>
      <c r="ED202" s="2">
        <f>POWER(10,($B202-N$227)/N$228)/(1+POWER(10,($B202-N$227)/N$228))</f>
        <v>0.99985934799739795</v>
      </c>
      <c r="EE202" s="2">
        <f>POWER(10,($B202-O$227)/O$228)/(1+POWER(10,($B202-O$227)/O$228))</f>
        <v>0.99986626789998945</v>
      </c>
    </row>
    <row r="203" spans="2:137" x14ac:dyDescent="0.25">
      <c r="B203" s="2">
        <v>197</v>
      </c>
      <c r="C203">
        <v>48.573999999999998</v>
      </c>
      <c r="D203">
        <v>50.279000000000003</v>
      </c>
      <c r="E203">
        <v>49.558999999999997</v>
      </c>
      <c r="F203">
        <v>47.868000000000002</v>
      </c>
      <c r="G203">
        <v>46.853000000000002</v>
      </c>
      <c r="H203">
        <v>47.661999999999999</v>
      </c>
      <c r="I203">
        <v>46.896999999999998</v>
      </c>
      <c r="J203">
        <v>45.234999999999999</v>
      </c>
      <c r="K203">
        <v>46.853000000000002</v>
      </c>
      <c r="L203">
        <v>45.603000000000002</v>
      </c>
      <c r="M203">
        <v>46.279000000000003</v>
      </c>
      <c r="N203">
        <v>47.2941</v>
      </c>
      <c r="O203">
        <v>48.197200000000002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48.929392989437353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49.607548356352481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49.171565315489964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47.549699508246462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47.785969572208941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47.317036626409582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46.66197174202744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44.803674320745877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46.306882329121812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46.733704964703236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46.588727021261313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47.239867314062742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47.210593338076379</v>
      </c>
      <c r="AE203" s="5"/>
      <c r="AG203" s="5">
        <f t="shared" si="78"/>
        <v>-0.35539298943735531</v>
      </c>
      <c r="AH203" s="5">
        <f t="shared" si="79"/>
        <v>0.67145164364752219</v>
      </c>
      <c r="AI203" s="5">
        <f t="shared" si="80"/>
        <v>0.38743468451003338</v>
      </c>
      <c r="AJ203" s="5">
        <f t="shared" si="81"/>
        <v>0.31830049175353992</v>
      </c>
      <c r="AK203" s="5">
        <f t="shared" si="82"/>
        <v>-0.93296957220893972</v>
      </c>
      <c r="AL203" s="5">
        <f t="shared" si="83"/>
        <v>0.34496337359041718</v>
      </c>
      <c r="AM203" s="5">
        <f t="shared" si="84"/>
        <v>0.23502825797255866</v>
      </c>
      <c r="AN203" s="5">
        <f t="shared" si="85"/>
        <v>0.43132567925412246</v>
      </c>
      <c r="AO203" s="5">
        <f t="shared" si="86"/>
        <v>0.54611767087818919</v>
      </c>
      <c r="AP203" s="5">
        <f t="shared" si="87"/>
        <v>-1.1307049647032343</v>
      </c>
      <c r="AQ203" s="5">
        <f t="shared" si="88"/>
        <v>-0.30972702126130969</v>
      </c>
      <c r="AR203" s="5">
        <f t="shared" si="89"/>
        <v>5.4232685937257941E-2</v>
      </c>
      <c r="AS203" s="5">
        <f t="shared" si="90"/>
        <v>0.98660666192362356</v>
      </c>
      <c r="AV203" s="2">
        <f t="shared" si="91"/>
        <v>48.929392989436572</v>
      </c>
      <c r="AW203" s="2">
        <f t="shared" si="92"/>
        <v>49.607548356352481</v>
      </c>
      <c r="AX203" s="2">
        <f t="shared" si="93"/>
        <v>49.171565315489964</v>
      </c>
      <c r="AY203" s="2">
        <f t="shared" si="94"/>
        <v>47.549699508246462</v>
      </c>
      <c r="AZ203" s="2">
        <f t="shared" si="95"/>
        <v>47.785969572208927</v>
      </c>
      <c r="BA203" s="2">
        <f t="shared" si="96"/>
        <v>47.317036626409461</v>
      </c>
      <c r="BB203" s="2">
        <f t="shared" si="97"/>
        <v>46.66197174202744</v>
      </c>
      <c r="BC203" s="2">
        <f t="shared" si="98"/>
        <v>44.803674320745834</v>
      </c>
      <c r="BD203" s="2">
        <f t="shared" si="99"/>
        <v>46.306882329121763</v>
      </c>
      <c r="BE203" s="2">
        <f t="shared" si="100"/>
        <v>46.733704964702923</v>
      </c>
      <c r="BF203" s="2">
        <f t="shared" si="101"/>
        <v>46.58872702125732</v>
      </c>
      <c r="BG203" s="2">
        <f t="shared" si="102"/>
        <v>47.239867314035749</v>
      </c>
      <c r="BH203" s="2">
        <f t="shared" si="103"/>
        <v>47.21059333789777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48.573999999999998</v>
      </c>
      <c r="CA203" s="2">
        <f>IF(OR(AND($B203&gt;D$230, $B203&lt;D$231), $B203&gt;D$232), D203, "")</f>
        <v>50.279000000000003</v>
      </c>
      <c r="CB203" s="2">
        <f>IF(OR(AND($B203&gt;E$230, $B203&lt;E$231), $B203&gt;E$232), E203, "")</f>
        <v>49.558999999999997</v>
      </c>
      <c r="CC203" s="2">
        <f>IF(OR(AND($B203&gt;F$230, $B203&lt;F$231), $B203&gt;F$232), F203, "")</f>
        <v>47.868000000000002</v>
      </c>
      <c r="CD203" s="2">
        <f>IF(OR(AND($B203&gt;G$230, $B203&lt;G$231), $B203&gt;G$232), G203, "")</f>
        <v>46.853000000000002</v>
      </c>
      <c r="CE203" s="2">
        <f>IF(OR(AND($B203&gt;H$230, $B203&lt;H$231), $B203&gt;H$232), H203, "")</f>
        <v>47.661999999999999</v>
      </c>
      <c r="CF203" s="2">
        <f>IF(OR(AND($B203&gt;I$230, $B203&lt;I$231), $B203&gt;I$232), I203, "")</f>
        <v>46.896999999999998</v>
      </c>
      <c r="CG203" s="2">
        <f>IF(OR(AND($B203&gt;J$230, $B203&lt;J$231), $B203&gt;J$232), J203, "")</f>
        <v>45.234999999999999</v>
      </c>
      <c r="CH203" s="2">
        <f>IF(OR(AND($B203&gt;K$230, $B203&lt;K$231), $B203&gt;K$232), K203, "")</f>
        <v>46.853000000000002</v>
      </c>
      <c r="CI203" s="2">
        <f>IF(OR(AND($B203&gt;L$230, $B203&lt;L$231), $B203&gt;L$232), L203, "")</f>
        <v>45.603000000000002</v>
      </c>
      <c r="CJ203" s="2">
        <f>IF(OR(AND($B203&gt;M$230, $B203&lt;M$231), $B203&gt;M$232), M203, "")</f>
        <v>46.279000000000003</v>
      </c>
      <c r="CK203" s="2">
        <f>IF(OR(AND($B203&gt;N$230, $B203&lt;N$231), $B203&gt;N$232), N203, "")</f>
        <v>47.2941</v>
      </c>
      <c r="CL203" s="2">
        <f>IF(OR(AND($B203&gt;O$230, $B203&lt;O$231), $B203&gt;O$232), O203, "")</f>
        <v>48.197200000000002</v>
      </c>
      <c r="CO203" s="2">
        <f>BK$207*$B203+BK$209</f>
        <v>55.064962280169802</v>
      </c>
      <c r="CP203" s="2">
        <f>BL$207*$B203+BL$209</f>
        <v>57.133581832059704</v>
      </c>
      <c r="CQ203" s="2">
        <f>BM$207*$B203+BM$209</f>
        <v>53.470899815603708</v>
      </c>
      <c r="CR203" s="2">
        <f>BN$207*$B203+BN$209</f>
        <v>48.758639658552163</v>
      </c>
      <c r="CS203" s="2">
        <f>BO$207*$B203+BO$209</f>
        <v>54.105036189205208</v>
      </c>
      <c r="CT203" s="2">
        <f>BP$207*$B203+BP$209</f>
        <v>55.082851611110044</v>
      </c>
      <c r="CU203" s="2">
        <f>BQ$207*$B203+BQ$209</f>
        <v>58.398000493790875</v>
      </c>
      <c r="CV203" s="2">
        <f>BR$207*$B203+BR$209</f>
        <v>49.437154901239111</v>
      </c>
      <c r="CW203" s="2">
        <f>BS$207*$B203+BS$209</f>
        <v>53.049524796772324</v>
      </c>
      <c r="CX203" s="2">
        <f>BT$207*$B203+BT$209</f>
        <v>53.365222386613368</v>
      </c>
      <c r="CY203" s="2">
        <f>BU$207*$B203+BU$209</f>
        <v>53.426669354086108</v>
      </c>
      <c r="CZ203" s="2">
        <f>BV$207*$B203+BV$209</f>
        <v>51.434505166827222</v>
      </c>
      <c r="DA203" s="2">
        <f>BW$207*$B203+BW$209</f>
        <v>52.08874115822416</v>
      </c>
      <c r="DD203" s="2">
        <f>BZ$207*$B203+BZ$209</f>
        <v>48.927584474368615</v>
      </c>
      <c r="DE203" s="2">
        <f>CA$207*$B203+CA$209</f>
        <v>49.605453796634556</v>
      </c>
      <c r="DF203" s="2">
        <f>CB$207*$B203+CB$209</f>
        <v>49.170967866076602</v>
      </c>
      <c r="DG203" s="2">
        <f>CC$207*$B203+CC$209</f>
        <v>47.549577241359493</v>
      </c>
      <c r="DH203" s="2">
        <f>CD$207*$B203+CD$209</f>
        <v>47.785303306185298</v>
      </c>
      <c r="DI203" s="2">
        <f>CE$207*$B203+CE$209</f>
        <v>47.316188881445306</v>
      </c>
      <c r="DJ203" s="2">
        <f>CF$207*$B203+CF$209</f>
        <v>46.660663626615005</v>
      </c>
      <c r="DK203" s="2">
        <f>CG$207*$B203+CG$209</f>
        <v>44.803157003128</v>
      </c>
      <c r="DL203" s="2">
        <f>CH$207*$B203+CH$209</f>
        <v>46.306148806422556</v>
      </c>
      <c r="DM203" s="2">
        <f>CI$207*$B203+CI$209</f>
        <v>46.732954076823745</v>
      </c>
      <c r="DN203" s="2">
        <f>CJ$207*$B203+CJ$209</f>
        <v>46.587884349584613</v>
      </c>
      <c r="DO203" s="2">
        <f>CK$207*$B203+CK$209</f>
        <v>47.239329166345811</v>
      </c>
      <c r="DP203" s="2">
        <f>CL$207*$B203+CL$209</f>
        <v>47.209998294413758</v>
      </c>
      <c r="DS203" s="2">
        <f>POWER(10,($B203-C$227)/C$228)/(1+POWER(10,($B203-C$227)/C$228))</f>
        <v>0.99970532772705611</v>
      </c>
      <c r="DT203" s="2">
        <f>POWER(10,($B203-D$227)/D$228)/(1+POWER(10,($B203-D$227)/D$228))</f>
        <v>0.99972176885036079</v>
      </c>
      <c r="DU203" s="2">
        <f>POWER(10,($B203-E$227)/E$228)/(1+POWER(10,($B203-E$227)/E$228))</f>
        <v>0.99986105607707809</v>
      </c>
      <c r="DV203" s="2">
        <f>POWER(10,($B203-F$227)/F$228)/(1+POWER(10,($B203-F$227)/F$228))</f>
        <v>0.99989887462778326</v>
      </c>
      <c r="DW203" s="2">
        <f>POWER(10,($B203-G$227)/G$228)/(1+POWER(10,($B203-G$227)/G$228))</f>
        <v>0.99989457370493939</v>
      </c>
      <c r="DX203" s="2">
        <f>POWER(10,($B203-H$227)/H$228)/(1+POWER(10,($B203-H$227)/H$228))</f>
        <v>0.99989084823254726</v>
      </c>
      <c r="DY203" s="2">
        <f>POWER(10,($B203-I$227)/I$228)/(1+POWER(10,($B203-I$227)/I$228))</f>
        <v>0.99988855091855688</v>
      </c>
      <c r="DZ203" s="2">
        <f>POWER(10,($B203-J$227)/J$228)/(1+POWER(10,($B203-J$227)/J$228))</f>
        <v>0.99988836472756137</v>
      </c>
      <c r="EA203" s="2">
        <f>POWER(10,($B203-K$227)/K$228)/(1+POWER(10,($B203-K$227)/K$228))</f>
        <v>0.99989122322405677</v>
      </c>
      <c r="EB203" s="2">
        <f>POWER(10,($B203-L$227)/L$228)/(1+POWER(10,($B203-L$227)/L$228))</f>
        <v>0.99988678264447306</v>
      </c>
      <c r="EC203" s="2">
        <f>POWER(10,($B203-M$227)/M$228)/(1+POWER(10,($B203-M$227)/M$228))</f>
        <v>0.9998767804994374</v>
      </c>
      <c r="ED203" s="2">
        <f>POWER(10,($B203-N$227)/N$228)/(1+POWER(10,($B203-N$227)/N$228))</f>
        <v>0.99987172226150356</v>
      </c>
      <c r="EE203" s="2">
        <f>POWER(10,($B203-O$227)/O$228)/(1+POWER(10,($B203-O$227)/O$228))</f>
        <v>0.999878033440043</v>
      </c>
    </row>
    <row r="204" spans="2:137" x14ac:dyDescent="0.25">
      <c r="B204" s="2">
        <v>198</v>
      </c>
      <c r="C204">
        <v>48.926000000000002</v>
      </c>
      <c r="D204">
        <v>50.484999999999999</v>
      </c>
      <c r="E204">
        <v>49.381999999999998</v>
      </c>
      <c r="F204">
        <v>49.573999999999998</v>
      </c>
      <c r="G204">
        <v>47.765000000000001</v>
      </c>
      <c r="H204">
        <v>48.396999999999998</v>
      </c>
      <c r="I204">
        <v>47.808999999999997</v>
      </c>
      <c r="J204">
        <v>44.470999999999997</v>
      </c>
      <c r="K204">
        <v>46.265000000000001</v>
      </c>
      <c r="L204">
        <v>47.838000000000001</v>
      </c>
      <c r="M204">
        <v>46.308999999999997</v>
      </c>
      <c r="N204">
        <v>48.147100000000002</v>
      </c>
      <c r="O204">
        <v>47.7042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48.882162459258339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49.543133755291962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49.118633346931638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47.501901103226039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47.728712647563555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47.248856638270773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46.568671322903597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44.734445958351053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46.238996468782396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46.675411248766878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46.532244983451662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47.199510690710923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47.173305612612296</v>
      </c>
      <c r="AE204" s="5"/>
      <c r="AG204" s="5">
        <f t="shared" si="78"/>
        <v>4.3837540741662906E-2</v>
      </c>
      <c r="AH204" s="5">
        <f t="shared" si="79"/>
        <v>0.94186624470803793</v>
      </c>
      <c r="AI204" s="5">
        <f t="shared" si="80"/>
        <v>0.26336665306835982</v>
      </c>
      <c r="AJ204" s="5">
        <f t="shared" si="81"/>
        <v>2.0720988967739586</v>
      </c>
      <c r="AK204" s="5">
        <f t="shared" si="82"/>
        <v>3.6287352436445985E-2</v>
      </c>
      <c r="AL204" s="5">
        <f t="shared" si="83"/>
        <v>1.1481433617292254</v>
      </c>
      <c r="AM204" s="5">
        <f t="shared" si="84"/>
        <v>1.2403286770964002</v>
      </c>
      <c r="AN204" s="5">
        <f t="shared" si="85"/>
        <v>-0.26344595835105622</v>
      </c>
      <c r="AO204" s="5">
        <f t="shared" si="86"/>
        <v>2.6003531217604348E-2</v>
      </c>
      <c r="AP204" s="5">
        <f t="shared" si="87"/>
        <v>1.1625887512331232</v>
      </c>
      <c r="AQ204" s="5">
        <f t="shared" si="88"/>
        <v>-0.22324498345166433</v>
      </c>
      <c r="AR204" s="5">
        <f t="shared" si="89"/>
        <v>0.94758930928907859</v>
      </c>
      <c r="AS204" s="5">
        <f t="shared" si="90"/>
        <v>0.53089438738770411</v>
      </c>
      <c r="AV204" s="2">
        <f t="shared" si="91"/>
        <v>48.882162459258026</v>
      </c>
      <c r="AW204" s="2">
        <f t="shared" si="92"/>
        <v>49.543133755291962</v>
      </c>
      <c r="AX204" s="2">
        <f t="shared" si="93"/>
        <v>49.118633346931638</v>
      </c>
      <c r="AY204" s="2">
        <f t="shared" si="94"/>
        <v>47.501901103226039</v>
      </c>
      <c r="AZ204" s="2">
        <f t="shared" si="95"/>
        <v>47.728712647563547</v>
      </c>
      <c r="BA204" s="2">
        <f t="shared" si="96"/>
        <v>47.248856638270745</v>
      </c>
      <c r="BB204" s="2">
        <f t="shared" si="97"/>
        <v>46.568671322903597</v>
      </c>
      <c r="BC204" s="2">
        <f t="shared" si="98"/>
        <v>44.734445958351046</v>
      </c>
      <c r="BD204" s="2">
        <f t="shared" si="99"/>
        <v>46.238996468782382</v>
      </c>
      <c r="BE204" s="2">
        <f t="shared" si="100"/>
        <v>46.6754112487668</v>
      </c>
      <c r="BF204" s="2">
        <f t="shared" si="101"/>
        <v>46.532244983450568</v>
      </c>
      <c r="BG204" s="2">
        <f t="shared" si="102"/>
        <v>47.199510690702958</v>
      </c>
      <c r="BH204" s="2">
        <f t="shared" si="103"/>
        <v>47.173305612557378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48.926000000000002</v>
      </c>
      <c r="CA204" s="2">
        <f>IF(OR(AND($B204&gt;D$230, $B204&lt;D$231), $B204&gt;D$232), D204, "")</f>
        <v>50.484999999999999</v>
      </c>
      <c r="CB204" s="2">
        <f>IF(OR(AND($B204&gt;E$230, $B204&lt;E$231), $B204&gt;E$232), E204, "")</f>
        <v>49.381999999999998</v>
      </c>
      <c r="CC204" s="2">
        <f>IF(OR(AND($B204&gt;F$230, $B204&lt;F$231), $B204&gt;F$232), F204, "")</f>
        <v>49.573999999999998</v>
      </c>
      <c r="CD204" s="2">
        <f>IF(OR(AND($B204&gt;G$230, $B204&lt;G$231), $B204&gt;G$232), G204, "")</f>
        <v>47.765000000000001</v>
      </c>
      <c r="CE204" s="2">
        <f>IF(OR(AND($B204&gt;H$230, $B204&lt;H$231), $B204&gt;H$232), H204, "")</f>
        <v>48.396999999999998</v>
      </c>
      <c r="CF204" s="2">
        <f>IF(OR(AND($B204&gt;I$230, $B204&lt;I$231), $B204&gt;I$232), I204, "")</f>
        <v>47.808999999999997</v>
      </c>
      <c r="CG204" s="2">
        <f>IF(OR(AND($B204&gt;J$230, $B204&lt;J$231), $B204&gt;J$232), J204, "")</f>
        <v>44.470999999999997</v>
      </c>
      <c r="CH204" s="2">
        <f>IF(OR(AND($B204&gt;K$230, $B204&lt;K$231), $B204&gt;K$232), K204, "")</f>
        <v>46.265000000000001</v>
      </c>
      <c r="CI204" s="2">
        <f>IF(OR(AND($B204&gt;L$230, $B204&lt;L$231), $B204&gt;L$232), L204, "")</f>
        <v>47.838000000000001</v>
      </c>
      <c r="CJ204" s="2">
        <f>IF(OR(AND($B204&gt;M$230, $B204&lt;M$231), $B204&gt;M$232), M204, "")</f>
        <v>46.308999999999997</v>
      </c>
      <c r="CK204" s="2">
        <f>IF(OR(AND($B204&gt;N$230, $B204&lt;N$231), $B204&gt;N$232), N204, "")</f>
        <v>48.147100000000002</v>
      </c>
      <c r="CL204" s="2">
        <f>IF(OR(AND($B204&gt;O$230, $B204&lt;O$231), $B204&gt;O$232), O204, "")</f>
        <v>47.7042</v>
      </c>
      <c r="CO204" s="2">
        <f>BK$207*$B204+BK$209</f>
        <v>55.083793225232924</v>
      </c>
      <c r="CP204" s="2">
        <f>BL$207*$B204+BL$209</f>
        <v>57.150018147049281</v>
      </c>
      <c r="CQ204" s="2">
        <f>BM$207*$B204+BM$209</f>
        <v>53.458909361958739</v>
      </c>
      <c r="CR204" s="2">
        <f>BN$207*$B204+BN$209</f>
        <v>48.71873080171239</v>
      </c>
      <c r="CS204" s="2">
        <f>BO$207*$B204+BO$209</f>
        <v>54.105409723399347</v>
      </c>
      <c r="CT204" s="2">
        <f>BP$207*$B204+BP$209</f>
        <v>55.088188538988021</v>
      </c>
      <c r="CU204" s="2">
        <f>BQ$207*$B204+BQ$209</f>
        <v>58.421750640754894</v>
      </c>
      <c r="CV204" s="2">
        <f>BR$207*$B204+BR$209</f>
        <v>49.408574473087327</v>
      </c>
      <c r="CW204" s="2">
        <f>BS$207*$B204+BS$209</f>
        <v>53.044400306602626</v>
      </c>
      <c r="CX204" s="2">
        <f>BT$207*$B204+BT$209</f>
        <v>53.367556602554146</v>
      </c>
      <c r="CY204" s="2">
        <f>BU$207*$B204+BU$209</f>
        <v>53.434278428078841</v>
      </c>
      <c r="CZ204" s="2">
        <f>BV$207*$B204+BV$209</f>
        <v>51.432687494526675</v>
      </c>
      <c r="DA204" s="2">
        <f>BW$207*$B204+BW$209</f>
        <v>52.098451680728992</v>
      </c>
      <c r="DD204" s="2">
        <f>BZ$207*$B204+BZ$209</f>
        <v>48.88049531503448</v>
      </c>
      <c r="DE204" s="2">
        <f>CA$207*$B204+CA$209</f>
        <v>49.541202972510035</v>
      </c>
      <c r="DF204" s="2">
        <f>CB$207*$B204+CB$209</f>
        <v>49.118083277827957</v>
      </c>
      <c r="DG204" s="2">
        <f>CC$207*$B204+CC$209</f>
        <v>47.50178886679344</v>
      </c>
      <c r="DH204" s="2">
        <f>CD$207*$B204+CD$209</f>
        <v>47.728099463979625</v>
      </c>
      <c r="DI204" s="2">
        <f>CE$207*$B204+CE$209</f>
        <v>47.24807616644334</v>
      </c>
      <c r="DJ204" s="2">
        <f>CF$207*$B204+CF$209</f>
        <v>46.567466408798424</v>
      </c>
      <c r="DK204" s="2">
        <f>CG$207*$B204+CG$209</f>
        <v>44.73397002014314</v>
      </c>
      <c r="DL204" s="2">
        <f>CH$207*$B204+CH$209</f>
        <v>46.238321261173141</v>
      </c>
      <c r="DM204" s="2">
        <f>CI$207*$B204+CI$209</f>
        <v>46.674720170008285</v>
      </c>
      <c r="DN204" s="2">
        <f>CJ$207*$B204+CJ$209</f>
        <v>46.531469254463246</v>
      </c>
      <c r="DO204" s="2">
        <f>CK$207*$B204+CK$209</f>
        <v>47.199015384899731</v>
      </c>
      <c r="DP204" s="2">
        <f>CL$207*$B204+CL$209</f>
        <v>47.172757697970503</v>
      </c>
      <c r="DS204" s="2">
        <f>POWER(10,($B204-C$227)/C$228)/(1+POWER(10,($B204-C$227)/C$228))</f>
        <v>0.99973124872484354</v>
      </c>
      <c r="DT204" s="2">
        <f>POWER(10,($B204-D$227)/D$228)/(1+POWER(10,($B204-D$227)/D$228))</f>
        <v>0.99974624396339851</v>
      </c>
      <c r="DU204" s="2">
        <f>POWER(10,($B204-E$227)/E$228)/(1+POWER(10,($B204-E$227)/E$228))</f>
        <v>0.99987328008701082</v>
      </c>
      <c r="DV204" s="2">
        <f>POWER(10,($B204-F$227)/F$228)/(1+POWER(10,($B204-F$227)/F$228))</f>
        <v>0.99990777174376322</v>
      </c>
      <c r="DW204" s="2">
        <f>POWER(10,($B204-G$227)/G$228)/(1+POWER(10,($B204-G$227)/G$228))</f>
        <v>0.99990384918422093</v>
      </c>
      <c r="DX204" s="2">
        <f>POWER(10,($B204-H$227)/H$228)/(1+POWER(10,($B204-H$227)/H$228))</f>
        <v>0.99990045144886674</v>
      </c>
      <c r="DY204" s="2">
        <f>POWER(10,($B204-I$227)/I$228)/(1+POWER(10,($B204-I$227)/I$228))</f>
        <v>0.99989835623293721</v>
      </c>
      <c r="DZ204" s="2">
        <f>POWER(10,($B204-J$227)/J$228)/(1+POWER(10,($B204-J$227)/J$228))</f>
        <v>0.99989818642139794</v>
      </c>
      <c r="EA204" s="2">
        <f>POWER(10,($B204-K$227)/K$228)/(1+POWER(10,($B204-K$227)/K$228))</f>
        <v>0.99990079345174621</v>
      </c>
      <c r="EB204" s="2">
        <f>POWER(10,($B204-L$227)/L$228)/(1+POWER(10,($B204-L$227)/L$228))</f>
        <v>0.99989674351592539</v>
      </c>
      <c r="EC204" s="2">
        <f>POWER(10,($B204-M$227)/M$228)/(1+POWER(10,($B204-M$227)/M$228))</f>
        <v>0.9998876212614588</v>
      </c>
      <c r="ED204" s="2">
        <f>POWER(10,($B204-N$227)/N$228)/(1+POWER(10,($B204-N$227)/N$228))</f>
        <v>0.99988300799154839</v>
      </c>
      <c r="EE204" s="2">
        <f>POWER(10,($B204-O$227)/O$228)/(1+POWER(10,($B204-O$227)/O$228))</f>
        <v>0.99988876398152482</v>
      </c>
    </row>
    <row r="205" spans="2:137" x14ac:dyDescent="0.25">
      <c r="B205" s="2">
        <v>199</v>
      </c>
      <c r="C205">
        <v>49.118000000000002</v>
      </c>
      <c r="D205">
        <v>50.015000000000001</v>
      </c>
      <c r="E205">
        <v>47.896999999999998</v>
      </c>
      <c r="F205">
        <v>47.691000000000003</v>
      </c>
      <c r="G205">
        <v>48.470999999999997</v>
      </c>
      <c r="H205">
        <v>48.734999999999999</v>
      </c>
      <c r="I205">
        <v>47.220999999999997</v>
      </c>
      <c r="J205">
        <v>45.75</v>
      </c>
      <c r="K205">
        <v>46.529000000000003</v>
      </c>
      <c r="L205">
        <v>47.088000000000001</v>
      </c>
      <c r="M205">
        <v>46.073999999999998</v>
      </c>
      <c r="N205">
        <v>48.088200000000001</v>
      </c>
      <c r="O205">
        <v>47.366199999999999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48.83494280292679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49.478731756229656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49.065705090343066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47.454103516677755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47.671459905616864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47.180681924946946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46.475378936677444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44.665220872410281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46.171115191219457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46.617122244052297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46.475768201524815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47.159157439866746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47.136021573641933</v>
      </c>
      <c r="AE205" s="5"/>
      <c r="AG205" s="5">
        <f t="shared" si="78"/>
        <v>0.28305719707321231</v>
      </c>
      <c r="AH205" s="5">
        <f t="shared" si="79"/>
        <v>0.5362682437703441</v>
      </c>
      <c r="AI205" s="5">
        <f t="shared" si="80"/>
        <v>-1.1687050903430674</v>
      </c>
      <c r="AJ205" s="5">
        <f t="shared" si="81"/>
        <v>0.23689648332224778</v>
      </c>
      <c r="AK205" s="5">
        <f t="shared" si="82"/>
        <v>0.79954009438313278</v>
      </c>
      <c r="AL205" s="5">
        <f t="shared" si="83"/>
        <v>1.5543180750530539</v>
      </c>
      <c r="AM205" s="5">
        <f t="shared" si="84"/>
        <v>0.7456210633225524</v>
      </c>
      <c r="AN205" s="5">
        <f t="shared" si="85"/>
        <v>1.0847791275897194</v>
      </c>
      <c r="AO205" s="5">
        <f t="shared" si="86"/>
        <v>0.35788480878054685</v>
      </c>
      <c r="AP205" s="5">
        <f t="shared" si="87"/>
        <v>0.4708777559477042</v>
      </c>
      <c r="AQ205" s="5">
        <f t="shared" si="88"/>
        <v>-0.40176820152481696</v>
      </c>
      <c r="AR205" s="5">
        <f t="shared" si="89"/>
        <v>0.92904256013325437</v>
      </c>
      <c r="AS205" s="5">
        <f t="shared" si="90"/>
        <v>0.23017842635806574</v>
      </c>
      <c r="AV205" s="2">
        <f t="shared" si="91"/>
        <v>48.834942802926669</v>
      </c>
      <c r="AW205" s="2">
        <f t="shared" si="92"/>
        <v>49.478731756229656</v>
      </c>
      <c r="AX205" s="2">
        <f t="shared" si="93"/>
        <v>49.065705090343066</v>
      </c>
      <c r="AY205" s="2">
        <f t="shared" si="94"/>
        <v>47.454103516677755</v>
      </c>
      <c r="AZ205" s="2">
        <f t="shared" si="95"/>
        <v>47.671459905616864</v>
      </c>
      <c r="BA205" s="2">
        <f t="shared" si="96"/>
        <v>47.180681924946938</v>
      </c>
      <c r="BB205" s="2">
        <f t="shared" si="97"/>
        <v>46.475378936677444</v>
      </c>
      <c r="BC205" s="2">
        <f t="shared" si="98"/>
        <v>44.665220872410281</v>
      </c>
      <c r="BD205" s="2">
        <f t="shared" si="99"/>
        <v>46.171115191219457</v>
      </c>
      <c r="BE205" s="2">
        <f t="shared" si="100"/>
        <v>46.617122244052275</v>
      </c>
      <c r="BF205" s="2">
        <f t="shared" si="101"/>
        <v>46.475768201524524</v>
      </c>
      <c r="BG205" s="2">
        <f t="shared" si="102"/>
        <v>47.159157439864465</v>
      </c>
      <c r="BH205" s="2">
        <f t="shared" si="103"/>
        <v>47.136021573625527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49.118000000000002</v>
      </c>
      <c r="CA205" s="2">
        <f>IF(OR(AND($B205&gt;D$230, $B205&lt;D$231), $B205&gt;D$232), D205, "")</f>
        <v>50.015000000000001</v>
      </c>
      <c r="CB205" s="2">
        <f>IF(OR(AND($B205&gt;E$230, $B205&lt;E$231), $B205&gt;E$232), E205, "")</f>
        <v>47.896999999999998</v>
      </c>
      <c r="CC205" s="2">
        <f>IF(OR(AND($B205&gt;F$230, $B205&lt;F$231), $B205&gt;F$232), F205, "")</f>
        <v>47.691000000000003</v>
      </c>
      <c r="CD205" s="2">
        <f>IF(OR(AND($B205&gt;G$230, $B205&lt;G$231), $B205&gt;G$232), G205, "")</f>
        <v>48.470999999999997</v>
      </c>
      <c r="CE205" s="2">
        <f>IF(OR(AND($B205&gt;H$230, $B205&lt;H$231), $B205&gt;H$232), H205, "")</f>
        <v>48.734999999999999</v>
      </c>
      <c r="CF205" s="2">
        <f>IF(OR(AND($B205&gt;I$230, $B205&lt;I$231), $B205&gt;I$232), I205, "")</f>
        <v>47.220999999999997</v>
      </c>
      <c r="CG205" s="2">
        <f>IF(OR(AND($B205&gt;J$230, $B205&lt;J$231), $B205&gt;J$232), J205, "")</f>
        <v>45.75</v>
      </c>
      <c r="CH205" s="2">
        <f>IF(OR(AND($B205&gt;K$230, $B205&lt;K$231), $B205&gt;K$232), K205, "")</f>
        <v>46.529000000000003</v>
      </c>
      <c r="CI205" s="2">
        <f>IF(OR(AND($B205&gt;L$230, $B205&lt;L$231), $B205&gt;L$232), L205, "")</f>
        <v>47.088000000000001</v>
      </c>
      <c r="CJ205" s="2">
        <f>IF(OR(AND($B205&gt;M$230, $B205&lt;M$231), $B205&gt;M$232), M205, "")</f>
        <v>46.073999999999998</v>
      </c>
      <c r="CK205" s="2">
        <f>IF(OR(AND($B205&gt;N$230, $B205&lt;N$231), $B205&gt;N$232), N205, "")</f>
        <v>48.088200000000001</v>
      </c>
      <c r="CL205" s="2">
        <f>IF(OR(AND($B205&gt;O$230, $B205&lt;O$231), $B205&gt;O$232), O205, "")</f>
        <v>47.366199999999999</v>
      </c>
      <c r="CO205" s="2">
        <f>BK$207*$B205+BK$209</f>
        <v>55.102624170296046</v>
      </c>
      <c r="CP205" s="2">
        <f>BL$207*$B205+BL$209</f>
        <v>57.16645446203885</v>
      </c>
      <c r="CQ205" s="2">
        <f>BM$207*$B205+BM$209</f>
        <v>53.446918908313769</v>
      </c>
      <c r="CR205" s="2">
        <f>BN$207*$B205+BN$209</f>
        <v>48.678821944872624</v>
      </c>
      <c r="CS205" s="2">
        <f>BO$207*$B205+BO$209</f>
        <v>54.105783257593487</v>
      </c>
      <c r="CT205" s="2">
        <f>BP$207*$B205+BP$209</f>
        <v>55.093525466865998</v>
      </c>
      <c r="CU205" s="2">
        <f>BQ$207*$B205+BQ$209</f>
        <v>58.44550078771892</v>
      </c>
      <c r="CV205" s="2">
        <f>BR$207*$B205+BR$209</f>
        <v>49.379994044935536</v>
      </c>
      <c r="CW205" s="2">
        <f>BS$207*$B205+BS$209</f>
        <v>53.039275816432927</v>
      </c>
      <c r="CX205" s="2">
        <f>BT$207*$B205+BT$209</f>
        <v>53.369890818494923</v>
      </c>
      <c r="CY205" s="2">
        <f>BU$207*$B205+BU$209</f>
        <v>53.441887502071573</v>
      </c>
      <c r="CZ205" s="2">
        <f>BV$207*$B205+BV$209</f>
        <v>51.430869822226121</v>
      </c>
      <c r="DA205" s="2">
        <f>BW$207*$B205+BW$209</f>
        <v>52.108162203233825</v>
      </c>
      <c r="DD205" s="2">
        <f>BZ$207*$B205+BZ$209</f>
        <v>48.833406155700345</v>
      </c>
      <c r="DE205" s="2">
        <f>CA$207*$B205+CA$209</f>
        <v>49.476952148385521</v>
      </c>
      <c r="DF205" s="2">
        <f>CB$207*$B205+CB$209</f>
        <v>49.065198689579312</v>
      </c>
      <c r="DG205" s="2">
        <f>CC$207*$B205+CC$209</f>
        <v>47.454000492227394</v>
      </c>
      <c r="DH205" s="2">
        <f>CD$207*$B205+CD$209</f>
        <v>47.670895621773951</v>
      </c>
      <c r="DI205" s="2">
        <f>CE$207*$B205+CE$209</f>
        <v>47.179963451441381</v>
      </c>
      <c r="DJ205" s="2">
        <f>CF$207*$B205+CF$209</f>
        <v>46.474269190981843</v>
      </c>
      <c r="DK205" s="2">
        <f>CG$207*$B205+CG$209</f>
        <v>44.664783037158273</v>
      </c>
      <c r="DL205" s="2">
        <f>CH$207*$B205+CH$209</f>
        <v>46.170493715923726</v>
      </c>
      <c r="DM205" s="2">
        <f>CI$207*$B205+CI$209</f>
        <v>46.616486263192826</v>
      </c>
      <c r="DN205" s="2">
        <f>CJ$207*$B205+CJ$209</f>
        <v>46.47505415934188</v>
      </c>
      <c r="DO205" s="2">
        <f>CK$207*$B205+CK$209</f>
        <v>47.15870160345365</v>
      </c>
      <c r="DP205" s="2">
        <f>CL$207*$B205+CL$209</f>
        <v>47.135517101527249</v>
      </c>
      <c r="DS205" s="2">
        <f>POWER(10,($B205-C$227)/C$228)/(1+POWER(10,($B205-C$227)/C$228))</f>
        <v>0.99975489012780461</v>
      </c>
      <c r="DT205" s="2">
        <f>POWER(10,($B205-D$227)/D$228)/(1+POWER(10,($B205-D$227)/D$228))</f>
        <v>0.99976856657667279</v>
      </c>
      <c r="DU205" s="2">
        <f>POWER(10,($B205-E$227)/E$228)/(1+POWER(10,($B205-E$227)/E$228))</f>
        <v>0.99988442877717498</v>
      </c>
      <c r="DV205" s="2">
        <f>POWER(10,($B205-F$227)/F$228)/(1+POWER(10,($B205-F$227)/F$228))</f>
        <v>0.99991588614802596</v>
      </c>
      <c r="DW205" s="2">
        <f>POWER(10,($B205-G$227)/G$228)/(1+POWER(10,($B205-G$227)/G$228))</f>
        <v>0.99991230867190783</v>
      </c>
      <c r="DX205" s="2">
        <f>POWER(10,($B205-H$227)/H$228)/(1+POWER(10,($B205-H$227)/H$228))</f>
        <v>0.99990920984707576</v>
      </c>
      <c r="DY205" s="2">
        <f>POWER(10,($B205-I$227)/I$228)/(1+POWER(10,($B205-I$227)/I$228))</f>
        <v>0.99990729895360941</v>
      </c>
      <c r="DZ205" s="2">
        <f>POWER(10,($B205-J$227)/J$228)/(1+POWER(10,($B205-J$227)/J$228))</f>
        <v>0.99990714408087233</v>
      </c>
      <c r="EA205" s="2">
        <f>POWER(10,($B205-K$227)/K$228)/(1+POWER(10,($B205-K$227)/K$228))</f>
        <v>0.99990952176286374</v>
      </c>
      <c r="EB205" s="2">
        <f>POWER(10,($B205-L$227)/L$228)/(1+POWER(10,($B205-L$227)/L$228))</f>
        <v>0.99990582811169604</v>
      </c>
      <c r="EC205" s="2">
        <f>POWER(10,($B205-M$227)/M$228)/(1+POWER(10,($B205-M$227)/M$228))</f>
        <v>0.99989750835888858</v>
      </c>
      <c r="ED205" s="2">
        <f>POWER(10,($B205-N$227)/N$228)/(1+POWER(10,($B205-N$227)/N$228))</f>
        <v>0.99989330092181083</v>
      </c>
      <c r="EE205" s="2">
        <f>POWER(10,($B205-O$227)/O$228)/(1+POWER(10,($B205-O$227)/O$228))</f>
        <v>0.99989855055248089</v>
      </c>
    </row>
    <row r="206" spans="2:137" ht="15.75" thickBot="1" x14ac:dyDescent="0.3">
      <c r="B206" s="2">
        <v>200</v>
      </c>
      <c r="C206">
        <v>48.911999999999999</v>
      </c>
      <c r="D206">
        <v>49.691000000000003</v>
      </c>
      <c r="E206">
        <v>48.470999999999997</v>
      </c>
      <c r="F206">
        <v>47.838000000000001</v>
      </c>
      <c r="G206">
        <v>49.029000000000003</v>
      </c>
      <c r="H206">
        <v>48.338000000000001</v>
      </c>
      <c r="I206">
        <v>47.470999999999997</v>
      </c>
      <c r="J206">
        <v>46.484999999999999</v>
      </c>
      <c r="K206">
        <v>44.926000000000002</v>
      </c>
      <c r="L206">
        <v>46.720999999999997</v>
      </c>
      <c r="M206">
        <v>46.765000000000001</v>
      </c>
      <c r="N206">
        <v>47.676499999999997</v>
      </c>
      <c r="O206">
        <v>48.197200000000002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48.787733201804933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49.414341409920311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49.012780259388727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47.406306682236099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47.614211021332011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47.112512079095644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46.382093968844686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44.595998806750366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46.103238141510261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46.558837584604717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46.419296268920078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47.118807299777984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47.098740937314453</v>
      </c>
      <c r="AE206" s="5"/>
      <c r="AG206" s="5">
        <f t="shared" si="78"/>
        <v>0.12426679819506603</v>
      </c>
      <c r="AH206" s="5">
        <f t="shared" si="79"/>
        <v>0.27665859007969118</v>
      </c>
      <c r="AI206" s="5">
        <f t="shared" si="80"/>
        <v>-0.5417802593887302</v>
      </c>
      <c r="AJ206" s="5">
        <f t="shared" si="81"/>
        <v>0.43169331776390152</v>
      </c>
      <c r="AK206" s="5">
        <f t="shared" si="82"/>
        <v>1.4147889786679926</v>
      </c>
      <c r="AL206" s="5">
        <f t="shared" si="83"/>
        <v>1.2254879209043565</v>
      </c>
      <c r="AM206" s="5">
        <f t="shared" si="84"/>
        <v>1.0889060311553109</v>
      </c>
      <c r="AN206" s="5">
        <f t="shared" si="85"/>
        <v>1.8890011932496336</v>
      </c>
      <c r="AO206" s="5">
        <f t="shared" si="86"/>
        <v>-1.1772381415102586</v>
      </c>
      <c r="AP206" s="5">
        <f t="shared" si="87"/>
        <v>0.16216241539527942</v>
      </c>
      <c r="AQ206" s="5">
        <f t="shared" si="88"/>
        <v>0.34570373107992225</v>
      </c>
      <c r="AR206" s="5">
        <f t="shared" si="89"/>
        <v>0.55769270022201312</v>
      </c>
      <c r="AS206" s="5">
        <f t="shared" si="90"/>
        <v>1.0984590626855493</v>
      </c>
      <c r="AV206" s="2">
        <f t="shared" si="91"/>
        <v>48.787733201804883</v>
      </c>
      <c r="AW206" s="2">
        <f t="shared" si="92"/>
        <v>49.414341409920311</v>
      </c>
      <c r="AX206" s="2">
        <f t="shared" si="93"/>
        <v>49.012780259388727</v>
      </c>
      <c r="AY206" s="2">
        <f t="shared" si="94"/>
        <v>47.406306682236099</v>
      </c>
      <c r="AZ206" s="2">
        <f t="shared" si="95"/>
        <v>47.614211021332011</v>
      </c>
      <c r="BA206" s="2">
        <f t="shared" si="96"/>
        <v>47.112512079095644</v>
      </c>
      <c r="BB206" s="2">
        <f t="shared" si="97"/>
        <v>46.382093968844686</v>
      </c>
      <c r="BC206" s="2">
        <f t="shared" si="98"/>
        <v>44.595998806750366</v>
      </c>
      <c r="BD206" s="2">
        <f t="shared" si="99"/>
        <v>46.103238141510261</v>
      </c>
      <c r="BE206" s="2">
        <f t="shared" si="100"/>
        <v>46.55883758460471</v>
      </c>
      <c r="BF206" s="2">
        <f t="shared" si="101"/>
        <v>46.41929626892</v>
      </c>
      <c r="BG206" s="2">
        <f t="shared" si="102"/>
        <v>47.118807299777352</v>
      </c>
      <c r="BH206" s="2">
        <f t="shared" si="103"/>
        <v>47.098740937309692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48.911999999999999</v>
      </c>
      <c r="CA206" s="2">
        <f>IF(OR(AND($B206&gt;D$230, $B206&lt;D$231), $B206&gt;D$232), D206, "")</f>
        <v>49.691000000000003</v>
      </c>
      <c r="CB206" s="2">
        <f>IF(OR(AND($B206&gt;E$230, $B206&lt;E$231), $B206&gt;E$232), E206, "")</f>
        <v>48.470999999999997</v>
      </c>
      <c r="CC206" s="2">
        <f>IF(OR(AND($B206&gt;F$230, $B206&lt;F$231), $B206&gt;F$232), F206, "")</f>
        <v>47.838000000000001</v>
      </c>
      <c r="CD206" s="2">
        <f>IF(OR(AND($B206&gt;G$230, $B206&lt;G$231), $B206&gt;G$232), G206, "")</f>
        <v>49.029000000000003</v>
      </c>
      <c r="CE206" s="2">
        <f>IF(OR(AND($B206&gt;H$230, $B206&lt;H$231), $B206&gt;H$232), H206, "")</f>
        <v>48.338000000000001</v>
      </c>
      <c r="CF206" s="2">
        <f>IF(OR(AND($B206&gt;I$230, $B206&lt;I$231), $B206&gt;I$232), I206, "")</f>
        <v>47.470999999999997</v>
      </c>
      <c r="CG206" s="2">
        <f>IF(OR(AND($B206&gt;J$230, $B206&lt;J$231), $B206&gt;J$232), J206, "")</f>
        <v>46.484999999999999</v>
      </c>
      <c r="CH206" s="2">
        <f>IF(OR(AND($B206&gt;K$230, $B206&lt;K$231), $B206&gt;K$232), K206, "")</f>
        <v>44.926000000000002</v>
      </c>
      <c r="CI206" s="2">
        <f>IF(OR(AND($B206&gt;L$230, $B206&lt;L$231), $B206&gt;L$232), L206, "")</f>
        <v>46.720999999999997</v>
      </c>
      <c r="CJ206" s="2">
        <f>IF(OR(AND($B206&gt;M$230, $B206&lt;M$231), $B206&gt;M$232), M206, "")</f>
        <v>46.765000000000001</v>
      </c>
      <c r="CK206" s="2">
        <f>IF(OR(AND($B206&gt;N$230, $B206&lt;N$231), $B206&gt;N$232), N206, "")</f>
        <v>47.676499999999997</v>
      </c>
      <c r="CL206" s="2">
        <f>IF(OR(AND($B206&gt;O$230, $B206&lt;O$231), $B206&gt;O$232), O206, "")</f>
        <v>48.197200000000002</v>
      </c>
      <c r="CO206" s="2">
        <f>BK$207*$B206+BK$209</f>
        <v>55.121455115359176</v>
      </c>
      <c r="CP206" s="2">
        <f>BL$207*$B206+BL$209</f>
        <v>57.182890777028426</v>
      </c>
      <c r="CQ206" s="2">
        <f>BM$207*$B206+BM$209</f>
        <v>53.4349284546688</v>
      </c>
      <c r="CR206" s="2">
        <f>BN$207*$B206+BN$209</f>
        <v>48.638913088032851</v>
      </c>
      <c r="CS206" s="2">
        <f>BO$207*$B206+BO$209</f>
        <v>54.106156791787626</v>
      </c>
      <c r="CT206" s="2">
        <f>BP$207*$B206+BP$209</f>
        <v>55.098862394743975</v>
      </c>
      <c r="CU206" s="2">
        <f>BQ$207*$B206+BQ$209</f>
        <v>58.46925093468294</v>
      </c>
      <c r="CV206" s="2">
        <f>BR$207*$B206+BR$209</f>
        <v>49.351413616783745</v>
      </c>
      <c r="CW206" s="2">
        <f>BS$207*$B206+BS$209</f>
        <v>53.034151326263228</v>
      </c>
      <c r="CX206" s="2">
        <f>BT$207*$B206+BT$209</f>
        <v>53.372225034435701</v>
      </c>
      <c r="CY206" s="2">
        <f>BU$207*$B206+BU$209</f>
        <v>53.449496576064298</v>
      </c>
      <c r="CZ206" s="2">
        <f>BV$207*$B206+BV$209</f>
        <v>51.429052149925568</v>
      </c>
      <c r="DA206" s="2">
        <f>BW$207*$B206+BW$209</f>
        <v>52.117872725738657</v>
      </c>
      <c r="DB206" s="6"/>
      <c r="DC206" s="6"/>
      <c r="DD206" s="2">
        <f>BZ$207*$B206+BZ$209</f>
        <v>48.78631699636621</v>
      </c>
      <c r="DE206" s="2">
        <f>CA$207*$B206+CA$209</f>
        <v>49.412701324261</v>
      </c>
      <c r="DF206" s="2">
        <f>CB$207*$B206+CB$209</f>
        <v>49.012314101330674</v>
      </c>
      <c r="DG206" s="2">
        <f>CC$207*$B206+CC$209</f>
        <v>47.40621211766134</v>
      </c>
      <c r="DH206" s="2">
        <f>CD$207*$B206+CD$209</f>
        <v>47.613691779568278</v>
      </c>
      <c r="DI206" s="2">
        <f>CE$207*$B206+CE$209</f>
        <v>47.111850736439408</v>
      </c>
      <c r="DJ206" s="2">
        <f>CF$207*$B206+CF$209</f>
        <v>46.381071973165263</v>
      </c>
      <c r="DK206" s="2">
        <f>CG$207*$B206+CG$209</f>
        <v>44.595596054173413</v>
      </c>
      <c r="DL206" s="2">
        <f>CH$207*$B206+CH$209</f>
        <v>46.102666170674311</v>
      </c>
      <c r="DM206" s="2">
        <f>CI$207*$B206+CI$209</f>
        <v>46.558252356377366</v>
      </c>
      <c r="DN206" s="2">
        <f>CJ$207*$B206+CJ$209</f>
        <v>46.418639064220521</v>
      </c>
      <c r="DO206" s="2">
        <f>CK$207*$B206+CK$209</f>
        <v>47.11838782200757</v>
      </c>
      <c r="DP206" s="2">
        <f>CL$207*$B206+CL$209</f>
        <v>47.098276505083994</v>
      </c>
      <c r="DS206" s="2">
        <f>POWER(10,($B206-C$227)/C$228)/(1+POWER(10,($B206-C$227)/C$228))</f>
        <v>0.99977645231846923</v>
      </c>
      <c r="DT206" s="2">
        <f>POWER(10,($B206-D$227)/D$228)/(1+POWER(10,($B206-D$227)/D$228))</f>
        <v>0.99978892591110113</v>
      </c>
      <c r="DU206" s="2">
        <f>POWER(10,($B206-E$227)/E$228)/(1+POWER(10,($B206-E$227)/E$228))</f>
        <v>0.99989459672021841</v>
      </c>
      <c r="DV206" s="2">
        <f>POWER(10,($B206-F$227)/F$228)/(1+POWER(10,($B206-F$227)/F$228))</f>
        <v>0.99992328668749619</v>
      </c>
      <c r="DW206" s="2">
        <f>POWER(10,($B206-G$227)/G$228)/(1+POWER(10,($B206-G$227)/G$228))</f>
        <v>0.99992002394117618</v>
      </c>
      <c r="DX206" s="2">
        <f>POWER(10,($B206-H$227)/H$228)/(1+POWER(10,($B206-H$227)/H$228))</f>
        <v>0.99991719773495635</v>
      </c>
      <c r="DY206" s="2">
        <f>POWER(10,($B206-I$227)/I$228)/(1+POWER(10,($B206-I$227)/I$228))</f>
        <v>0.99991545495126455</v>
      </c>
      <c r="DZ206" s="2">
        <f>POWER(10,($B206-J$227)/J$228)/(1+POWER(10,($B206-J$227)/J$228))</f>
        <v>0.99991531370334352</v>
      </c>
      <c r="EA206" s="2">
        <f>POWER(10,($B206-K$227)/K$228)/(1+POWER(10,($B206-K$227)/K$228))</f>
        <v>0.99991748221007326</v>
      </c>
      <c r="EB206" s="2">
        <f>POWER(10,($B206-L$227)/L$228)/(1+POWER(10,($B206-L$227)/L$228))</f>
        <v>0.99991411350543968</v>
      </c>
      <c r="EC206" s="2">
        <f>POWER(10,($B206-M$227)/M$228)/(1+POWER(10,($B206-M$227)/M$228))</f>
        <v>0.99990652566939719</v>
      </c>
      <c r="ED206" s="2">
        <f>POWER(10,($B206-N$227)/N$228)/(1+POWER(10,($B206-N$227)/N$228))</f>
        <v>0.9999026883705453</v>
      </c>
      <c r="EE206" s="2">
        <f>POWER(10,($B206-O$227)/O$228)/(1+POWER(10,($B206-O$227)/O$228))</f>
        <v>0.99990747617830644</v>
      </c>
      <c r="EF206" s="6"/>
      <c r="EG206" s="6"/>
    </row>
    <row r="207" spans="2:137" ht="15.75" thickBot="1" x14ac:dyDescent="0.3">
      <c r="C207" s="68">
        <f>SUMSQ(AG6:AG206)</f>
        <v>1930.4116521560993</v>
      </c>
      <c r="D207" s="69">
        <f t="shared" ref="D207:O207" si="104">SUMSQ(AH6:AH206)</f>
        <v>2431.675465242125</v>
      </c>
      <c r="E207" s="69">
        <f t="shared" si="104"/>
        <v>2081.834537581351</v>
      </c>
      <c r="F207" s="69">
        <f t="shared" si="104"/>
        <v>3166.8253674436223</v>
      </c>
      <c r="G207" s="69">
        <f t="shared" si="104"/>
        <v>3551.7194318109778</v>
      </c>
      <c r="H207" s="69">
        <f t="shared" si="104"/>
        <v>3732.9246944943661</v>
      </c>
      <c r="I207" s="69">
        <f t="shared" si="104"/>
        <v>4563.2900402222222</v>
      </c>
      <c r="J207" s="69">
        <f t="shared" si="104"/>
        <v>4501.4263466365137</v>
      </c>
      <c r="K207" s="69">
        <f t="shared" si="104"/>
        <v>4185.6258884372255</v>
      </c>
      <c r="L207" s="69">
        <f t="shared" si="104"/>
        <v>3036.5959061129865</v>
      </c>
      <c r="M207" s="69">
        <f t="shared" si="104"/>
        <v>2958.241950478553</v>
      </c>
      <c r="N207" s="69">
        <f t="shared" si="104"/>
        <v>2905.7029457238309</v>
      </c>
      <c r="O207" s="70">
        <f t="shared" si="104"/>
        <v>1752.5786128740813</v>
      </c>
      <c r="P207" s="71">
        <f>SUM(C207:O207)</f>
        <v>40798.852839213949</v>
      </c>
      <c r="AW207" s="6"/>
      <c r="BK207" s="51">
        <f>SLOPE(BK6:BK206,$B6:$B206)</f>
        <v>1.8830945063123664E-2</v>
      </c>
      <c r="BL207" s="51">
        <f t="shared" ref="BL207:BW207" si="105">SLOPE(BL6:BL206,$B6:$B206)</f>
        <v>1.6436314989574222E-2</v>
      </c>
      <c r="BM207" s="51">
        <f t="shared" si="105"/>
        <v>-1.1990453644969288E-2</v>
      </c>
      <c r="BN207" s="51">
        <f t="shared" si="105"/>
        <v>-3.9908856839770808E-2</v>
      </c>
      <c r="BO207" s="51">
        <f t="shared" si="105"/>
        <v>3.7353419413973198E-4</v>
      </c>
      <c r="BP207" s="51">
        <f t="shared" si="105"/>
        <v>5.3369278779763565E-3</v>
      </c>
      <c r="BQ207" s="51">
        <f t="shared" si="105"/>
        <v>2.3750146964019749E-2</v>
      </c>
      <c r="BR207" s="51">
        <f t="shared" si="105"/>
        <v>-2.8580428151790301E-2</v>
      </c>
      <c r="BS207" s="51">
        <f t="shared" si="105"/>
        <v>-5.1244901696968839E-3</v>
      </c>
      <c r="BT207" s="51">
        <f t="shared" si="105"/>
        <v>2.3342159407796861E-3</v>
      </c>
      <c r="BU207" s="51">
        <f t="shared" si="105"/>
        <v>7.6090739927305645E-3</v>
      </c>
      <c r="BV207" s="51">
        <f t="shared" si="105"/>
        <v>-1.8176723005517131E-3</v>
      </c>
      <c r="BW207" s="51">
        <f t="shared" si="105"/>
        <v>9.7105225048323366E-3</v>
      </c>
      <c r="BZ207" s="51">
        <f>SLOPE(BZ6:BZ206,$B6:$B206)</f>
        <v>-4.7089159334136835E-2</v>
      </c>
      <c r="CA207" s="51">
        <f t="shared" ref="CA207:CL207" si="106">SLOPE(CA6:CA206,$B6:$B206)</f>
        <v>-6.4250824124518213E-2</v>
      </c>
      <c r="CB207" s="51">
        <f t="shared" si="106"/>
        <v>-5.2884588248644442E-2</v>
      </c>
      <c r="CC207" s="51">
        <f t="shared" si="106"/>
        <v>-4.7788374566049313E-2</v>
      </c>
      <c r="CD207" s="51">
        <f t="shared" si="106"/>
        <v>-5.7203842205673004E-2</v>
      </c>
      <c r="CE207" s="51">
        <f t="shared" si="106"/>
        <v>-6.8112715001964808E-2</v>
      </c>
      <c r="CF207" s="51">
        <f t="shared" si="106"/>
        <v>-9.3197217816579025E-2</v>
      </c>
      <c r="CG207" s="51">
        <f t="shared" si="106"/>
        <v>-6.9186982984863629E-2</v>
      </c>
      <c r="CH207" s="51">
        <f t="shared" si="106"/>
        <v>-6.7827545249416532E-2</v>
      </c>
      <c r="CI207" s="51">
        <f t="shared" si="106"/>
        <v>-5.8233906815457835E-2</v>
      </c>
      <c r="CJ207" s="51">
        <f t="shared" si="106"/>
        <v>-5.6415095121363487E-2</v>
      </c>
      <c r="CK207" s="51">
        <f t="shared" si="106"/>
        <v>-4.0313781446080776E-2</v>
      </c>
      <c r="CL207" s="51">
        <f t="shared" si="106"/>
        <v>-3.7240596443255572E-2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P208" s="66"/>
      <c r="AF208" s="66"/>
      <c r="AG208" s="67"/>
      <c r="AH208" s="67"/>
      <c r="AI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BK208" s="51"/>
      <c r="BL208" s="51"/>
      <c r="BM208" s="51"/>
      <c r="BN208" s="51"/>
      <c r="BO208" s="51"/>
      <c r="BP208" s="51"/>
      <c r="BQ208" s="51"/>
      <c r="BR208" s="51"/>
      <c r="BS208" s="51"/>
      <c r="BT208" s="51"/>
      <c r="BU208" s="51"/>
      <c r="BV208" s="51"/>
      <c r="BW208" s="51"/>
      <c r="BZ208" s="51"/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</row>
    <row r="209" spans="1:137" x14ac:dyDescent="0.25">
      <c r="A209" s="4" t="s">
        <v>6</v>
      </c>
      <c r="B209" s="4" t="s">
        <v>4</v>
      </c>
      <c r="C209" s="8">
        <v>1336.7559183214375</v>
      </c>
      <c r="D209" s="9">
        <v>1398.6873766693491</v>
      </c>
      <c r="E209" s="9">
        <v>1334.1717166824383</v>
      </c>
      <c r="F209" s="9">
        <v>1339.0133787389466</v>
      </c>
      <c r="G209" s="9">
        <v>1359.9182827802103</v>
      </c>
      <c r="H209" s="9">
        <v>1420.43633579116</v>
      </c>
      <c r="I209" s="9">
        <v>1479.4787180591416</v>
      </c>
      <c r="J209" s="9">
        <v>1524.2272691565418</v>
      </c>
      <c r="K209" s="9">
        <v>1425.2650635121104</v>
      </c>
      <c r="L209" s="9">
        <v>1393.1468867120977</v>
      </c>
      <c r="M209" s="9">
        <v>1276.5861539617363</v>
      </c>
      <c r="N209" s="9">
        <v>1179.3613969815626</v>
      </c>
      <c r="O209" s="45">
        <v>1014.0377261657383</v>
      </c>
      <c r="P209" s="6"/>
      <c r="AV209" s="6"/>
      <c r="AW209" s="6"/>
      <c r="AY209" s="6"/>
      <c r="BA209" s="6"/>
      <c r="BC209" s="6"/>
      <c r="BK209" s="51">
        <f>INTERCEPT(BK6:BK206,$B6:$B206)</f>
        <v>51.35526610273444</v>
      </c>
      <c r="BL209" s="51">
        <f t="shared" ref="BL209:BW209" si="107">INTERCEPT(BL6:BL206,$B6:$B206)</f>
        <v>53.895627779113582</v>
      </c>
      <c r="BM209" s="51">
        <f t="shared" si="107"/>
        <v>55.833019183662657</v>
      </c>
      <c r="BN209" s="51">
        <f t="shared" si="107"/>
        <v>56.620684455987011</v>
      </c>
      <c r="BO209" s="51">
        <f t="shared" si="107"/>
        <v>54.031449952959683</v>
      </c>
      <c r="BP209" s="51">
        <f t="shared" si="107"/>
        <v>54.0314768191487</v>
      </c>
      <c r="BQ209" s="51">
        <f t="shared" si="107"/>
        <v>53.719221541878987</v>
      </c>
      <c r="BR209" s="51">
        <f t="shared" si="107"/>
        <v>55.067499247141804</v>
      </c>
      <c r="BS209" s="51">
        <f t="shared" si="107"/>
        <v>54.059049360202607</v>
      </c>
      <c r="BT209" s="51">
        <f t="shared" si="107"/>
        <v>52.905381846279766</v>
      </c>
      <c r="BU209" s="51">
        <f t="shared" si="107"/>
        <v>51.927681777518188</v>
      </c>
      <c r="BV209" s="51">
        <f t="shared" si="107"/>
        <v>51.792586610035912</v>
      </c>
      <c r="BW209" s="51">
        <f t="shared" si="107"/>
        <v>50.175768224772192</v>
      </c>
      <c r="BZ209" s="51">
        <f>INTERCEPT(BZ6:BZ206,$B6:$B206)</f>
        <v>58.204148863193574</v>
      </c>
      <c r="CA209" s="51">
        <f t="shared" ref="CA209:CL209" si="108">INTERCEPT(CA6:CA206,$B6:$B206)</f>
        <v>62.262866149164644</v>
      </c>
      <c r="CB209" s="51">
        <f t="shared" si="108"/>
        <v>59.589231751059557</v>
      </c>
      <c r="CC209" s="51">
        <f t="shared" si="108"/>
        <v>56.963887030871206</v>
      </c>
      <c r="CD209" s="51">
        <f t="shared" si="108"/>
        <v>59.054460220702879</v>
      </c>
      <c r="CE209" s="51">
        <f t="shared" si="108"/>
        <v>60.734393736832374</v>
      </c>
      <c r="CF209" s="51">
        <f t="shared" si="108"/>
        <v>65.020515536481071</v>
      </c>
      <c r="CG209" s="51">
        <f t="shared" si="108"/>
        <v>58.432992651146137</v>
      </c>
      <c r="CH209" s="51">
        <f t="shared" si="108"/>
        <v>59.668175220557615</v>
      </c>
      <c r="CI209" s="51">
        <f t="shared" si="108"/>
        <v>58.205033719468936</v>
      </c>
      <c r="CJ209" s="51">
        <f t="shared" si="108"/>
        <v>57.701658088493218</v>
      </c>
      <c r="CK209" s="51">
        <f t="shared" si="108"/>
        <v>55.181144111223723</v>
      </c>
      <c r="CL209" s="51">
        <f t="shared" si="108"/>
        <v>54.546395793735108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0</v>
      </c>
      <c r="F210" s="11">
        <v>9.3348068740668833</v>
      </c>
      <c r="G210" s="11">
        <v>12.241708348003417</v>
      </c>
      <c r="H210" s="11">
        <v>22.265097781780586</v>
      </c>
      <c r="I210" s="11">
        <v>8.9234409920320807</v>
      </c>
      <c r="J210" s="11">
        <v>48.00021249415321</v>
      </c>
      <c r="K210" s="11">
        <v>44.230601752292515</v>
      </c>
      <c r="L210" s="11">
        <v>38.620158815190699</v>
      </c>
      <c r="M210" s="11">
        <v>63.087606479840424</v>
      </c>
      <c r="N210" s="11">
        <v>35.186297931678375</v>
      </c>
      <c r="O210" s="46">
        <v>37.827827459489633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399.47966253866713</v>
      </c>
      <c r="D211" s="13">
        <v>409.93059902095359</v>
      </c>
      <c r="E211" s="13">
        <v>384.73157048128212</v>
      </c>
      <c r="F211" s="13">
        <v>395.71910814459864</v>
      </c>
      <c r="G211" s="13">
        <v>417.25574295765739</v>
      </c>
      <c r="H211" s="13">
        <v>405.56124452158969</v>
      </c>
      <c r="I211" s="13">
        <v>465.12843604254408</v>
      </c>
      <c r="J211" s="13">
        <v>482.50438870096554</v>
      </c>
      <c r="K211" s="13">
        <v>453.24704999892191</v>
      </c>
      <c r="L211" s="13">
        <v>427.96006173766006</v>
      </c>
      <c r="M211" s="13">
        <v>381.5956881220111</v>
      </c>
      <c r="N211" s="13">
        <v>348.07083932786497</v>
      </c>
      <c r="O211" s="48">
        <v>292.2103742940518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1.0736251224068387E-5</v>
      </c>
      <c r="D212" s="13">
        <v>0</v>
      </c>
      <c r="E212" s="13">
        <v>0</v>
      </c>
      <c r="F212" s="13">
        <v>0</v>
      </c>
      <c r="G212" s="13">
        <v>8.8667125526508705</v>
      </c>
      <c r="H212" s="13">
        <v>18.607937442756409</v>
      </c>
      <c r="I212" s="13">
        <v>9.7926901462663026E-4</v>
      </c>
      <c r="J212" s="13">
        <v>39.20203915373618</v>
      </c>
      <c r="K212" s="13">
        <v>45.134201469471023</v>
      </c>
      <c r="L212" s="13">
        <v>30.793398085676401</v>
      </c>
      <c r="M212" s="13">
        <v>34.914592013483094</v>
      </c>
      <c r="N212" s="13">
        <v>18.691982430033359</v>
      </c>
      <c r="O212" s="48">
        <v>38.275478228585577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4.9105842705609541</v>
      </c>
      <c r="D213" s="9">
        <v>5.0784244686480768</v>
      </c>
      <c r="E213" s="9">
        <v>2.8523024620208797</v>
      </c>
      <c r="F213" s="9">
        <v>1.9566378503807955</v>
      </c>
      <c r="G213" s="9">
        <v>2.1040565107120344</v>
      </c>
      <c r="H213" s="9">
        <v>1.9236431527373266</v>
      </c>
      <c r="I213" s="9">
        <v>2.7492470842682879</v>
      </c>
      <c r="J213" s="9">
        <v>3.0363125015894452</v>
      </c>
      <c r="K213" s="9">
        <v>2.6871005434690951</v>
      </c>
      <c r="L213" s="9">
        <v>2.1756671403090109</v>
      </c>
      <c r="M213" s="9">
        <v>2.0556743438162912</v>
      </c>
      <c r="N213" s="9">
        <v>1.2489114095311911</v>
      </c>
      <c r="O213" s="45">
        <v>-1.2612803032563171E-2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0.99891391677087205</v>
      </c>
      <c r="D214" s="11">
        <v>0.99418192322143195</v>
      </c>
      <c r="E214" s="11">
        <v>0.97855167442131885</v>
      </c>
      <c r="F214" s="11">
        <v>0.96995314373494179</v>
      </c>
      <c r="G214" s="11">
        <v>0.97078531907148713</v>
      </c>
      <c r="H214" s="11">
        <v>0.97454677487716135</v>
      </c>
      <c r="I214" s="11">
        <v>0.96735630035734466</v>
      </c>
      <c r="J214" s="11">
        <v>0.96454667270799133</v>
      </c>
      <c r="K214" s="11">
        <v>0.96662964604498336</v>
      </c>
      <c r="L214" s="11">
        <v>0.97403214427517137</v>
      </c>
      <c r="M214" s="11">
        <v>0.97993790697497951</v>
      </c>
      <c r="N214" s="11">
        <v>0.99028638308735195</v>
      </c>
      <c r="O214" s="46">
        <v>1.0002345123659708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09">$P215*C$214+C$213</f>
        <v>55.972403197987099</v>
      </c>
      <c r="D215" s="13">
        <f t="shared" si="109"/>
        <v>55.898356488973818</v>
      </c>
      <c r="E215" s="13">
        <f t="shared" si="109"/>
        <v>52.873257793142017</v>
      </c>
      <c r="F215" s="13">
        <f t="shared" si="109"/>
        <v>51.538059194059834</v>
      </c>
      <c r="G215" s="13">
        <f t="shared" si="109"/>
        <v>51.728016441187329</v>
      </c>
      <c r="H215" s="13">
        <f t="shared" si="109"/>
        <v>51.739878685772787</v>
      </c>
      <c r="I215" s="13">
        <f t="shared" si="109"/>
        <v>52.197924710892714</v>
      </c>
      <c r="J215" s="13">
        <f t="shared" si="109"/>
        <v>52.341369445914694</v>
      </c>
      <c r="K215" s="13">
        <f t="shared" si="109"/>
        <v>52.098633537009846</v>
      </c>
      <c r="L215" s="13">
        <f t="shared" si="109"/>
        <v>51.965596127633034</v>
      </c>
      <c r="M215" s="13">
        <f t="shared" si="109"/>
        <v>52.147490191001857</v>
      </c>
      <c r="N215" s="13">
        <f t="shared" si="109"/>
        <v>51.869713793547596</v>
      </c>
      <c r="O215" s="48">
        <f t="shared" si="109"/>
        <v>51.116711453953187</v>
      </c>
      <c r="P215" s="45">
        <v>51.117336609435341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09"/>
        <v>82.139640871406783</v>
      </c>
      <c r="D216" s="13">
        <f t="shared" si="109"/>
        <v>81.941636333997664</v>
      </c>
      <c r="E216" s="13">
        <f t="shared" si="109"/>
        <v>78.507092511433214</v>
      </c>
      <c r="F216" s="13">
        <f t="shared" si="109"/>
        <v>76.946649482040215</v>
      </c>
      <c r="G216" s="13">
        <f t="shared" si="109"/>
        <v>77.158406134954078</v>
      </c>
      <c r="H216" s="13">
        <f t="shared" si="109"/>
        <v>77.268802303647149</v>
      </c>
      <c r="I216" s="13">
        <f t="shared" si="109"/>
        <v>77.538488899004648</v>
      </c>
      <c r="J216" s="13">
        <f t="shared" si="109"/>
        <v>77.608333503684975</v>
      </c>
      <c r="K216" s="13">
        <f t="shared" si="109"/>
        <v>77.420162515201554</v>
      </c>
      <c r="L216" s="13">
        <f t="shared" si="109"/>
        <v>77.481038642631376</v>
      </c>
      <c r="M216" s="13">
        <f t="shared" si="109"/>
        <v>77.817638225278827</v>
      </c>
      <c r="N216" s="13">
        <f t="shared" si="109"/>
        <v>77.810947283181449</v>
      </c>
      <c r="O216" s="48">
        <f t="shared" si="109"/>
        <v>77.318543038046485</v>
      </c>
      <c r="P216" s="46">
        <v>77.313024980670477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09"/>
        <v>125.73832668313472</v>
      </c>
      <c r="D217" s="13">
        <f t="shared" si="109"/>
        <v>125.33378913365978</v>
      </c>
      <c r="E217" s="13">
        <f t="shared" si="109"/>
        <v>121.21704607935554</v>
      </c>
      <c r="F217" s="13">
        <f t="shared" si="109"/>
        <v>119.28131081352066</v>
      </c>
      <c r="G217" s="13">
        <f t="shared" si="109"/>
        <v>119.52938866531781</v>
      </c>
      <c r="H217" s="13">
        <f t="shared" si="109"/>
        <v>119.80395766924018</v>
      </c>
      <c r="I217" s="13">
        <f t="shared" si="109"/>
        <v>119.75980817305525</v>
      </c>
      <c r="J217" s="13">
        <f t="shared" si="109"/>
        <v>119.70702351902217</v>
      </c>
      <c r="K217" s="13">
        <f t="shared" si="109"/>
        <v>119.60976617039202</v>
      </c>
      <c r="L217" s="13">
        <f t="shared" si="109"/>
        <v>119.99373239511785</v>
      </c>
      <c r="M217" s="13">
        <f t="shared" si="109"/>
        <v>120.58809542274754</v>
      </c>
      <c r="N217" s="13">
        <f t="shared" si="109"/>
        <v>121.03307499107011</v>
      </c>
      <c r="O217" s="48">
        <f t="shared" si="109"/>
        <v>120.97486768277936</v>
      </c>
      <c r="P217" s="46">
        <v>120.95911407778381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09"/>
        <v>161.51217620566777</v>
      </c>
      <c r="D218" s="15">
        <f t="shared" si="109"/>
        <v>160.93817297718169</v>
      </c>
      <c r="E218" s="15">
        <f t="shared" si="109"/>
        <v>156.26166780605507</v>
      </c>
      <c r="F218" s="15">
        <f t="shared" si="109"/>
        <v>154.01799555213245</v>
      </c>
      <c r="G218" s="15">
        <f t="shared" si="109"/>
        <v>154.2958758871728</v>
      </c>
      <c r="H218" s="15">
        <f t="shared" si="109"/>
        <v>154.70515294923578</v>
      </c>
      <c r="I218" s="15">
        <f t="shared" si="109"/>
        <v>154.40349282160517</v>
      </c>
      <c r="J218" s="15">
        <f t="shared" si="109"/>
        <v>154.25008768861508</v>
      </c>
      <c r="K218" s="15">
        <f t="shared" si="109"/>
        <v>154.22742733324526</v>
      </c>
      <c r="L218" s="15">
        <f t="shared" si="109"/>
        <v>154.87649734052084</v>
      </c>
      <c r="M218" s="15">
        <f t="shared" si="109"/>
        <v>155.68236194260223</v>
      </c>
      <c r="N218" s="15">
        <f t="shared" si="109"/>
        <v>156.49794884857036</v>
      </c>
      <c r="O218" s="49">
        <f t="shared" si="109"/>
        <v>156.79601135879855</v>
      </c>
      <c r="P218" s="47">
        <v>156.77185922220727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0">$P219</f>
        <v>5.0433737873307827</v>
      </c>
      <c r="D219" s="17">
        <f t="shared" si="110"/>
        <v>5.0433737873307827</v>
      </c>
      <c r="E219" s="17">
        <f t="shared" si="110"/>
        <v>5.0433737873307827</v>
      </c>
      <c r="F219" s="17">
        <f t="shared" si="110"/>
        <v>5.0433737873307827</v>
      </c>
      <c r="G219" s="17">
        <f t="shared" si="110"/>
        <v>5.0433737873307827</v>
      </c>
      <c r="H219" s="17">
        <f t="shared" si="110"/>
        <v>5.0433737873307827</v>
      </c>
      <c r="I219" s="17">
        <f t="shared" si="110"/>
        <v>5.0433737873307827</v>
      </c>
      <c r="J219" s="17">
        <f t="shared" si="110"/>
        <v>5.0433737873307827</v>
      </c>
      <c r="K219" s="17">
        <f t="shared" si="110"/>
        <v>5.0433737873307827</v>
      </c>
      <c r="L219" s="17">
        <f t="shared" si="110"/>
        <v>5.0433737873307827</v>
      </c>
      <c r="M219" s="17">
        <f t="shared" si="110"/>
        <v>5.0433737873307827</v>
      </c>
      <c r="N219" s="17">
        <f t="shared" si="110"/>
        <v>5.0433737873307827</v>
      </c>
      <c r="O219" s="50">
        <f t="shared" si="110"/>
        <v>5.0433737873307827</v>
      </c>
      <c r="P219" s="45">
        <v>5.0433737873307827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0"/>
        <v>4.47777339864738</v>
      </c>
      <c r="D220" s="13">
        <f t="shared" si="110"/>
        <v>4.47777339864738</v>
      </c>
      <c r="E220" s="13">
        <f t="shared" si="110"/>
        <v>4.47777339864738</v>
      </c>
      <c r="F220" s="13">
        <f t="shared" si="110"/>
        <v>4.47777339864738</v>
      </c>
      <c r="G220" s="13">
        <f t="shared" si="110"/>
        <v>4.47777339864738</v>
      </c>
      <c r="H220" s="13">
        <f t="shared" si="110"/>
        <v>4.47777339864738</v>
      </c>
      <c r="I220" s="13">
        <f t="shared" si="110"/>
        <v>4.47777339864738</v>
      </c>
      <c r="J220" s="13">
        <f t="shared" si="110"/>
        <v>4.47777339864738</v>
      </c>
      <c r="K220" s="13">
        <f t="shared" si="110"/>
        <v>4.47777339864738</v>
      </c>
      <c r="L220" s="13">
        <f t="shared" si="110"/>
        <v>4.47777339864738</v>
      </c>
      <c r="M220" s="13">
        <f t="shared" si="110"/>
        <v>4.47777339864738</v>
      </c>
      <c r="N220" s="13">
        <f t="shared" si="110"/>
        <v>4.47777339864738</v>
      </c>
      <c r="O220" s="48">
        <f t="shared" si="110"/>
        <v>4.47777339864738</v>
      </c>
      <c r="P220" s="46">
        <v>4.47777339864738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0"/>
        <v>3.6472999789338534</v>
      </c>
      <c r="D221" s="13">
        <f t="shared" si="110"/>
        <v>3.6472999789338534</v>
      </c>
      <c r="E221" s="13">
        <f t="shared" si="110"/>
        <v>3.6472999789338534</v>
      </c>
      <c r="F221" s="13">
        <f t="shared" si="110"/>
        <v>3.6472999789338534</v>
      </c>
      <c r="G221" s="13">
        <f t="shared" si="110"/>
        <v>3.6472999789338534</v>
      </c>
      <c r="H221" s="13">
        <f t="shared" si="110"/>
        <v>3.6472999789338534</v>
      </c>
      <c r="I221" s="13">
        <f t="shared" si="110"/>
        <v>3.6472999789338534</v>
      </c>
      <c r="J221" s="13">
        <f t="shared" si="110"/>
        <v>3.6472999789338534</v>
      </c>
      <c r="K221" s="13">
        <f t="shared" si="110"/>
        <v>3.6472999789338534</v>
      </c>
      <c r="L221" s="13">
        <f t="shared" si="110"/>
        <v>3.6472999789338534</v>
      </c>
      <c r="M221" s="13">
        <f t="shared" si="110"/>
        <v>3.6472999789338534</v>
      </c>
      <c r="N221" s="13">
        <f t="shared" si="110"/>
        <v>3.6472999789338534</v>
      </c>
      <c r="O221" s="48">
        <f t="shared" si="110"/>
        <v>3.6472999789338534</v>
      </c>
      <c r="P221" s="46">
        <v>3.6472999789338534</v>
      </c>
    </row>
    <row r="222" spans="1:137" ht="15.75" thickBot="1" x14ac:dyDescent="0.3">
      <c r="B222" s="4" t="s">
        <v>1</v>
      </c>
      <c r="C222" s="14">
        <f t="shared" si="110"/>
        <v>5.8718009212580329</v>
      </c>
      <c r="D222" s="15">
        <f t="shared" si="110"/>
        <v>5.8718009212580329</v>
      </c>
      <c r="E222" s="15">
        <f t="shared" si="110"/>
        <v>5.8718009212580329</v>
      </c>
      <c r="F222" s="15">
        <f t="shared" si="110"/>
        <v>5.8718009212580329</v>
      </c>
      <c r="G222" s="15">
        <f t="shared" si="110"/>
        <v>5.8718009212580329</v>
      </c>
      <c r="H222" s="15">
        <f t="shared" si="110"/>
        <v>5.8718009212580329</v>
      </c>
      <c r="I222" s="15">
        <f t="shared" si="110"/>
        <v>5.8718009212580329</v>
      </c>
      <c r="J222" s="15">
        <f t="shared" si="110"/>
        <v>5.8718009212580329</v>
      </c>
      <c r="K222" s="15">
        <f t="shared" si="110"/>
        <v>5.8718009212580329</v>
      </c>
      <c r="L222" s="15">
        <f t="shared" si="110"/>
        <v>5.8718009212580329</v>
      </c>
      <c r="M222" s="15">
        <f t="shared" si="110"/>
        <v>5.8718009212580329</v>
      </c>
      <c r="N222" s="15">
        <f t="shared" si="110"/>
        <v>5.8718009212580329</v>
      </c>
      <c r="O222" s="49">
        <f t="shared" si="110"/>
        <v>5.8718009212580329</v>
      </c>
      <c r="P222" s="47">
        <v>5.8718009212580329</v>
      </c>
    </row>
    <row r="223" spans="1:137" x14ac:dyDescent="0.25">
      <c r="A223" s="4" t="s">
        <v>19</v>
      </c>
      <c r="C223" s="19">
        <f t="shared" ref="C223:O223" si="111">((C210+C212)/0.768)/(C209+C211+(C210+C212)/0.768)</f>
        <v>8.0516110963791956E-9</v>
      </c>
      <c r="D223" s="19">
        <f t="shared" si="111"/>
        <v>0</v>
      </c>
      <c r="E223" s="19">
        <f t="shared" si="111"/>
        <v>0</v>
      </c>
      <c r="F223" s="19">
        <f t="shared" si="111"/>
        <v>6.9579172407740484E-3</v>
      </c>
      <c r="G223" s="19">
        <f t="shared" si="111"/>
        <v>1.5229981856805857E-2</v>
      </c>
      <c r="H223" s="19">
        <f t="shared" si="111"/>
        <v>2.8320347644800046E-2</v>
      </c>
      <c r="I223" s="19">
        <f t="shared" si="111"/>
        <v>5.9401776752713749E-3</v>
      </c>
      <c r="J223" s="19">
        <f t="shared" si="111"/>
        <v>5.3551794564226131E-2</v>
      </c>
      <c r="K223" s="19">
        <f t="shared" si="111"/>
        <v>5.8329752330898335E-2</v>
      </c>
      <c r="L223" s="19">
        <f t="shared" si="111"/>
        <v>4.7283676153989609E-2</v>
      </c>
      <c r="M223" s="19">
        <f t="shared" si="111"/>
        <v>7.1456951789685974E-2</v>
      </c>
      <c r="N223" s="19">
        <f t="shared" si="111"/>
        <v>4.3912503009292315E-2</v>
      </c>
      <c r="O223" s="19">
        <f t="shared" si="111"/>
        <v>7.0511605174036984E-2</v>
      </c>
      <c r="P223" s="2" t="s">
        <v>20</v>
      </c>
    </row>
    <row r="224" spans="1:137" x14ac:dyDescent="0.25">
      <c r="B224" s="4"/>
      <c r="C224" s="19">
        <f>STDEV(A!C223,B!C223,'C'!C223)</f>
        <v>4.051320351901045E-10</v>
      </c>
      <c r="D224" s="19">
        <f>STDEV(A!D223,B!D223,'C'!D223)</f>
        <v>4.1484749798440012E-3</v>
      </c>
      <c r="E224" s="19">
        <f>STDEV(A!E223,B!E223,'C'!E223)</f>
        <v>0</v>
      </c>
      <c r="F224" s="19">
        <f>STDEV(A!F223,B!F223,'C'!F223)</f>
        <v>3.6080856584733722E-3</v>
      </c>
      <c r="G224" s="19">
        <f>STDEV(A!G223,B!G223,'C'!G223)</f>
        <v>8.1770935804335518E-3</v>
      </c>
      <c r="H224" s="19">
        <f>STDEV(A!H223,B!H223,'C'!H223)</f>
        <v>7.6932231819753514E-3</v>
      </c>
      <c r="I224" s="19">
        <f>STDEV(A!I223,B!I223,'C'!I223)</f>
        <v>1.1665669045299754E-2</v>
      </c>
      <c r="J224" s="19">
        <f>STDEV(A!J223,B!J223,'C'!J223)</f>
        <v>1.0406545639096853E-2</v>
      </c>
      <c r="K224" s="19">
        <f>STDEV(A!K223,B!K223,'C'!K223)</f>
        <v>1.0557798588504863E-2</v>
      </c>
      <c r="L224" s="19">
        <f>STDEV(A!L223,B!L223,'C'!L223)</f>
        <v>5.6366457992375416E-3</v>
      </c>
      <c r="M224" s="19">
        <f>STDEV(A!M223,B!M223,'C'!M223)</f>
        <v>1.0223255531342403E-2</v>
      </c>
      <c r="N224" s="19">
        <f>STDEV(A!N223,B!N223,'C'!N223)</f>
        <v>1.3255521893280078E-2</v>
      </c>
      <c r="O224" s="19">
        <f>STDEV(A!O223,B!O223,'C'!O223)</f>
        <v>1.4047327325334815E-2</v>
      </c>
      <c r="P224" s="2" t="s">
        <v>22</v>
      </c>
    </row>
    <row r="225" spans="1:16" x14ac:dyDescent="0.25">
      <c r="B225" s="4"/>
      <c r="C225" s="72">
        <f>C210/(C209*0.768+C210)</f>
        <v>0</v>
      </c>
      <c r="D225" s="72">
        <f t="shared" ref="D225:O225" si="112">D210/(D209*0.768+D210)</f>
        <v>0</v>
      </c>
      <c r="E225" s="72">
        <f t="shared" si="112"/>
        <v>0</v>
      </c>
      <c r="F225" s="72">
        <f t="shared" si="112"/>
        <v>8.9956954088800146E-3</v>
      </c>
      <c r="G225" s="72">
        <f t="shared" si="112"/>
        <v>1.1585297558429075E-2</v>
      </c>
      <c r="H225" s="72">
        <f t="shared" si="112"/>
        <v>2.0001701200228421E-2</v>
      </c>
      <c r="I225" s="72">
        <f t="shared" si="112"/>
        <v>7.7922882946590407E-3</v>
      </c>
      <c r="J225" s="72">
        <f t="shared" si="112"/>
        <v>3.9389419342275127E-2</v>
      </c>
      <c r="K225" s="72">
        <f t="shared" si="112"/>
        <v>3.8838491939282002E-2</v>
      </c>
      <c r="L225" s="72">
        <f t="shared" si="112"/>
        <v>3.483822657439388E-2</v>
      </c>
      <c r="M225" s="72">
        <f t="shared" si="112"/>
        <v>6.0457362219710625E-2</v>
      </c>
      <c r="N225" s="72">
        <f t="shared" si="112"/>
        <v>3.7395001902900023E-2</v>
      </c>
      <c r="O225" s="72">
        <f t="shared" si="112"/>
        <v>4.6323070980862358E-2</v>
      </c>
      <c r="P225" s="73" t="s">
        <v>55</v>
      </c>
    </row>
    <row r="226" spans="1:16" x14ac:dyDescent="0.25">
      <c r="C226" s="74">
        <f>C212/(C211*0.768+C212)</f>
        <v>3.4994255285233561E-8</v>
      </c>
      <c r="D226" s="74">
        <f t="shared" ref="D226:O226" si="113">D212/(D211*0.768+D212)</f>
        <v>0</v>
      </c>
      <c r="E226" s="74">
        <f t="shared" si="113"/>
        <v>0</v>
      </c>
      <c r="F226" s="74">
        <f t="shared" si="113"/>
        <v>0</v>
      </c>
      <c r="G226" s="74">
        <f t="shared" si="113"/>
        <v>2.6924377995413928E-2</v>
      </c>
      <c r="H226" s="74">
        <f t="shared" si="113"/>
        <v>5.6374198151329859E-2</v>
      </c>
      <c r="I226" s="74">
        <f t="shared" si="113"/>
        <v>2.7413640373364927E-6</v>
      </c>
      <c r="J226" s="74">
        <f t="shared" si="113"/>
        <v>9.5669468988916498E-2</v>
      </c>
      <c r="K226" s="74">
        <f t="shared" si="113"/>
        <v>0.11477872590554708</v>
      </c>
      <c r="L226" s="74">
        <f t="shared" si="113"/>
        <v>8.5664112701467066E-2</v>
      </c>
      <c r="M226" s="74">
        <f t="shared" si="113"/>
        <v>0.10645339180719299</v>
      </c>
      <c r="N226" s="74">
        <f t="shared" si="113"/>
        <v>6.5354208369440045E-2</v>
      </c>
      <c r="O226" s="74">
        <f t="shared" si="113"/>
        <v>0.14570419300051013</v>
      </c>
      <c r="P226" s="75" t="s">
        <v>50</v>
      </c>
    </row>
    <row r="227" spans="1:16" x14ac:dyDescent="0.25">
      <c r="A227" s="4" t="s">
        <v>41</v>
      </c>
      <c r="B227" s="4" t="s">
        <v>36</v>
      </c>
      <c r="C227" s="52">
        <f>AVERAGE(C$214*C$216+C$213, C$214*C$217+C$213)</f>
        <v>108.73668166069861</v>
      </c>
      <c r="D227" s="52">
        <f t="shared" ref="D227:O227" si="114">AVERAGE(D$214*D$216+D$213, D$214*D$217+D$213)</f>
        <v>108.1131650326362</v>
      </c>
      <c r="E227" s="52">
        <f t="shared" si="114"/>
        <v>100.57249758220681</v>
      </c>
      <c r="F227" s="52">
        <f t="shared" si="114"/>
        <v>97.122601339068098</v>
      </c>
      <c r="G227" s="52">
        <f t="shared" si="114"/>
        <v>97.574868327036612</v>
      </c>
      <c r="H227" s="52">
        <f t="shared" si="114"/>
        <v>97.95195447659647</v>
      </c>
      <c r="I227" s="52">
        <f t="shared" si="114"/>
        <v>98.178122445484377</v>
      </c>
      <c r="J227" s="52">
        <f t="shared" si="114"/>
        <v>98.19624804681024</v>
      </c>
      <c r="K227" s="52">
        <f t="shared" si="114"/>
        <v>97.914585656280906</v>
      </c>
      <c r="L227" s="52">
        <f t="shared" si="114"/>
        <v>98.349054477382708</v>
      </c>
      <c r="M227" s="52">
        <f t="shared" si="114"/>
        <v>99.268324025257414</v>
      </c>
      <c r="N227" s="52">
        <f t="shared" si="114"/>
        <v>99.705175217785893</v>
      </c>
      <c r="O227" s="52">
        <f t="shared" si="114"/>
        <v>99.157343685832643</v>
      </c>
    </row>
    <row r="228" spans="1:16" x14ac:dyDescent="0.25">
      <c r="B228" s="4" t="s">
        <v>37</v>
      </c>
      <c r="C228" s="53">
        <v>25</v>
      </c>
      <c r="D228" s="53">
        <v>25</v>
      </c>
      <c r="E228" s="53">
        <v>25</v>
      </c>
      <c r="F228" s="53">
        <v>25</v>
      </c>
      <c r="G228" s="53">
        <v>25</v>
      </c>
      <c r="H228" s="53">
        <v>25</v>
      </c>
      <c r="I228" s="53">
        <v>25</v>
      </c>
      <c r="J228" s="53">
        <v>25</v>
      </c>
      <c r="K228" s="53">
        <v>25</v>
      </c>
      <c r="L228" s="53">
        <v>25</v>
      </c>
      <c r="M228" s="53">
        <v>25</v>
      </c>
      <c r="N228" s="53">
        <v>25</v>
      </c>
      <c r="O228" s="53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45.708507989214311</v>
      </c>
      <c r="D229" s="2">
        <f t="shared" ref="D229:O229" si="115">(D$214*D$215 + D$213) - (D$214*D$219)*$A$229</f>
        <v>45.609466873534046</v>
      </c>
      <c r="E229" s="2">
        <f t="shared" si="115"/>
        <v>39.785911814634673</v>
      </c>
      <c r="F229" s="2">
        <f t="shared" si="115"/>
        <v>37.270631607500974</v>
      </c>
      <c r="G229" s="2">
        <f t="shared" si="115"/>
        <v>37.632755762513142</v>
      </c>
      <c r="H229" s="2">
        <f t="shared" si="115"/>
        <v>37.601564081663085</v>
      </c>
      <c r="I229" s="2">
        <f t="shared" si="115"/>
        <v>38.607020194234138</v>
      </c>
      <c r="J229" s="2">
        <f t="shared" si="115"/>
        <v>38.928298028248363</v>
      </c>
      <c r="K229" s="2">
        <f t="shared" si="115"/>
        <v>38.421960382015911</v>
      </c>
      <c r="L229" s="2">
        <f t="shared" si="115"/>
        <v>38.054603611679973</v>
      </c>
      <c r="M229" s="2">
        <f t="shared" si="115"/>
        <v>38.330397275836717</v>
      </c>
      <c r="N229" s="2">
        <f t="shared" si="115"/>
        <v>37.631629514679489</v>
      </c>
      <c r="O229" s="2">
        <f t="shared" si="115"/>
        <v>35.982416589313971</v>
      </c>
    </row>
    <row r="230" spans="1:16" x14ac:dyDescent="0.25">
      <c r="B230" s="4" t="s">
        <v>43</v>
      </c>
      <c r="C230" s="2">
        <f>(C$214*C$216 + C$213) + (C$214*C$220)*$A$229</f>
        <v>100.37974514773654</v>
      </c>
      <c r="D230" s="2">
        <f t="shared" ref="D230:O230" si="116">(D$214*D$216 + D$213) + (D$214*D$220)*$A$229</f>
        <v>99.898482178744104</v>
      </c>
      <c r="E230" s="2">
        <f t="shared" si="116"/>
        <v>92.820747263810134</v>
      </c>
      <c r="F230" s="2">
        <f t="shared" si="116"/>
        <v>89.620973570208491</v>
      </c>
      <c r="G230" s="2">
        <f t="shared" si="116"/>
        <v>90.049174462087976</v>
      </c>
      <c r="H230" s="2">
        <f t="shared" si="116"/>
        <v>90.317104109225284</v>
      </c>
      <c r="I230" s="2">
        <f t="shared" si="116"/>
        <v>90.751399767170653</v>
      </c>
      <c r="J230" s="2">
        <f t="shared" si="116"/>
        <v>90.850236655397964</v>
      </c>
      <c r="K230" s="2">
        <f t="shared" si="116"/>
        <v>90.508770378495939</v>
      </c>
      <c r="L230" s="2">
        <f t="shared" si="116"/>
        <v>90.729175025247159</v>
      </c>
      <c r="M230" s="2">
        <f t="shared" si="116"/>
        <v>91.475947548568456</v>
      </c>
      <c r="N230" s="2">
        <f t="shared" si="116"/>
        <v>91.606867028887379</v>
      </c>
      <c r="O230" s="2">
        <f t="shared" si="116"/>
        <v>90.760532865119316</v>
      </c>
    </row>
    <row r="231" spans="1:16" x14ac:dyDescent="0.25">
      <c r="B231" s="4" t="s">
        <v>44</v>
      </c>
      <c r="C231" s="2">
        <f>(C$214*C$217 + C$213) - (C$214*C$221)*$A$229</f>
        <v>119.58233254304109</v>
      </c>
      <c r="D231" s="2">
        <f t="shared" ref="D231:O231" si="117">(D$214*D$217 + D$213) - (D$214*D$221)*$A$229</f>
        <v>118.80477287131353</v>
      </c>
      <c r="E231" s="2">
        <f t="shared" si="117"/>
        <v>110.76223136687271</v>
      </c>
      <c r="F231" s="2">
        <f t="shared" si="117"/>
        <v>107.04079002064604</v>
      </c>
      <c r="G231" s="2">
        <f t="shared" si="117"/>
        <v>107.5191964031962</v>
      </c>
      <c r="H231" s="2">
        <f t="shared" si="117"/>
        <v>108.01481042237673</v>
      </c>
      <c r="I231" s="2">
        <f t="shared" si="117"/>
        <v>108.01493620831567</v>
      </c>
      <c r="J231" s="2">
        <f t="shared" si="117"/>
        <v>107.94535055949383</v>
      </c>
      <c r="K231" s="2">
        <f t="shared" si="117"/>
        <v>107.72868161730824</v>
      </c>
      <c r="L231" s="2">
        <f t="shared" si="117"/>
        <v>108.39565734681956</v>
      </c>
      <c r="M231" s="2">
        <f t="shared" si="117"/>
        <v>109.50213765608365</v>
      </c>
      <c r="N231" s="2">
        <f t="shared" si="117"/>
        <v>110.27070296385929</v>
      </c>
      <c r="O231" s="2">
        <f t="shared" si="117"/>
        <v>110.04615903454612</v>
      </c>
    </row>
    <row r="232" spans="1:16" x14ac:dyDescent="0.25">
      <c r="B232" s="4" t="s">
        <v>45</v>
      </c>
      <c r="C232" s="2">
        <f>(C$214*C$218 + C$213) + (C$214*C$222)*$A$229</f>
        <v>183.84361578060981</v>
      </c>
      <c r="D232" s="2">
        <f t="shared" ref="D232:O232" si="118">(D$214*D$218 + D$213) + (D$214*D$222)*$A$229</f>
        <v>182.59316179685513</v>
      </c>
      <c r="E232" s="2">
        <f t="shared" si="118"/>
        <v>173.00000101160103</v>
      </c>
      <c r="F232" s="2">
        <f t="shared" si="118"/>
        <v>168.43299211680579</v>
      </c>
      <c r="G232" s="2">
        <f t="shared" si="118"/>
        <v>168.99300200785888</v>
      </c>
      <c r="H232" s="2">
        <f t="shared" si="118"/>
        <v>169.8580849678913</v>
      </c>
      <c r="I232" s="2">
        <f t="shared" si="118"/>
        <v>169.15280950929716</v>
      </c>
      <c r="J232" s="2">
        <f t="shared" si="118"/>
        <v>168.80859947076846</v>
      </c>
      <c r="K232" s="2">
        <f t="shared" si="118"/>
        <v>168.79547457551911</v>
      </c>
      <c r="L232" s="2">
        <f t="shared" si="118"/>
        <v>170.18832246899404</v>
      </c>
      <c r="M232" s="2">
        <f t="shared" si="118"/>
        <v>171.87672317362521</v>
      </c>
      <c r="N232" s="2">
        <f t="shared" si="118"/>
        <v>173.67099262493613</v>
      </c>
      <c r="O232" s="2">
        <f t="shared" si="118"/>
        <v>174.43970295291828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8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U209" activePane="bottomRight" state="frozen"/>
      <selection pane="topRight" activeCell="C1" sqref="C1"/>
      <selection pane="bottomLeft" activeCell="A6" sqref="A6"/>
      <selection pane="bottomRight" activeCell="Z209" sqref="Z20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0" t="s">
        <v>9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R3" s="60" t="s">
        <v>10</v>
      </c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G3" s="60" t="s">
        <v>18</v>
      </c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V3" s="60" t="s">
        <v>32</v>
      </c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K3" s="60" t="s">
        <v>39</v>
      </c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Z3" s="60" t="s">
        <v>40</v>
      </c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O3" s="60" t="s">
        <v>33</v>
      </c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D3" s="60" t="s">
        <v>34</v>
      </c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S3" s="60" t="s">
        <v>38</v>
      </c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</row>
    <row r="4" spans="1:135" x14ac:dyDescent="0.25">
      <c r="C4" s="61" t="s">
        <v>2</v>
      </c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R4" s="61" t="s">
        <v>2</v>
      </c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G4" s="61" t="s">
        <v>2</v>
      </c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V4" s="61" t="s">
        <v>2</v>
      </c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K4" s="61" t="s">
        <v>2</v>
      </c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Z4" s="61" t="s">
        <v>2</v>
      </c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O4" s="61" t="s">
        <v>2</v>
      </c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D4" s="61" t="s">
        <v>2</v>
      </c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S4" s="61" t="s">
        <v>2</v>
      </c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</row>
    <row r="5" spans="1:135" s="23" customFormat="1" x14ac:dyDescent="0.25">
      <c r="B5" s="23" t="s">
        <v>3</v>
      </c>
      <c r="C5" s="23">
        <v>0</v>
      </c>
      <c r="D5" s="23">
        <v>20</v>
      </c>
      <c r="E5" s="23">
        <v>40</v>
      </c>
      <c r="F5" s="23">
        <v>60</v>
      </c>
      <c r="G5" s="23">
        <v>80</v>
      </c>
      <c r="H5" s="23">
        <v>100</v>
      </c>
      <c r="I5" s="23">
        <v>120</v>
      </c>
      <c r="J5" s="23">
        <v>140</v>
      </c>
      <c r="K5" s="23">
        <v>160</v>
      </c>
      <c r="L5" s="23">
        <v>180</v>
      </c>
      <c r="M5" s="23">
        <v>200</v>
      </c>
      <c r="N5" s="23">
        <v>220</v>
      </c>
      <c r="O5" s="23">
        <v>240</v>
      </c>
      <c r="R5" s="23">
        <v>0</v>
      </c>
      <c r="S5" s="23">
        <v>20</v>
      </c>
      <c r="T5" s="23">
        <v>40</v>
      </c>
      <c r="U5" s="23">
        <v>60</v>
      </c>
      <c r="V5" s="23">
        <v>80</v>
      </c>
      <c r="W5" s="23">
        <v>100</v>
      </c>
      <c r="X5" s="23">
        <v>120</v>
      </c>
      <c r="Y5" s="23">
        <v>140</v>
      </c>
      <c r="Z5" s="23">
        <v>160</v>
      </c>
      <c r="AA5" s="23">
        <v>180</v>
      </c>
      <c r="AB5" s="23">
        <v>200</v>
      </c>
      <c r="AC5" s="23">
        <v>220</v>
      </c>
      <c r="AD5" s="23">
        <v>240</v>
      </c>
      <c r="AG5" s="23">
        <v>0</v>
      </c>
      <c r="AH5" s="23">
        <v>20</v>
      </c>
      <c r="AI5" s="23">
        <v>40</v>
      </c>
      <c r="AJ5" s="23">
        <v>60</v>
      </c>
      <c r="AK5" s="23">
        <v>80</v>
      </c>
      <c r="AL5" s="23">
        <v>100</v>
      </c>
      <c r="AM5" s="23">
        <v>120</v>
      </c>
      <c r="AN5" s="23">
        <v>140</v>
      </c>
      <c r="AO5" s="23">
        <v>160</v>
      </c>
      <c r="AP5" s="23">
        <v>180</v>
      </c>
      <c r="AQ5" s="23">
        <v>200</v>
      </c>
      <c r="AR5" s="23">
        <v>220</v>
      </c>
      <c r="AS5" s="23">
        <v>240</v>
      </c>
      <c r="AV5" s="23">
        <v>0</v>
      </c>
      <c r="AW5" s="23">
        <v>20</v>
      </c>
      <c r="AX5" s="23">
        <v>40</v>
      </c>
      <c r="AY5" s="23">
        <v>60</v>
      </c>
      <c r="AZ5" s="23">
        <v>80</v>
      </c>
      <c r="BA5" s="23">
        <v>100</v>
      </c>
      <c r="BB5" s="23">
        <v>120</v>
      </c>
      <c r="BC5" s="23">
        <v>140</v>
      </c>
      <c r="BD5" s="23">
        <v>160</v>
      </c>
      <c r="BE5" s="23">
        <v>180</v>
      </c>
      <c r="BF5" s="23">
        <v>200</v>
      </c>
      <c r="BG5" s="23">
        <v>220</v>
      </c>
      <c r="BH5" s="23">
        <v>240</v>
      </c>
      <c r="BK5" s="23">
        <v>0</v>
      </c>
      <c r="BL5" s="23">
        <v>20</v>
      </c>
      <c r="BM5" s="23">
        <v>40</v>
      </c>
      <c r="BN5" s="23">
        <v>60</v>
      </c>
      <c r="BO5" s="23">
        <v>80</v>
      </c>
      <c r="BP5" s="23">
        <v>100</v>
      </c>
      <c r="BQ5" s="23">
        <v>120</v>
      </c>
      <c r="BR5" s="23">
        <v>140</v>
      </c>
      <c r="BS5" s="23">
        <v>160</v>
      </c>
      <c r="BT5" s="23">
        <v>180</v>
      </c>
      <c r="BU5" s="23">
        <v>200</v>
      </c>
      <c r="BV5" s="23">
        <v>220</v>
      </c>
      <c r="BW5" s="23">
        <v>240</v>
      </c>
      <c r="BZ5" s="23">
        <v>0</v>
      </c>
      <c r="CA5" s="23">
        <v>20</v>
      </c>
      <c r="CB5" s="23">
        <v>40</v>
      </c>
      <c r="CC5" s="23">
        <v>60</v>
      </c>
      <c r="CD5" s="23">
        <v>80</v>
      </c>
      <c r="CE5" s="23">
        <v>100</v>
      </c>
      <c r="CF5" s="23">
        <v>120</v>
      </c>
      <c r="CG5" s="23">
        <v>140</v>
      </c>
      <c r="CH5" s="23">
        <v>160</v>
      </c>
      <c r="CI5" s="23">
        <v>180</v>
      </c>
      <c r="CJ5" s="23">
        <v>200</v>
      </c>
      <c r="CK5" s="23">
        <v>220</v>
      </c>
      <c r="CL5" s="23">
        <v>240</v>
      </c>
      <c r="CO5" s="23">
        <v>0</v>
      </c>
      <c r="CP5" s="23">
        <v>20</v>
      </c>
      <c r="CQ5" s="23">
        <v>40</v>
      </c>
      <c r="CR5" s="23">
        <v>60</v>
      </c>
      <c r="CS5" s="23">
        <v>80</v>
      </c>
      <c r="CT5" s="23">
        <v>100</v>
      </c>
      <c r="CU5" s="23">
        <v>120</v>
      </c>
      <c r="CV5" s="23">
        <v>140</v>
      </c>
      <c r="CW5" s="23">
        <v>160</v>
      </c>
      <c r="CX5" s="23">
        <v>180</v>
      </c>
      <c r="CY5" s="23">
        <v>200</v>
      </c>
      <c r="CZ5" s="23">
        <v>220</v>
      </c>
      <c r="DA5" s="23">
        <v>240</v>
      </c>
      <c r="DD5" s="23">
        <v>0</v>
      </c>
      <c r="DE5" s="23">
        <v>20</v>
      </c>
      <c r="DF5" s="23">
        <v>40</v>
      </c>
      <c r="DG5" s="23">
        <v>60</v>
      </c>
      <c r="DH5" s="23">
        <v>80</v>
      </c>
      <c r="DI5" s="23">
        <v>100</v>
      </c>
      <c r="DJ5" s="23">
        <v>120</v>
      </c>
      <c r="DK5" s="23">
        <v>140</v>
      </c>
      <c r="DL5" s="23">
        <v>160</v>
      </c>
      <c r="DM5" s="23">
        <v>180</v>
      </c>
      <c r="DN5" s="23">
        <v>200</v>
      </c>
      <c r="DO5" s="23">
        <v>220</v>
      </c>
      <c r="DP5" s="23">
        <v>240</v>
      </c>
      <c r="DS5" s="23">
        <v>0</v>
      </c>
      <c r="DT5" s="23">
        <v>20</v>
      </c>
      <c r="DU5" s="23">
        <v>40</v>
      </c>
      <c r="DV5" s="23">
        <v>60</v>
      </c>
      <c r="DW5" s="23">
        <v>80</v>
      </c>
      <c r="DX5" s="23">
        <v>100</v>
      </c>
      <c r="DY5" s="23">
        <v>120</v>
      </c>
      <c r="DZ5" s="23">
        <v>140</v>
      </c>
      <c r="EA5" s="23">
        <v>160</v>
      </c>
      <c r="EB5" s="23">
        <v>180</v>
      </c>
      <c r="EC5" s="23">
        <v>200</v>
      </c>
      <c r="ED5" s="23">
        <v>220</v>
      </c>
      <c r="EE5" s="23">
        <v>240</v>
      </c>
    </row>
    <row r="6" spans="1:135" x14ac:dyDescent="0.25">
      <c r="B6" s="2">
        <v>0</v>
      </c>
      <c r="C6">
        <v>41.731999999999999</v>
      </c>
      <c r="D6">
        <v>43.465000000000003</v>
      </c>
      <c r="E6">
        <v>44</v>
      </c>
      <c r="F6">
        <v>44.731999999999999</v>
      </c>
      <c r="G6">
        <v>46.927999999999997</v>
      </c>
      <c r="H6">
        <v>44.274999999999999</v>
      </c>
      <c r="I6">
        <v>44.246000000000002</v>
      </c>
      <c r="J6">
        <v>45.609000000000002</v>
      </c>
      <c r="K6">
        <v>43.71</v>
      </c>
      <c r="L6">
        <v>45.796999999999997</v>
      </c>
      <c r="M6">
        <v>47.145000000000003</v>
      </c>
      <c r="N6">
        <v>52.536000000000001</v>
      </c>
      <c r="O6">
        <v>57.402799999999999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42.670158929209094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45.129878445088472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46.477278440718315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47.695718239264934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47.033454513982072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45.487186562530511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44.80001782394136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46.062694756781163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45.126587915734817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47.230871313216092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49.126876277114285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54.083367618086164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58.140364312440738</v>
      </c>
      <c r="AE6" s="5"/>
      <c r="AG6" s="5">
        <f t="shared" ref="AG6:AS25" si="0">C6-R6</f>
        <v>-0.93815892920909505</v>
      </c>
      <c r="AH6" s="5">
        <f t="shared" si="0"/>
        <v>-1.6648784450884691</v>
      </c>
      <c r="AI6" s="5">
        <f t="shared" si="0"/>
        <v>-2.4772784407183153</v>
      </c>
      <c r="AJ6" s="5">
        <f t="shared" si="0"/>
        <v>-2.9637182392649351</v>
      </c>
      <c r="AK6" s="5">
        <f t="shared" si="0"/>
        <v>-0.10545451398207462</v>
      </c>
      <c r="AL6" s="5">
        <f t="shared" si="0"/>
        <v>-1.2121865625305119</v>
      </c>
      <c r="AM6" s="5">
        <f t="shared" si="0"/>
        <v>-0.55401782394135779</v>
      </c>
      <c r="AN6" s="5">
        <f t="shared" si="0"/>
        <v>-0.45369475678116089</v>
      </c>
      <c r="AO6" s="5">
        <f t="shared" si="0"/>
        <v>-1.4165879157348158</v>
      </c>
      <c r="AP6" s="5">
        <f t="shared" si="0"/>
        <v>-1.4338713132160947</v>
      </c>
      <c r="AQ6" s="5">
        <f t="shared" si="0"/>
        <v>-1.9818762771142815</v>
      </c>
      <c r="AR6" s="5">
        <f t="shared" si="0"/>
        <v>-1.5473676180861631</v>
      </c>
      <c r="AS6" s="5">
        <f t="shared" si="0"/>
        <v>-0.73756431244073895</v>
      </c>
      <c r="AV6" s="2">
        <f t="shared" ref="AV6:AV69" si="1">((1-DS6)*CO6) + (DS6*DD6)</f>
        <v>42.670158929209094</v>
      </c>
      <c r="AW6" s="2">
        <f t="shared" ref="AW6:AW69" si="2">((1-DT6)*CP6) + (DT6*DE6)</f>
        <v>45.129878445088472</v>
      </c>
      <c r="AX6" s="2">
        <f t="shared" ref="AX6:AX69" si="3">((1-DU6)*CQ6) + (DU6*DF6)</f>
        <v>46.477278440718315</v>
      </c>
      <c r="AY6" s="2">
        <f t="shared" ref="AY6:AY69" si="4">((1-DV6)*CR6) + (DV6*DG6)</f>
        <v>47.695718239264934</v>
      </c>
      <c r="AZ6" s="2">
        <f t="shared" ref="AZ6:AZ69" si="5">((1-DW6)*CS6) + (DW6*DH6)</f>
        <v>47.033454513982072</v>
      </c>
      <c r="BA6" s="2">
        <f t="shared" ref="BA6:BA69" si="6">((1-DX6)*CT6) + (DX6*DI6)</f>
        <v>45.487186562530511</v>
      </c>
      <c r="BB6" s="2">
        <f t="shared" ref="BB6:BB69" si="7">((1-DY6)*CU6) + (DY6*DJ6)</f>
        <v>44.80001782394136</v>
      </c>
      <c r="BC6" s="2">
        <f t="shared" ref="BC6:BC69" si="8">((1-DZ6)*CV6) + (DZ6*DK6)</f>
        <v>46.062694756781163</v>
      </c>
      <c r="BD6" s="2">
        <f t="shared" ref="BD6:BD69" si="9">((1-EA6)*CW6) + (EA6*DL6)</f>
        <v>45.126587915734817</v>
      </c>
      <c r="BE6" s="2">
        <f t="shared" ref="BE6:BE69" si="10">((1-EB6)*CX6) + (EB6*DM6)</f>
        <v>47.230871313216092</v>
      </c>
      <c r="BF6" s="2">
        <f t="shared" ref="BF6:BF69" si="11">((1-EC6)*CY6) + (EC6*DN6)</f>
        <v>49.126876277114285</v>
      </c>
      <c r="BG6" s="2">
        <f t="shared" ref="BG6:BG69" si="12">((1-ED6)*CZ6) + (ED6*DO6)</f>
        <v>54.083367618086164</v>
      </c>
      <c r="BH6" s="2">
        <f t="shared" ref="BH6:BH69" si="13">((1-EE6)*DA6) + (EE6*DP6)</f>
        <v>58.140364312440738</v>
      </c>
      <c r="BK6" s="2">
        <f>IF(OR($B6&lt;C$229, AND($B6&gt;C$230, $B6&lt;C$231)), C6, "")</f>
        <v>41.731999999999999</v>
      </c>
      <c r="BL6" s="2">
        <f>IF(OR($B6&lt;D$229, AND($B6&gt;D$230, $B6&lt;D$231)), D6, "")</f>
        <v>43.465000000000003</v>
      </c>
      <c r="BM6" s="2">
        <f>IF(OR($B6&lt;E$229, AND($B6&gt;E$230, $B6&lt;E$231)), E6, "")</f>
        <v>44</v>
      </c>
      <c r="BN6" s="2">
        <f>IF(OR($B6&lt;F$229, AND($B6&gt;F$230, $B6&lt;F$231)), F6, "")</f>
        <v>44.731999999999999</v>
      </c>
      <c r="BO6" s="2">
        <f>IF(OR($B6&lt;G$229, AND($B6&gt;G$230, $B6&lt;G$231)), G6, "")</f>
        <v>46.927999999999997</v>
      </c>
      <c r="BP6" s="2">
        <f>IF(OR($B6&lt;H$229, AND($B6&gt;H$230, $B6&lt;H$231)), H6, "")</f>
        <v>44.274999999999999</v>
      </c>
      <c r="BQ6" s="2">
        <f>IF(OR($B6&lt;I$229, AND($B6&gt;I$230, $B6&lt;I$231)), I6, "")</f>
        <v>44.246000000000002</v>
      </c>
      <c r="BR6" s="2">
        <f>IF(OR($B6&lt;J$229, AND($B6&gt;J$230, $B6&lt;J$231)), J6, "")</f>
        <v>45.609000000000002</v>
      </c>
      <c r="BS6" s="2">
        <f>IF(OR($B6&lt;K$229, AND($B6&gt;K$230, $B6&lt;K$231)), K6, "")</f>
        <v>43.71</v>
      </c>
      <c r="BT6" s="2">
        <f>IF(OR($B6&lt;L$229, AND($B6&gt;L$230, $B6&lt;L$231)), L6, "")</f>
        <v>45.796999999999997</v>
      </c>
      <c r="BU6" s="2">
        <f>IF(OR($B6&lt;M$229, AND($B6&gt;M$230, $B6&lt;M$231)), M6, "")</f>
        <v>47.145000000000003</v>
      </c>
      <c r="BV6" s="2">
        <f>IF(OR($B6&lt;N$229, AND($B6&gt;N$230, $B6&lt;N$231)), N6, "")</f>
        <v>52.536000000000001</v>
      </c>
      <c r="BW6" s="2">
        <f>IF(OR($B6&lt;O$229, AND($B6&gt;O$230, $B6&lt;O$231)), O6, "")</f>
        <v>57.402799999999999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42.669767432230103</v>
      </c>
      <c r="CP6" s="2">
        <f>BL$207*$B6+BL$209</f>
        <v>45.129642988921276</v>
      </c>
      <c r="CQ6" s="2">
        <f>BM$207*$B6+BM$209</f>
        <v>46.477037116646521</v>
      </c>
      <c r="CR6" s="2">
        <f>BN$207*$B6+BN$209</f>
        <v>47.695322469312927</v>
      </c>
      <c r="CS6" s="2">
        <f>BO$207*$B6+BO$209</f>
        <v>47.032887060949044</v>
      </c>
      <c r="CT6" s="2">
        <f>BP$207*$B6+BP$209</f>
        <v>45.486794032626591</v>
      </c>
      <c r="CU6" s="2">
        <f>BQ$207*$B6+BQ$209</f>
        <v>44.798918274405906</v>
      </c>
      <c r="CV6" s="2">
        <f>BR$207*$B6+BR$209</f>
        <v>46.062142991871411</v>
      </c>
      <c r="CW6" s="2">
        <f>BS$207*$B6+BS$209</f>
        <v>45.125752821330821</v>
      </c>
      <c r="CX6" s="2">
        <f>BT$207*$B6+BT$209</f>
        <v>47.229996609809241</v>
      </c>
      <c r="CY6" s="2">
        <f>BU$207*$B6+BU$209</f>
        <v>49.126208459535597</v>
      </c>
      <c r="CZ6" s="2">
        <f>BV$207*$B6+BV$209</f>
        <v>54.082893462583691</v>
      </c>
      <c r="DA6" s="2">
        <f>BW$207*$B6+BW$209</f>
        <v>58.139938611358836</v>
      </c>
      <c r="DD6" s="2">
        <f>BZ$207*$B6+BZ$209</f>
        <v>53.715818031257236</v>
      </c>
      <c r="DE6" s="2">
        <f>CA$207*$B6+CA$209</f>
        <v>51.088271134321232</v>
      </c>
      <c r="DF6" s="2">
        <f>CB$207*$B6+CB$209</f>
        <v>49.550296284572028</v>
      </c>
      <c r="DG6" s="2">
        <f>CC$207*$B6+CC$209</f>
        <v>51.346677966838818</v>
      </c>
      <c r="DH6" s="2">
        <f>CD$207*$B6+CD$209</f>
        <v>52.355803536077957</v>
      </c>
      <c r="DI6" s="2">
        <f>CE$207*$B6+CE$209</f>
        <v>49.106666434864131</v>
      </c>
      <c r="DJ6" s="2">
        <f>CF$207*$B6+CF$209</f>
        <v>54.584558620072862</v>
      </c>
      <c r="DK6" s="2">
        <f>CG$207*$B6+CG$209</f>
        <v>51.21779446036367</v>
      </c>
      <c r="DL6" s="2">
        <f>CH$207*$B6+CH$209</f>
        <v>52.635141531929328</v>
      </c>
      <c r="DM6" s="2">
        <f>CI$207*$B6+CI$209</f>
        <v>55.404708108886794</v>
      </c>
      <c r="DN6" s="2">
        <f>CJ$207*$B6+CJ$209</f>
        <v>55.452995256396399</v>
      </c>
      <c r="DO6" s="2">
        <f>CK$207*$B6+CK$209</f>
        <v>58.538982723134303</v>
      </c>
      <c r="DP6" s="2">
        <f>CL$207*$B6+CL$209</f>
        <v>61.925261350469697</v>
      </c>
      <c r="DS6" s="2">
        <f>POWER(10,($B6-C$227)/C$228)/(1+POWER(10,($B6-C$227)/C$228))</f>
        <v>3.5442258342108506E-5</v>
      </c>
      <c r="DT6" s="2">
        <f>POWER(10,($B6-D$227)/D$228)/(1+POWER(10,($B6-D$227)/D$228))</f>
        <v>3.9515163801107061E-5</v>
      </c>
      <c r="DU6" s="2">
        <f>POWER(10,($B6-E$227)/E$228)/(1+POWER(10,($B6-E$227)/E$228))</f>
        <v>7.852382718346866E-5</v>
      </c>
      <c r="DV6" s="2">
        <f>POWER(10,($B6-F$227)/F$228)/(1+POWER(10,($B6-F$227)/F$228))</f>
        <v>1.0838987117963892E-4</v>
      </c>
      <c r="DW6" s="2">
        <f>POWER(10,($B6-G$227)/G$228)/(1+POWER(10,($B6-G$227)/G$228))</f>
        <v>1.066056617047641E-4</v>
      </c>
      <c r="DX6" s="2">
        <f>POWER(10,($B6-H$227)/H$228)/(1+POWER(10,($B6-H$227)/H$228))</f>
        <v>1.0843749732103527E-4</v>
      </c>
      <c r="DY6" s="2">
        <f>POWER(10,($B6-I$227)/I$228)/(1+POWER(10,($B6-I$227)/I$228))</f>
        <v>1.1236357526106861E-4</v>
      </c>
      <c r="DZ6" s="2">
        <f>POWER(10,($B6-J$227)/J$228)/(1+POWER(10,($B6-J$227)/J$228))</f>
        <v>1.0702137511151726E-4</v>
      </c>
      <c r="EA6" s="2">
        <f>POWER(10,($B6-K$227)/K$228)/(1+POWER(10,($B6-K$227)/K$228))</f>
        <v>1.1120670885286787E-4</v>
      </c>
      <c r="EB6" s="2">
        <f>POWER(10,($B6-L$227)/L$228)/(1+POWER(10,($B6-L$227)/L$228))</f>
        <v>1.0700113477352071E-4</v>
      </c>
      <c r="EC6" s="2">
        <f>POWER(10,($B6-M$227)/M$228)/(1+POWER(10,($B6-M$227)/M$228))</f>
        <v>1.0555398816670529E-4</v>
      </c>
      <c r="ED6" s="2">
        <f>POWER(10,($B6-N$227)/N$228)/(1+POWER(10,($B6-N$227)/N$228))</f>
        <v>1.0640619492782019E-4</v>
      </c>
      <c r="EE6" s="2">
        <f>POWER(10,($B6-O$227)/O$228)/(1+POWER(10,($B6-O$227)/O$228))</f>
        <v>1.1246097393689105E-4</v>
      </c>
    </row>
    <row r="7" spans="1:135" x14ac:dyDescent="0.25">
      <c r="B7" s="2">
        <v>1</v>
      </c>
      <c r="C7">
        <v>42.62</v>
      </c>
      <c r="D7">
        <v>44.746000000000002</v>
      </c>
      <c r="E7">
        <v>45.098999999999997</v>
      </c>
      <c r="F7">
        <v>45.478999999999999</v>
      </c>
      <c r="G7">
        <v>46.71</v>
      </c>
      <c r="H7">
        <v>44.652000000000001</v>
      </c>
      <c r="I7">
        <v>44.912999999999997</v>
      </c>
      <c r="J7">
        <v>42.42</v>
      </c>
      <c r="K7">
        <v>43.347999999999999</v>
      </c>
      <c r="L7">
        <v>46.347999999999999</v>
      </c>
      <c r="M7">
        <v>46.768000000000001</v>
      </c>
      <c r="N7">
        <v>53.100999999999999</v>
      </c>
      <c r="O7">
        <v>57.902799999999999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42.717636579073769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45.144954980951418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46.476474586933705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47.675481639143378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47.01781409152759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45.471416461435446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44.816314331851324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46.04397236540256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45.143906959824434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47.247866501996867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49.140115743832887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54.079598255152206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58.140501313182817</v>
      </c>
      <c r="AE7" s="5"/>
      <c r="AG7" s="5">
        <f t="shared" si="0"/>
        <v>-9.7636579073771657E-2</v>
      </c>
      <c r="AH7" s="5">
        <f t="shared" si="0"/>
        <v>-0.39895498095141591</v>
      </c>
      <c r="AI7" s="5">
        <f t="shared" si="0"/>
        <v>-1.3774745869337082</v>
      </c>
      <c r="AJ7" s="5">
        <f t="shared" si="0"/>
        <v>-2.1964816391433786</v>
      </c>
      <c r="AK7" s="5">
        <f t="shared" si="0"/>
        <v>-0.30781409152758954</v>
      </c>
      <c r="AL7" s="5">
        <f t="shared" si="0"/>
        <v>-0.81941646143544489</v>
      </c>
      <c r="AM7" s="5">
        <f t="shared" si="0"/>
        <v>9.6685668148673187E-2</v>
      </c>
      <c r="AN7" s="5">
        <f t="shared" si="0"/>
        <v>-3.6239723654025582</v>
      </c>
      <c r="AO7" s="5">
        <f t="shared" si="0"/>
        <v>-1.7959069598244355</v>
      </c>
      <c r="AP7" s="5">
        <f t="shared" si="0"/>
        <v>-0.89986650199686835</v>
      </c>
      <c r="AQ7" s="5">
        <f t="shared" si="0"/>
        <v>-2.3721157438328859</v>
      </c>
      <c r="AR7" s="5">
        <f t="shared" si="0"/>
        <v>-0.97859825515220678</v>
      </c>
      <c r="AS7" s="5">
        <f t="shared" si="0"/>
        <v>-0.23770131318281784</v>
      </c>
      <c r="AV7" s="2">
        <f t="shared" si="1"/>
        <v>42.717636579073769</v>
      </c>
      <c r="AW7" s="2">
        <f t="shared" si="2"/>
        <v>45.144954980951418</v>
      </c>
      <c r="AX7" s="2">
        <f t="shared" si="3"/>
        <v>46.476474586933705</v>
      </c>
      <c r="AY7" s="2">
        <f t="shared" si="4"/>
        <v>47.675481639143378</v>
      </c>
      <c r="AZ7" s="2">
        <f t="shared" si="5"/>
        <v>47.01781409152759</v>
      </c>
      <c r="BA7" s="2">
        <f t="shared" si="6"/>
        <v>45.471416461435446</v>
      </c>
      <c r="BB7" s="2">
        <f t="shared" si="7"/>
        <v>44.816314331851324</v>
      </c>
      <c r="BC7" s="2">
        <f t="shared" si="8"/>
        <v>46.04397236540256</v>
      </c>
      <c r="BD7" s="2">
        <f t="shared" si="9"/>
        <v>45.143906959824434</v>
      </c>
      <c r="BE7" s="2">
        <f t="shared" si="10"/>
        <v>47.247866501996867</v>
      </c>
      <c r="BF7" s="2">
        <f t="shared" si="11"/>
        <v>49.140115743832887</v>
      </c>
      <c r="BG7" s="2">
        <f t="shared" si="12"/>
        <v>54.079598255152206</v>
      </c>
      <c r="BH7" s="2">
        <f t="shared" si="13"/>
        <v>58.140501313182817</v>
      </c>
      <c r="BK7" s="2">
        <f>IF(OR($B7&lt;C$229, AND($B7&gt;C$230, $B7&lt;C$231)), C7, "")</f>
        <v>42.62</v>
      </c>
      <c r="BL7" s="2">
        <f>IF(OR($B7&lt;D$229, AND($B7&gt;D$230, $B7&lt;D$231)), D7, "")</f>
        <v>44.746000000000002</v>
      </c>
      <c r="BM7" s="2">
        <f>IF(OR($B7&lt;E$229, AND($B7&gt;E$230, $B7&lt;E$231)), E7, "")</f>
        <v>45.098999999999997</v>
      </c>
      <c r="BN7" s="2">
        <f>IF(OR($B7&lt;F$229, AND($B7&gt;F$230, $B7&lt;F$231)), F7, "")</f>
        <v>45.478999999999999</v>
      </c>
      <c r="BO7" s="2">
        <f>IF(OR($B7&lt;G$229, AND($B7&gt;G$230, $B7&lt;G$231)), G7, "")</f>
        <v>46.71</v>
      </c>
      <c r="BP7" s="2">
        <f>IF(OR($B7&lt;H$229, AND($B7&gt;H$230, $B7&lt;H$231)), H7, "")</f>
        <v>44.652000000000001</v>
      </c>
      <c r="BQ7" s="2">
        <f>IF(OR($B7&lt;I$229, AND($B7&gt;I$230, $B7&lt;I$231)), I7, "")</f>
        <v>44.912999999999997</v>
      </c>
      <c r="BR7" s="2">
        <f>IF(OR($B7&lt;J$229, AND($B7&gt;J$230, $B7&lt;J$231)), J7, "")</f>
        <v>42.42</v>
      </c>
      <c r="BS7" s="2">
        <f>IF(OR($B7&lt;K$229, AND($B7&gt;K$230, $B7&lt;K$231)), K7, "")</f>
        <v>43.347999999999999</v>
      </c>
      <c r="BT7" s="2">
        <f>IF(OR($B7&lt;L$229, AND($B7&gt;L$230, $B7&lt;L$231)), L7, "")</f>
        <v>46.347999999999999</v>
      </c>
      <c r="BU7" s="2">
        <f>IF(OR($B7&lt;M$229, AND($B7&gt;M$230, $B7&lt;M$231)), M7, "")</f>
        <v>46.768000000000001</v>
      </c>
      <c r="BV7" s="2">
        <f>IF(OR($B7&lt;N$229, AND($B7&gt;N$230, $B7&lt;N$231)), N7, "")</f>
        <v>53.100999999999999</v>
      </c>
      <c r="BW7" s="2">
        <f>IF(OR($B7&lt;O$229, AND($B7&gt;O$230, $B7&lt;O$231)), O7, "")</f>
        <v>57.902799999999999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42.717211225432408</v>
      </c>
      <c r="CP7" s="2">
        <f>BL$207*$B7+BL$209</f>
        <v>45.14469932673753</v>
      </c>
      <c r="CQ7" s="2">
        <f>BM$207*$B7+BM$209</f>
        <v>46.476212995718484</v>
      </c>
      <c r="CR7" s="2">
        <f>BN$207*$B7+BN$209</f>
        <v>47.675052763164885</v>
      </c>
      <c r="CS7" s="2">
        <f>BO$207*$B7+BO$209</f>
        <v>47.017198335901661</v>
      </c>
      <c r="CT7" s="2">
        <f>BP$207*$B7+BP$209</f>
        <v>45.470991073737522</v>
      </c>
      <c r="CU7" s="2">
        <f>BQ$207*$B7+BQ$209</f>
        <v>44.815121698269451</v>
      </c>
      <c r="CV7" s="2">
        <f>BR$207*$B7+BR$209</f>
        <v>46.043374396098486</v>
      </c>
      <c r="CW7" s="2">
        <f>BS$207*$B7+BS$209</f>
        <v>45.14300148996719</v>
      </c>
      <c r="CX7" s="2">
        <f>BT$207*$B7+BT$209</f>
        <v>47.246917962343026</v>
      </c>
      <c r="CY7" s="2">
        <f>BU$207*$B7+BU$209</f>
        <v>49.139391594487861</v>
      </c>
      <c r="CZ7" s="2">
        <f>BV$207*$B7+BV$209</f>
        <v>54.079084079302412</v>
      </c>
      <c r="DA7" s="2">
        <f>BW$207*$B7+BW$209</f>
        <v>58.140039619244575</v>
      </c>
      <c r="DD7" s="2">
        <f>BZ$207*$B7+BZ$209</f>
        <v>53.662576337763312</v>
      </c>
      <c r="DE7" s="2">
        <f>CA$207*$B7+CA$209</f>
        <v>51.045226634502377</v>
      </c>
      <c r="DF7" s="2">
        <f>CB$207*$B7+CB$209</f>
        <v>49.514473352126359</v>
      </c>
      <c r="DG7" s="2">
        <f>CC$207*$B7+CC$209</f>
        <v>51.283726037872611</v>
      </c>
      <c r="DH7" s="2">
        <f>CD$207*$B7+CD$209</f>
        <v>52.285038449968994</v>
      </c>
      <c r="DI7" s="2">
        <f>CE$207*$B7+CE$209</f>
        <v>49.048741019851384</v>
      </c>
      <c r="DJ7" s="2">
        <f>CF$207*$B7+CF$209</f>
        <v>54.495363207350941</v>
      </c>
      <c r="DK7" s="2">
        <f>CG$207*$B7+CG$209</f>
        <v>51.139179951356851</v>
      </c>
      <c r="DL7" s="2">
        <f>CH$207*$B7+CH$209</f>
        <v>52.568877078264705</v>
      </c>
      <c r="DM7" s="2">
        <f>CI$207*$B7+CI$209</f>
        <v>55.331760970226426</v>
      </c>
      <c r="DN7" s="2">
        <f>CJ$207*$B7+CJ$209</f>
        <v>55.396272921843725</v>
      </c>
      <c r="DO7" s="2">
        <f>CK$207*$B7+CK$209</f>
        <v>58.486146681993048</v>
      </c>
      <c r="DP7" s="2">
        <f>CL$207*$B7+CL$209</f>
        <v>61.884222423456372</v>
      </c>
      <c r="DS7" s="2">
        <f>POWER(10,($B7-C$227)/C$228)/(1+POWER(10,($B7-C$227)/C$228))</f>
        <v>3.8861530610877881E-5</v>
      </c>
      <c r="DT7" s="2">
        <f>POWER(10,($B7-D$227)/D$228)/(1+POWER(10,($B7-D$227)/D$228))</f>
        <v>4.3327350345841551E-5</v>
      </c>
      <c r="DU7" s="2">
        <f>POWER(10,($B7-E$227)/E$228)/(1+POWER(10,($B7-E$227)/E$228))</f>
        <v>8.6099012112289975E-5</v>
      </c>
      <c r="DV7" s="2">
        <f>POWER(10,($B7-F$227)/F$228)/(1+POWER(10,($B7-F$227)/F$228))</f>
        <v>1.1884588762898494E-4</v>
      </c>
      <c r="DW7" s="2">
        <f>POWER(10,($B7-G$227)/G$228)/(1+POWER(10,($B7-G$227)/G$228))</f>
        <v>1.1688958142109191E-4</v>
      </c>
      <c r="DX7" s="2">
        <f>POWER(10,($B7-H$227)/H$228)/(1+POWER(10,($B7-H$227)/H$228))</f>
        <v>1.1889810756219182E-4</v>
      </c>
      <c r="DY7" s="2">
        <f>POWER(10,($B7-I$227)/I$228)/(1+POWER(10,($B7-I$227)/I$228))</f>
        <v>1.2320287471705334E-4</v>
      </c>
      <c r="DZ7" s="2">
        <f>POWER(10,($B7-J$227)/J$228)/(1+POWER(10,($B7-J$227)/J$228))</f>
        <v>1.1734539271296193E-4</v>
      </c>
      <c r="EA7" s="2">
        <f>POWER(10,($B7-K$227)/K$228)/(1+POWER(10,($B7-K$227)/K$228))</f>
        <v>1.2193442328482133E-4</v>
      </c>
      <c r="EB7" s="2">
        <f>POWER(10,($B7-L$227)/L$228)/(1+POWER(10,($B7-L$227)/L$228))</f>
        <v>1.1732320008191341E-4</v>
      </c>
      <c r="EC7" s="2">
        <f>POWER(10,($B7-M$227)/M$228)/(1+POWER(10,($B7-M$227)/M$228))</f>
        <v>1.1573646792009735E-4</v>
      </c>
      <c r="ED7" s="2">
        <f>POWER(10,($B7-N$227)/N$228)/(1+POWER(10,($B7-N$227)/N$228))</f>
        <v>1.1667087494397779E-4</v>
      </c>
      <c r="EE7" s="2">
        <f>POWER(10,($B7-O$227)/O$228)/(1+POWER(10,($B7-O$227)/O$228))</f>
        <v>1.2330966792499715E-4</v>
      </c>
    </row>
    <row r="8" spans="1:135" x14ac:dyDescent="0.25">
      <c r="B8" s="2">
        <v>2</v>
      </c>
      <c r="C8">
        <v>42.366</v>
      </c>
      <c r="D8">
        <v>44.436999999999998</v>
      </c>
      <c r="E8">
        <v>44.563000000000002</v>
      </c>
      <c r="F8">
        <v>46.648000000000003</v>
      </c>
      <c r="G8">
        <v>45.957000000000001</v>
      </c>
      <c r="H8">
        <v>44.319000000000003</v>
      </c>
      <c r="I8">
        <v>44.478000000000002</v>
      </c>
      <c r="J8">
        <v>44.058</v>
      </c>
      <c r="K8">
        <v>43.478000000000002</v>
      </c>
      <c r="L8">
        <v>44.435000000000002</v>
      </c>
      <c r="M8">
        <v>47.173999999999999</v>
      </c>
      <c r="N8">
        <v>53.029000000000003</v>
      </c>
      <c r="O8">
        <v>57.277799999999999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42.765117117604319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45.160033222439587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46.475672397412175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47.655247742845411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47.002177706972731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45.455649046426593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44.83261856522568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46.025253753119742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45.161231809437268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47.264867795391751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49.153359863461063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54.075832200517304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58.14064129612963</v>
      </c>
      <c r="AE8" s="5"/>
      <c r="AG8" s="5">
        <f t="shared" si="0"/>
        <v>-0.39911711760431956</v>
      </c>
      <c r="AH8" s="5">
        <f t="shared" si="0"/>
        <v>-0.72303322243958945</v>
      </c>
      <c r="AI8" s="5">
        <f t="shared" si="0"/>
        <v>-1.9126723974121731</v>
      </c>
      <c r="AJ8" s="5">
        <f t="shared" si="0"/>
        <v>-1.0072477428454079</v>
      </c>
      <c r="AK8" s="5">
        <f t="shared" si="0"/>
        <v>-1.0451777069727299</v>
      </c>
      <c r="AL8" s="5">
        <f t="shared" si="0"/>
        <v>-1.1366490464265908</v>
      </c>
      <c r="AM8" s="5">
        <f t="shared" si="0"/>
        <v>-0.35461856522567814</v>
      </c>
      <c r="AN8" s="5">
        <f t="shared" si="0"/>
        <v>-1.967253753119742</v>
      </c>
      <c r="AO8" s="5">
        <f t="shared" si="0"/>
        <v>-1.6832318094372667</v>
      </c>
      <c r="AP8" s="5">
        <f t="shared" si="0"/>
        <v>-2.829867795391749</v>
      </c>
      <c r="AQ8" s="5">
        <f t="shared" si="0"/>
        <v>-1.9793598634610632</v>
      </c>
      <c r="AR8" s="5">
        <f t="shared" si="0"/>
        <v>-1.0468322005173007</v>
      </c>
      <c r="AS8" s="5">
        <f t="shared" si="0"/>
        <v>-0.86284129612963056</v>
      </c>
      <c r="AV8" s="2">
        <f t="shared" si="1"/>
        <v>42.765117117604319</v>
      </c>
      <c r="AW8" s="2">
        <f t="shared" si="2"/>
        <v>45.160033222439587</v>
      </c>
      <c r="AX8" s="2">
        <f t="shared" si="3"/>
        <v>46.475672397412175</v>
      </c>
      <c r="AY8" s="2">
        <f t="shared" si="4"/>
        <v>47.655247742845411</v>
      </c>
      <c r="AZ8" s="2">
        <f t="shared" si="5"/>
        <v>47.002177706972731</v>
      </c>
      <c r="BA8" s="2">
        <f t="shared" si="6"/>
        <v>45.455649046426593</v>
      </c>
      <c r="BB8" s="2">
        <f t="shared" si="7"/>
        <v>44.83261856522568</v>
      </c>
      <c r="BC8" s="2">
        <f t="shared" si="8"/>
        <v>46.025253753119742</v>
      </c>
      <c r="BD8" s="2">
        <f t="shared" si="9"/>
        <v>45.161231809437268</v>
      </c>
      <c r="BE8" s="2">
        <f t="shared" si="10"/>
        <v>47.264867795391751</v>
      </c>
      <c r="BF8" s="2">
        <f t="shared" si="11"/>
        <v>49.153359863461063</v>
      </c>
      <c r="BG8" s="2">
        <f t="shared" si="12"/>
        <v>54.075832200517304</v>
      </c>
      <c r="BH8" s="2">
        <f t="shared" si="13"/>
        <v>58.14064129612963</v>
      </c>
      <c r="BK8" s="2">
        <f>IF(OR($B8&lt;C$229, AND($B8&gt;C$230, $B8&lt;C$231)), C8, "")</f>
        <v>42.366</v>
      </c>
      <c r="BL8" s="2">
        <f>IF(OR($B8&lt;D$229, AND($B8&gt;D$230, $B8&lt;D$231)), D8, "")</f>
        <v>44.436999999999998</v>
      </c>
      <c r="BM8" s="2">
        <f>IF(OR($B8&lt;E$229, AND($B8&gt;E$230, $B8&lt;E$231)), E8, "")</f>
        <v>44.563000000000002</v>
      </c>
      <c r="BN8" s="2">
        <f>IF(OR($B8&lt;F$229, AND($B8&gt;F$230, $B8&lt;F$231)), F8, "")</f>
        <v>46.648000000000003</v>
      </c>
      <c r="BO8" s="2">
        <f>IF(OR($B8&lt;G$229, AND($B8&gt;G$230, $B8&lt;G$231)), G8, "")</f>
        <v>45.957000000000001</v>
      </c>
      <c r="BP8" s="2">
        <f>IF(OR($B8&lt;H$229, AND($B8&gt;H$230, $B8&lt;H$231)), H8, "")</f>
        <v>44.319000000000003</v>
      </c>
      <c r="BQ8" s="2">
        <f>IF(OR($B8&lt;I$229, AND($B8&gt;I$230, $B8&lt;I$231)), I8, "")</f>
        <v>44.478000000000002</v>
      </c>
      <c r="BR8" s="2">
        <f>IF(OR($B8&lt;J$229, AND($B8&gt;J$230, $B8&lt;J$231)), J8, "")</f>
        <v>44.058</v>
      </c>
      <c r="BS8" s="2">
        <f>IF(OR($B8&lt;K$229, AND($B8&gt;K$230, $B8&lt;K$231)), K8, "")</f>
        <v>43.478000000000002</v>
      </c>
      <c r="BT8" s="2">
        <f>IF(OR($B8&lt;L$229, AND($B8&gt;L$230, $B8&lt;L$231)), L8, "")</f>
        <v>44.435000000000002</v>
      </c>
      <c r="BU8" s="2">
        <f>IF(OR($B8&lt;M$229, AND($B8&gt;M$230, $B8&lt;M$231)), M8, "")</f>
        <v>47.173999999999999</v>
      </c>
      <c r="BV8" s="2">
        <f>IF(OR($B8&lt;N$229, AND($B8&gt;N$230, $B8&lt;N$231)), N8, "")</f>
        <v>53.029000000000003</v>
      </c>
      <c r="BW8" s="2">
        <f>IF(OR($B8&lt;O$229, AND($B8&gt;O$230, $B8&lt;O$231)), O8, "")</f>
        <v>57.277799999999999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42.764655018634713</v>
      </c>
      <c r="CP8" s="2">
        <f>BL$207*$B8+BL$209</f>
        <v>45.159755664553792</v>
      </c>
      <c r="CQ8" s="2">
        <f>BM$207*$B8+BM$209</f>
        <v>46.47538887479044</v>
      </c>
      <c r="CR8" s="2">
        <f>BN$207*$B8+BN$209</f>
        <v>47.654783057016843</v>
      </c>
      <c r="CS8" s="2">
        <f>BO$207*$B8+BO$209</f>
        <v>47.001509610854278</v>
      </c>
      <c r="CT8" s="2">
        <f>BP$207*$B8+BP$209</f>
        <v>45.455188114848461</v>
      </c>
      <c r="CU8" s="2">
        <f>BQ$207*$B8+BQ$209</f>
        <v>44.831325122132988</v>
      </c>
      <c r="CV8" s="2">
        <f>BR$207*$B8+BR$209</f>
        <v>46.024605800325553</v>
      </c>
      <c r="CW8" s="2">
        <f>BS$207*$B8+BS$209</f>
        <v>45.160250158603567</v>
      </c>
      <c r="CX8" s="2">
        <f>BT$207*$B8+BT$209</f>
        <v>47.263839314876812</v>
      </c>
      <c r="CY8" s="2">
        <f>BU$207*$B8+BU$209</f>
        <v>49.152574729440126</v>
      </c>
      <c r="CZ8" s="2">
        <f>BV$207*$B8+BV$209</f>
        <v>54.075274696021125</v>
      </c>
      <c r="DA8" s="2">
        <f>BW$207*$B8+BW$209</f>
        <v>58.140140627130314</v>
      </c>
      <c r="DD8" s="2">
        <f>BZ$207*$B8+BZ$209</f>
        <v>53.609334644269389</v>
      </c>
      <c r="DE8" s="2">
        <f>CA$207*$B8+CA$209</f>
        <v>51.002182134683522</v>
      </c>
      <c r="DF8" s="2">
        <f>CB$207*$B8+CB$209</f>
        <v>49.478650419680683</v>
      </c>
      <c r="DG8" s="2">
        <f>CC$207*$B8+CC$209</f>
        <v>51.220774108906411</v>
      </c>
      <c r="DH8" s="2">
        <f>CD$207*$B8+CD$209</f>
        <v>52.21427336386003</v>
      </c>
      <c r="DI8" s="2">
        <f>CE$207*$B8+CE$209</f>
        <v>48.99081560483863</v>
      </c>
      <c r="DJ8" s="2">
        <f>CF$207*$B8+CF$209</f>
        <v>54.406167794629027</v>
      </c>
      <c r="DK8" s="2">
        <f>CG$207*$B8+CG$209</f>
        <v>51.060565442350025</v>
      </c>
      <c r="DL8" s="2">
        <f>CH$207*$B8+CH$209</f>
        <v>52.502612624600083</v>
      </c>
      <c r="DM8" s="2">
        <f>CI$207*$B8+CI$209</f>
        <v>55.258813831566059</v>
      </c>
      <c r="DN8" s="2">
        <f>CJ$207*$B8+CJ$209</f>
        <v>55.339550587291043</v>
      </c>
      <c r="DO8" s="2">
        <f>CK$207*$B8+CK$209</f>
        <v>58.433310640851786</v>
      </c>
      <c r="DP8" s="2">
        <f>CL$207*$B8+CL$209</f>
        <v>61.843183496443046</v>
      </c>
      <c r="DS8" s="2">
        <f>POWER(10,($B8-C$227)/C$228)/(1+POWER(10,($B8-C$227)/C$228))</f>
        <v>4.261066122383663E-5</v>
      </c>
      <c r="DT8" s="2">
        <f>POWER(10,($B8-D$227)/D$228)/(1+POWER(10,($B8-D$227)/D$228))</f>
        <v>4.7507296363503621E-5</v>
      </c>
      <c r="DU8" s="2">
        <f>POWER(10,($B8-E$227)/E$228)/(1+POWER(10,($B8-E$227)/E$228))</f>
        <v>9.4404905299502476E-5</v>
      </c>
      <c r="DV8" s="2">
        <f>POWER(10,($B8-F$227)/F$228)/(1+POWER(10,($B8-F$227)/F$228))</f>
        <v>1.3031043034226781E-4</v>
      </c>
      <c r="DW8" s="2">
        <f>POWER(10,($B8-G$227)/G$228)/(1+POWER(10,($B8-G$227)/G$228))</f>
        <v>1.2816543202502149E-4</v>
      </c>
      <c r="DX8" s="2">
        <f>POWER(10,($B8-H$227)/H$228)/(1+POWER(10,($B8-H$227)/H$228))</f>
        <v>1.3036768704712226E-4</v>
      </c>
      <c r="DY8" s="2">
        <f>POWER(10,($B8-I$227)/I$228)/(1+POWER(10,($B8-I$227)/I$228))</f>
        <v>1.3508766012464675E-4</v>
      </c>
      <c r="DZ8" s="2">
        <f>POWER(10,($B8-J$227)/J$228)/(1+POWER(10,($B8-J$227)/J$228))</f>
        <v>1.2866520787383067E-4</v>
      </c>
      <c r="EA8" s="2">
        <f>POWER(10,($B8-K$227)/K$228)/(1+POWER(10,($B8-K$227)/K$228))</f>
        <v>1.3369686367943045E-4</v>
      </c>
      <c r="EB8" s="2">
        <f>POWER(10,($B8-L$227)/L$228)/(1+POWER(10,($B8-L$227)/L$228))</f>
        <v>1.2864087468868689E-4</v>
      </c>
      <c r="EC8" s="2">
        <f>POWER(10,($B8-M$227)/M$228)/(1+POWER(10,($B8-M$227)/M$228))</f>
        <v>1.26901096589574E-4</v>
      </c>
      <c r="ED8" s="2">
        <f>POWER(10,($B8-N$227)/N$228)/(1+POWER(10,($B8-N$227)/N$228))</f>
        <v>1.2792563054510566E-4</v>
      </c>
      <c r="EE8" s="2">
        <f>POWER(10,($B8-O$227)/O$228)/(1+POWER(10,($B8-O$227)/O$228))</f>
        <v>1.3520475376378873E-4</v>
      </c>
    </row>
    <row r="9" spans="1:135" x14ac:dyDescent="0.25">
      <c r="B9" s="2">
        <v>3</v>
      </c>
      <c r="C9">
        <v>41.718000000000004</v>
      </c>
      <c r="D9">
        <v>45.210999999999999</v>
      </c>
      <c r="E9">
        <v>44.268000000000001</v>
      </c>
      <c r="F9">
        <v>46.634</v>
      </c>
      <c r="G9">
        <v>48.014000000000003</v>
      </c>
      <c r="H9">
        <v>44.753999999999998</v>
      </c>
      <c r="I9">
        <v>44.173999999999999</v>
      </c>
      <c r="J9">
        <v>44.841000000000001</v>
      </c>
      <c r="K9">
        <v>42.768000000000001</v>
      </c>
      <c r="L9">
        <v>45.173999999999999</v>
      </c>
      <c r="M9">
        <v>47.014000000000003</v>
      </c>
      <c r="N9">
        <v>53.231999999999999</v>
      </c>
      <c r="O9">
        <v>58.277799999999999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42.81260078702487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45.175113310644818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46.474872004607612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47.635016763874269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46.986545689757229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45.439884529895544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44.84893114811878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46.006539218971845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45.178562929585354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47.281875683909171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49.166609009360059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54.072069719949745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58.140784501619116</v>
      </c>
      <c r="AE9" s="5"/>
      <c r="AG9" s="5">
        <f t="shared" si="0"/>
        <v>-1.0946007870248664</v>
      </c>
      <c r="AH9" s="5">
        <f t="shared" si="0"/>
        <v>3.5886689355180579E-2</v>
      </c>
      <c r="AI9" s="5">
        <f t="shared" si="0"/>
        <v>-2.2068720046076109</v>
      </c>
      <c r="AJ9" s="5">
        <f t="shared" si="0"/>
        <v>-1.0010167638742686</v>
      </c>
      <c r="AK9" s="5">
        <f t="shared" si="0"/>
        <v>1.0274543102427742</v>
      </c>
      <c r="AL9" s="5">
        <f t="shared" si="0"/>
        <v>-0.68588452989554582</v>
      </c>
      <c r="AM9" s="5">
        <f t="shared" si="0"/>
        <v>-0.6749311481187803</v>
      </c>
      <c r="AN9" s="5">
        <f t="shared" si="0"/>
        <v>-1.1655392189718441</v>
      </c>
      <c r="AO9" s="5">
        <f t="shared" si="0"/>
        <v>-2.4105629295853532</v>
      </c>
      <c r="AP9" s="5">
        <f t="shared" si="0"/>
        <v>-2.107875683909171</v>
      </c>
      <c r="AQ9" s="5">
        <f t="shared" si="0"/>
        <v>-2.1526090093600558</v>
      </c>
      <c r="AR9" s="5">
        <f t="shared" si="0"/>
        <v>-0.84006971994974577</v>
      </c>
      <c r="AS9" s="5">
        <f t="shared" si="0"/>
        <v>0.13701549838088312</v>
      </c>
      <c r="AV9" s="2">
        <f t="shared" si="1"/>
        <v>42.81260078702487</v>
      </c>
      <c r="AW9" s="2">
        <f t="shared" si="2"/>
        <v>45.175113310644818</v>
      </c>
      <c r="AX9" s="2">
        <f t="shared" si="3"/>
        <v>46.474872004607612</v>
      </c>
      <c r="AY9" s="2">
        <f t="shared" si="4"/>
        <v>47.635016763874269</v>
      </c>
      <c r="AZ9" s="2">
        <f t="shared" si="5"/>
        <v>46.986545689757229</v>
      </c>
      <c r="BA9" s="2">
        <f t="shared" si="6"/>
        <v>45.439884529895544</v>
      </c>
      <c r="BB9" s="2">
        <f t="shared" si="7"/>
        <v>44.84893114811878</v>
      </c>
      <c r="BC9" s="2">
        <f t="shared" si="8"/>
        <v>46.006539218971845</v>
      </c>
      <c r="BD9" s="2">
        <f t="shared" si="9"/>
        <v>45.178562929585354</v>
      </c>
      <c r="BE9" s="2">
        <f t="shared" si="10"/>
        <v>47.281875683909171</v>
      </c>
      <c r="BF9" s="2">
        <f t="shared" si="11"/>
        <v>49.166609009360059</v>
      </c>
      <c r="BG9" s="2">
        <f t="shared" si="12"/>
        <v>54.072069719949745</v>
      </c>
      <c r="BH9" s="2">
        <f t="shared" si="13"/>
        <v>58.140784501619116</v>
      </c>
      <c r="BK9" s="2">
        <f>IF(OR($B9&lt;C$229, AND($B9&gt;C$230, $B9&lt;C$231)), C9, "")</f>
        <v>41.718000000000004</v>
      </c>
      <c r="BL9" s="2">
        <f>IF(OR($B9&lt;D$229, AND($B9&gt;D$230, $B9&lt;D$231)), D9, "")</f>
        <v>45.210999999999999</v>
      </c>
      <c r="BM9" s="2">
        <f>IF(OR($B9&lt;E$229, AND($B9&gt;E$230, $B9&lt;E$231)), E9, "")</f>
        <v>44.268000000000001</v>
      </c>
      <c r="BN9" s="2">
        <f>IF(OR($B9&lt;F$229, AND($B9&gt;F$230, $B9&lt;F$231)), F9, "")</f>
        <v>46.634</v>
      </c>
      <c r="BO9" s="2">
        <f>IF(OR($B9&lt;G$229, AND($B9&gt;G$230, $B9&lt;G$231)), G9, "")</f>
        <v>48.014000000000003</v>
      </c>
      <c r="BP9" s="2">
        <f>IF(OR($B9&lt;H$229, AND($B9&gt;H$230, $B9&lt;H$231)), H9, "")</f>
        <v>44.753999999999998</v>
      </c>
      <c r="BQ9" s="2">
        <f>IF(OR($B9&lt;I$229, AND($B9&gt;I$230, $B9&lt;I$231)), I9, "")</f>
        <v>44.173999999999999</v>
      </c>
      <c r="BR9" s="2">
        <f>IF(OR($B9&lt;J$229, AND($B9&gt;J$230, $B9&lt;J$231)), J9, "")</f>
        <v>44.841000000000001</v>
      </c>
      <c r="BS9" s="2">
        <f>IF(OR($B9&lt;K$229, AND($B9&gt;K$230, $B9&lt;K$231)), K9, "")</f>
        <v>42.768000000000001</v>
      </c>
      <c r="BT9" s="2">
        <f>IF(OR($B9&lt;L$229, AND($B9&gt;L$230, $B9&lt;L$231)), L9, "")</f>
        <v>45.173999999999999</v>
      </c>
      <c r="BU9" s="2">
        <f>IF(OR($B9&lt;M$229, AND($B9&gt;M$230, $B9&lt;M$231)), M9, "")</f>
        <v>47.014000000000003</v>
      </c>
      <c r="BV9" s="2">
        <f>IF(OR($B9&lt;N$229, AND($B9&gt;N$230, $B9&lt;N$231)), N9, "")</f>
        <v>53.231999999999999</v>
      </c>
      <c r="BW9" s="2">
        <f>IF(OR($B9&lt;O$229, AND($B9&gt;O$230, $B9&lt;O$231)), O9, "")</f>
        <v>58.277799999999999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42.812098811837018</v>
      </c>
      <c r="CP9" s="2">
        <f>BL$207*$B9+BL$209</f>
        <v>45.174812002370047</v>
      </c>
      <c r="CQ9" s="2">
        <f>BM$207*$B9+BM$209</f>
        <v>46.474564753862403</v>
      </c>
      <c r="CR9" s="2">
        <f>BN$207*$B9+BN$209</f>
        <v>47.634513350868801</v>
      </c>
      <c r="CS9" s="2">
        <f>BO$207*$B9+BO$209</f>
        <v>46.985820885806902</v>
      </c>
      <c r="CT9" s="2">
        <f>BP$207*$B9+BP$209</f>
        <v>45.439385155959393</v>
      </c>
      <c r="CU9" s="2">
        <f>BQ$207*$B9+BQ$209</f>
        <v>44.847528545996532</v>
      </c>
      <c r="CV9" s="2">
        <f>BR$207*$B9+BR$209</f>
        <v>46.005837204552627</v>
      </c>
      <c r="CW9" s="2">
        <f>BS$207*$B9+BS$209</f>
        <v>45.177498827239937</v>
      </c>
      <c r="CX9" s="2">
        <f>BT$207*$B9+BT$209</f>
        <v>47.280760667410604</v>
      </c>
      <c r="CY9" s="2">
        <f>BU$207*$B9+BU$209</f>
        <v>49.16575786439239</v>
      </c>
      <c r="CZ9" s="2">
        <f>BV$207*$B9+BV$209</f>
        <v>54.071465312739846</v>
      </c>
      <c r="DA9" s="2">
        <f>BW$207*$B9+BW$209</f>
        <v>58.140241635016054</v>
      </c>
      <c r="DD9" s="2">
        <f>BZ$207*$B9+BZ$209</f>
        <v>53.556092950775465</v>
      </c>
      <c r="DE9" s="2">
        <f>CA$207*$B9+CA$209</f>
        <v>50.959137634864668</v>
      </c>
      <c r="DF9" s="2">
        <f>CB$207*$B9+CB$209</f>
        <v>49.442827487235014</v>
      </c>
      <c r="DG9" s="2">
        <f>CC$207*$B9+CC$209</f>
        <v>51.157822179940204</v>
      </c>
      <c r="DH9" s="2">
        <f>CD$207*$B9+CD$209</f>
        <v>52.143508277751067</v>
      </c>
      <c r="DI9" s="2">
        <f>CE$207*$B9+CE$209</f>
        <v>48.932890189825883</v>
      </c>
      <c r="DJ9" s="2">
        <f>CF$207*$B9+CF$209</f>
        <v>54.316972381907107</v>
      </c>
      <c r="DK9" s="2">
        <f>CG$207*$B9+CG$209</f>
        <v>50.981950933343207</v>
      </c>
      <c r="DL9" s="2">
        <f>CH$207*$B9+CH$209</f>
        <v>52.436348170935467</v>
      </c>
      <c r="DM9" s="2">
        <f>CI$207*$B9+CI$209</f>
        <v>55.185866692905684</v>
      </c>
      <c r="DN9" s="2">
        <f>CJ$207*$B9+CJ$209</f>
        <v>55.282828252738369</v>
      </c>
      <c r="DO9" s="2">
        <f>CK$207*$B9+CK$209</f>
        <v>58.380474599710531</v>
      </c>
      <c r="DP9" s="2">
        <f>CL$207*$B9+CL$209</f>
        <v>61.802144569429728</v>
      </c>
      <c r="DS9" s="2">
        <f>POWER(10,($B9-C$227)/C$228)/(1+POWER(10,($B9-C$227)/C$228))</f>
        <v>4.6721468883234792E-5</v>
      </c>
      <c r="DT9" s="2">
        <f>POWER(10,($B9-D$227)/D$228)/(1+POWER(10,($B9-D$227)/D$228))</f>
        <v>5.2090475867856036E-5</v>
      </c>
      <c r="DU9" s="2">
        <f>POWER(10,($B9-E$227)/E$228)/(1+POWER(10,($B9-E$227)/E$228))</f>
        <v>1.0351197748122634E-4</v>
      </c>
      <c r="DV9" s="2">
        <f>POWER(10,($B9-F$227)/F$228)/(1+POWER(10,($B9-F$227)/F$228))</f>
        <v>1.4288074928708367E-4</v>
      </c>
      <c r="DW9" s="2">
        <f>POWER(10,($B9-G$227)/G$228)/(1+POWER(10,($B9-G$227)/G$228))</f>
        <v>1.4052886405145724E-4</v>
      </c>
      <c r="DX9" s="2">
        <f>POWER(10,($B9-H$227)/H$228)/(1+POWER(10,($B9-H$227)/H$228))</f>
        <v>1.4294352843664975E-4</v>
      </c>
      <c r="DY9" s="2">
        <f>POWER(10,($B9-I$227)/I$228)/(1+POWER(10,($B9-I$227)/I$228))</f>
        <v>1.481187434610529E-4</v>
      </c>
      <c r="DZ9" s="2">
        <f>POWER(10,($B9-J$227)/J$228)/(1+POWER(10,($B9-J$227)/J$228))</f>
        <v>1.4107684379440435E-4</v>
      </c>
      <c r="EA9" s="2">
        <f>POWER(10,($B9-K$227)/K$228)/(1+POWER(10,($B9-K$227)/K$228))</f>
        <v>1.4659380502832496E-4</v>
      </c>
      <c r="EB9" s="2">
        <f>POWER(10,($B9-L$227)/L$228)/(1+POWER(10,($B9-L$227)/L$228))</f>
        <v>1.410501636497749E-4</v>
      </c>
      <c r="EC9" s="2">
        <f>POWER(10,($B9-M$227)/M$228)/(1+POWER(10,($B9-M$227)/M$228))</f>
        <v>1.3914258192821528E-4</v>
      </c>
      <c r="ED9" s="2">
        <f>POWER(10,($B9-N$227)/N$228)/(1+POWER(10,($B9-N$227)/N$228))</f>
        <v>1.4026593345364686E-4</v>
      </c>
      <c r="EE9" s="2">
        <f>POWER(10,($B9-O$227)/O$228)/(1+POWER(10,($B9-O$227)/O$228))</f>
        <v>1.4824713073526097E-4</v>
      </c>
    </row>
    <row r="10" spans="1:135" x14ac:dyDescent="0.25">
      <c r="B10" s="2">
        <v>4</v>
      </c>
      <c r="C10">
        <v>42.859000000000002</v>
      </c>
      <c r="D10">
        <v>45.140999999999998</v>
      </c>
      <c r="E10">
        <v>45.69</v>
      </c>
      <c r="F10">
        <v>45.563000000000002</v>
      </c>
      <c r="G10">
        <v>48.216999999999999</v>
      </c>
      <c r="H10">
        <v>43.738999999999997</v>
      </c>
      <c r="I10">
        <v>43.753999999999998</v>
      </c>
      <c r="J10">
        <v>44.042999999999999</v>
      </c>
      <c r="K10">
        <v>44.912999999999997</v>
      </c>
      <c r="L10">
        <v>44.29</v>
      </c>
      <c r="M10">
        <v>47.100999999999999</v>
      </c>
      <c r="N10">
        <v>52.478000000000002</v>
      </c>
      <c r="O10">
        <v>58.1111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42.860087849406021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45.190195398004676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46.474073551035474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47.614788931751022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46.970918395285601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45.424123140202418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44.865252753055877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45.987829084507361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45.195900820943621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47.298890695855761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49.179863583604188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54.068311099691357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58.140931188591736</v>
      </c>
      <c r="AE10" s="5"/>
      <c r="AG10" s="5">
        <f t="shared" si="0"/>
        <v>-1.0878494060193589E-3</v>
      </c>
      <c r="AH10" s="5">
        <f t="shared" si="0"/>
        <v>-4.9195398004677315E-2</v>
      </c>
      <c r="AI10" s="5">
        <f t="shared" si="0"/>
        <v>-0.78407355103547616</v>
      </c>
      <c r="AJ10" s="5">
        <f t="shared" si="0"/>
        <v>-2.0517889317510196</v>
      </c>
      <c r="AK10" s="5">
        <f t="shared" si="0"/>
        <v>1.2460816047143979</v>
      </c>
      <c r="AL10" s="5">
        <f t="shared" si="0"/>
        <v>-1.6851231402024212</v>
      </c>
      <c r="AM10" s="5">
        <f t="shared" si="0"/>
        <v>-1.1112527530558793</v>
      </c>
      <c r="AN10" s="5">
        <f t="shared" si="0"/>
        <v>-1.9448290845073615</v>
      </c>
      <c r="AO10" s="5">
        <f t="shared" si="0"/>
        <v>-0.2829008209436239</v>
      </c>
      <c r="AP10" s="5">
        <f t="shared" si="0"/>
        <v>-3.0088906958557615</v>
      </c>
      <c r="AQ10" s="5">
        <f t="shared" si="0"/>
        <v>-2.0788635836041891</v>
      </c>
      <c r="AR10" s="5">
        <f t="shared" si="0"/>
        <v>-1.5903110996913554</v>
      </c>
      <c r="AS10" s="5">
        <f t="shared" si="0"/>
        <v>-2.9831188591735724E-2</v>
      </c>
      <c r="AV10" s="2">
        <f t="shared" si="1"/>
        <v>42.860087849406021</v>
      </c>
      <c r="AW10" s="2">
        <f t="shared" si="2"/>
        <v>45.190195398004676</v>
      </c>
      <c r="AX10" s="2">
        <f t="shared" si="3"/>
        <v>46.474073551035474</v>
      </c>
      <c r="AY10" s="2">
        <f t="shared" si="4"/>
        <v>47.614788931751022</v>
      </c>
      <c r="AZ10" s="2">
        <f t="shared" si="5"/>
        <v>46.970918395285601</v>
      </c>
      <c r="BA10" s="2">
        <f t="shared" si="6"/>
        <v>45.424123140202418</v>
      </c>
      <c r="BB10" s="2">
        <f t="shared" si="7"/>
        <v>44.865252753055877</v>
      </c>
      <c r="BC10" s="2">
        <f t="shared" si="8"/>
        <v>45.987829084507361</v>
      </c>
      <c r="BD10" s="2">
        <f t="shared" si="9"/>
        <v>45.195900820943621</v>
      </c>
      <c r="BE10" s="2">
        <f t="shared" si="10"/>
        <v>47.298890695855761</v>
      </c>
      <c r="BF10" s="2">
        <f t="shared" si="11"/>
        <v>49.179863583604188</v>
      </c>
      <c r="BG10" s="2">
        <f t="shared" si="12"/>
        <v>54.068311099691357</v>
      </c>
      <c r="BH10" s="2">
        <f t="shared" si="13"/>
        <v>58.140931188591736</v>
      </c>
      <c r="BK10" s="2">
        <f>IF(OR($B10&lt;C$229, AND($B10&gt;C$230, $B10&lt;C$231)), C10, "")</f>
        <v>42.859000000000002</v>
      </c>
      <c r="BL10" s="2">
        <f>IF(OR($B10&lt;D$229, AND($B10&gt;D$230, $B10&lt;D$231)), D10, "")</f>
        <v>45.140999999999998</v>
      </c>
      <c r="BM10" s="2">
        <f>IF(OR($B10&lt;E$229, AND($B10&gt;E$230, $B10&lt;E$231)), E10, "")</f>
        <v>45.69</v>
      </c>
      <c r="BN10" s="2">
        <f>IF(OR($B10&lt;F$229, AND($B10&gt;F$230, $B10&lt;F$231)), F10, "")</f>
        <v>45.563000000000002</v>
      </c>
      <c r="BO10" s="2">
        <f>IF(OR($B10&lt;G$229, AND($B10&gt;G$230, $B10&lt;G$231)), G10, "")</f>
        <v>48.216999999999999</v>
      </c>
      <c r="BP10" s="2">
        <f>IF(OR($B10&lt;H$229, AND($B10&gt;H$230, $B10&lt;H$231)), H10, "")</f>
        <v>43.738999999999997</v>
      </c>
      <c r="BQ10" s="2">
        <f>IF(OR($B10&lt;I$229, AND($B10&gt;I$230, $B10&lt;I$231)), I10, "")</f>
        <v>43.753999999999998</v>
      </c>
      <c r="BR10" s="2">
        <f>IF(OR($B10&lt;J$229, AND($B10&gt;J$230, $B10&lt;J$231)), J10, "")</f>
        <v>44.042999999999999</v>
      </c>
      <c r="BS10" s="2">
        <f>IF(OR($B10&lt;K$229, AND($B10&gt;K$230, $B10&lt;K$231)), K10, "")</f>
        <v>44.912999999999997</v>
      </c>
      <c r="BT10" s="2">
        <f>IF(OR($B10&lt;L$229, AND($B10&gt;L$230, $B10&lt;L$231)), L10, "")</f>
        <v>44.29</v>
      </c>
      <c r="BU10" s="2">
        <f>IF(OR($B10&lt;M$229, AND($B10&gt;M$230, $B10&lt;M$231)), M10, "")</f>
        <v>47.100999999999999</v>
      </c>
      <c r="BV10" s="2">
        <f>IF(OR($B10&lt;N$229, AND($B10&gt;N$230, $B10&lt;N$231)), N10, "")</f>
        <v>52.478000000000002</v>
      </c>
      <c r="BW10" s="2">
        <f>IF(OR($B10&lt;O$229, AND($B10&gt;O$230, $B10&lt;O$231)), O10, "")</f>
        <v>58.1111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42.85954260503933</v>
      </c>
      <c r="CP10" s="2">
        <f>BL$207*$B10+BL$209</f>
        <v>45.189868340186301</v>
      </c>
      <c r="CQ10" s="2">
        <f>BM$207*$B10+BM$209</f>
        <v>46.473740632934366</v>
      </c>
      <c r="CR10" s="2">
        <f>BN$207*$B10+BN$209</f>
        <v>47.614243644720759</v>
      </c>
      <c r="CS10" s="2">
        <f>BO$207*$B10+BO$209</f>
        <v>46.970132160759519</v>
      </c>
      <c r="CT10" s="2">
        <f>BP$207*$B10+BP$209</f>
        <v>45.423582197070324</v>
      </c>
      <c r="CU10" s="2">
        <f>BQ$207*$B10+BQ$209</f>
        <v>44.863731969860076</v>
      </c>
      <c r="CV10" s="2">
        <f>BR$207*$B10+BR$209</f>
        <v>45.987068608779694</v>
      </c>
      <c r="CW10" s="2">
        <f>BS$207*$B10+BS$209</f>
        <v>45.194747495876307</v>
      </c>
      <c r="CX10" s="2">
        <f>BT$207*$B10+BT$209</f>
        <v>47.297682019944389</v>
      </c>
      <c r="CY10" s="2">
        <f>BU$207*$B10+BU$209</f>
        <v>49.178940999344654</v>
      </c>
      <c r="CZ10" s="2">
        <f>BV$207*$B10+BV$209</f>
        <v>54.06765592945856</v>
      </c>
      <c r="DA10" s="2">
        <f>BW$207*$B10+BW$209</f>
        <v>58.1403426429018</v>
      </c>
      <c r="DD10" s="2">
        <f>BZ$207*$B10+BZ$209</f>
        <v>53.502851257281542</v>
      </c>
      <c r="DE10" s="2">
        <f>CA$207*$B10+CA$209</f>
        <v>50.916093135045813</v>
      </c>
      <c r="DF10" s="2">
        <f>CB$207*$B10+CB$209</f>
        <v>49.407004554789339</v>
      </c>
      <c r="DG10" s="2">
        <f>CC$207*$B10+CC$209</f>
        <v>51.094870250973997</v>
      </c>
      <c r="DH10" s="2">
        <f>CD$207*$B10+CD$209</f>
        <v>52.072743191642111</v>
      </c>
      <c r="DI10" s="2">
        <f>CE$207*$B10+CE$209</f>
        <v>48.874964774813137</v>
      </c>
      <c r="DJ10" s="2">
        <f>CF$207*$B10+CF$209</f>
        <v>54.227776969185193</v>
      </c>
      <c r="DK10" s="2">
        <f>CG$207*$B10+CG$209</f>
        <v>50.903336424336381</v>
      </c>
      <c r="DL10" s="2">
        <f>CH$207*$B10+CH$209</f>
        <v>52.370083717270845</v>
      </c>
      <c r="DM10" s="2">
        <f>CI$207*$B10+CI$209</f>
        <v>55.112919554245316</v>
      </c>
      <c r="DN10" s="2">
        <f>CJ$207*$B10+CJ$209</f>
        <v>55.226105918185695</v>
      </c>
      <c r="DO10" s="2">
        <f>CK$207*$B10+CK$209</f>
        <v>58.327638558569276</v>
      </c>
      <c r="DP10" s="2">
        <f>CL$207*$B10+CL$209</f>
        <v>61.761105642416403</v>
      </c>
      <c r="DS10" s="2">
        <f>POWER(10,($B10-C$227)/C$228)/(1+POWER(10,($B10-C$227)/C$228))</f>
        <v>5.1228841002969811E-5</v>
      </c>
      <c r="DT10" s="2">
        <f>POWER(10,($B10-D$227)/D$228)/(1+POWER(10,($B10-D$227)/D$228))</f>
        <v>5.7115783975020059E-5</v>
      </c>
      <c r="DU10" s="2">
        <f>POWER(10,($B10-E$227)/E$228)/(1+POWER(10,($B10-E$227)/E$228))</f>
        <v>1.1349749288822027E-4</v>
      </c>
      <c r="DV10" s="2">
        <f>POWER(10,($B10-F$227)/F$228)/(1+POWER(10,($B10-F$227)/F$228))</f>
        <v>1.56663466655277E-4</v>
      </c>
      <c r="DW10" s="2">
        <f>POWER(10,($B10-G$227)/G$228)/(1+POWER(10,($B10-G$227)/G$228))</f>
        <v>1.5408474628462326E-4</v>
      </c>
      <c r="DX10" s="2">
        <f>POWER(10,($B10-H$227)/H$228)/(1+POWER(10,($B10-H$227)/H$228))</f>
        <v>1.5673230072578019E-4</v>
      </c>
      <c r="DY10" s="2">
        <f>POWER(10,($B10-I$227)/I$228)/(1+POWER(10,($B10-I$227)/I$228))</f>
        <v>1.6240665181689517E-4</v>
      </c>
      <c r="DZ10" s="2">
        <f>POWER(10,($B10-J$227)/J$228)/(1+POWER(10,($B10-J$227)/J$228))</f>
        <v>1.5468557780070431E-4</v>
      </c>
      <c r="EA10" s="2">
        <f>POWER(10,($B10-K$227)/K$228)/(1+POWER(10,($B10-K$227)/K$228))</f>
        <v>1.6073463761622593E-4</v>
      </c>
      <c r="EB10" s="2">
        <f>POWER(10,($B10-L$227)/L$228)/(1+POWER(10,($B10-L$227)/L$228))</f>
        <v>1.5465632440010495E-4</v>
      </c>
      <c r="EC10" s="2">
        <f>POWER(10,($B10-M$227)/M$228)/(1+POWER(10,($B10-M$227)/M$228))</f>
        <v>1.5256475917565336E-4</v>
      </c>
      <c r="ED10" s="2">
        <f>POWER(10,($B10-N$227)/N$228)/(1+POWER(10,($B10-N$227)/N$228))</f>
        <v>1.5379645642701634E-4</v>
      </c>
      <c r="EE10" s="2">
        <f>POWER(10,($B10-O$227)/O$228)/(1+POWER(10,($B10-O$227)/O$228))</f>
        <v>1.625474216386881E-4</v>
      </c>
    </row>
    <row r="11" spans="1:135" x14ac:dyDescent="0.25">
      <c r="B11" s="2">
        <v>5</v>
      </c>
      <c r="C11">
        <v>42.62</v>
      </c>
      <c r="D11">
        <v>45.027999999999999</v>
      </c>
      <c r="E11">
        <v>45.746000000000002</v>
      </c>
      <c r="F11">
        <v>46.746000000000002</v>
      </c>
      <c r="G11">
        <v>46.521999999999998</v>
      </c>
      <c r="H11">
        <v>44.667000000000002</v>
      </c>
      <c r="I11">
        <v>44.42</v>
      </c>
      <c r="J11">
        <v>44.58</v>
      </c>
      <c r="K11">
        <v>43.304000000000002</v>
      </c>
      <c r="L11">
        <v>45.463999999999999</v>
      </c>
      <c r="M11">
        <v>48.203000000000003</v>
      </c>
      <c r="N11">
        <v>51.970999999999997</v>
      </c>
      <c r="O11">
        <v>57.194400000000002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42.907578588239005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45.205279649177882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46.473277189980344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47.594564493115961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46.955296206867594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45.408365122778015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44.881584104570734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45.96912369534116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45.213246022398195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47.315913400059344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49.19312401904233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54.064556647931781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58.141081635940523</v>
      </c>
      <c r="AE11" s="5"/>
      <c r="AG11" s="5">
        <f t="shared" si="0"/>
        <v>-0.28757858823900762</v>
      </c>
      <c r="AH11" s="5">
        <f t="shared" si="0"/>
        <v>-0.17727964917788341</v>
      </c>
      <c r="AI11" s="5">
        <f t="shared" si="0"/>
        <v>-0.72727718998034163</v>
      </c>
      <c r="AJ11" s="5">
        <f t="shared" si="0"/>
        <v>-0.84856449311595838</v>
      </c>
      <c r="AK11" s="5">
        <f t="shared" si="0"/>
        <v>-0.4332962068675954</v>
      </c>
      <c r="AL11" s="5">
        <f t="shared" si="0"/>
        <v>-0.74136512277801359</v>
      </c>
      <c r="AM11" s="5">
        <f t="shared" si="0"/>
        <v>-0.46158410457073273</v>
      </c>
      <c r="AN11" s="5">
        <f t="shared" si="0"/>
        <v>-1.3891236953411621</v>
      </c>
      <c r="AO11" s="5">
        <f t="shared" si="0"/>
        <v>-1.9092460223981931</v>
      </c>
      <c r="AP11" s="5">
        <f t="shared" si="0"/>
        <v>-1.8519134000593453</v>
      </c>
      <c r="AQ11" s="5">
        <f t="shared" si="0"/>
        <v>-0.99012401904232661</v>
      </c>
      <c r="AR11" s="5">
        <f t="shared" si="0"/>
        <v>-2.0935566479317842</v>
      </c>
      <c r="AS11" s="5">
        <f t="shared" si="0"/>
        <v>-0.94668163594052146</v>
      </c>
      <c r="AV11" s="2">
        <f t="shared" si="1"/>
        <v>42.907578588239005</v>
      </c>
      <c r="AW11" s="2">
        <f t="shared" si="2"/>
        <v>45.205279649177882</v>
      </c>
      <c r="AX11" s="2">
        <f t="shared" si="3"/>
        <v>46.473277189980344</v>
      </c>
      <c r="AY11" s="2">
        <f t="shared" si="4"/>
        <v>47.594564493115961</v>
      </c>
      <c r="AZ11" s="2">
        <f t="shared" si="5"/>
        <v>46.955296206867594</v>
      </c>
      <c r="BA11" s="2">
        <f t="shared" si="6"/>
        <v>45.408365122778015</v>
      </c>
      <c r="BB11" s="2">
        <f t="shared" si="7"/>
        <v>44.881584104570734</v>
      </c>
      <c r="BC11" s="2">
        <f t="shared" si="8"/>
        <v>45.96912369534116</v>
      </c>
      <c r="BD11" s="2">
        <f t="shared" si="9"/>
        <v>45.213246022398195</v>
      </c>
      <c r="BE11" s="2">
        <f t="shared" si="10"/>
        <v>47.315913400059344</v>
      </c>
      <c r="BF11" s="2">
        <f t="shared" si="11"/>
        <v>49.19312401904233</v>
      </c>
      <c r="BG11" s="2">
        <f t="shared" si="12"/>
        <v>54.064556647931781</v>
      </c>
      <c r="BH11" s="2">
        <f t="shared" si="13"/>
        <v>58.141081635940523</v>
      </c>
      <c r="BK11" s="2">
        <f>IF(OR($B11&lt;C$229, AND($B11&gt;C$230, $B11&lt;C$231)), C11, "")</f>
        <v>42.62</v>
      </c>
      <c r="BL11" s="2">
        <f>IF(OR($B11&lt;D$229, AND($B11&gt;D$230, $B11&lt;D$231)), D11, "")</f>
        <v>45.027999999999999</v>
      </c>
      <c r="BM11" s="2">
        <f>IF(OR($B11&lt;E$229, AND($B11&gt;E$230, $B11&lt;E$231)), E11, "")</f>
        <v>45.746000000000002</v>
      </c>
      <c r="BN11" s="2">
        <f>IF(OR($B11&lt;F$229, AND($B11&gt;F$230, $B11&lt;F$231)), F11, "")</f>
        <v>46.746000000000002</v>
      </c>
      <c r="BO11" s="2">
        <f>IF(OR($B11&lt;G$229, AND($B11&gt;G$230, $B11&lt;G$231)), G11, "")</f>
        <v>46.521999999999998</v>
      </c>
      <c r="BP11" s="2">
        <f>IF(OR($B11&lt;H$229, AND($B11&gt;H$230, $B11&lt;H$231)), H11, "")</f>
        <v>44.667000000000002</v>
      </c>
      <c r="BQ11" s="2">
        <f>IF(OR($B11&lt;I$229, AND($B11&gt;I$230, $B11&lt;I$231)), I11, "")</f>
        <v>44.42</v>
      </c>
      <c r="BR11" s="2">
        <f>IF(OR($B11&lt;J$229, AND($B11&gt;J$230, $B11&lt;J$231)), J11, "")</f>
        <v>44.58</v>
      </c>
      <c r="BS11" s="2">
        <f>IF(OR($B11&lt;K$229, AND($B11&gt;K$230, $B11&lt;K$231)), K11, "")</f>
        <v>43.304000000000002</v>
      </c>
      <c r="BT11" s="2">
        <f>IF(OR($B11&lt;L$229, AND($B11&gt;L$230, $B11&lt;L$231)), L11, "")</f>
        <v>45.463999999999999</v>
      </c>
      <c r="BU11" s="2">
        <f>IF(OR($B11&lt;M$229, AND($B11&gt;M$230, $B11&lt;M$231)), M11, "")</f>
        <v>48.203000000000003</v>
      </c>
      <c r="BV11" s="2">
        <f>IF(OR($B11&lt;N$229, AND($B11&gt;N$230, $B11&lt;N$231)), N11, "")</f>
        <v>51.970999999999997</v>
      </c>
      <c r="BW11" s="2">
        <f>IF(OR($B11&lt;O$229, AND($B11&gt;O$230, $B11&lt;O$231)), O11, "")</f>
        <v>57.194400000000002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42.906986398241635</v>
      </c>
      <c r="CP11" s="2">
        <f>BL$207*$B11+BL$209</f>
        <v>45.204924678002563</v>
      </c>
      <c r="CQ11" s="2">
        <f>BM$207*$B11+BM$209</f>
        <v>46.472916512006329</v>
      </c>
      <c r="CR11" s="2">
        <f>BN$207*$B11+BN$209</f>
        <v>47.593973938572717</v>
      </c>
      <c r="CS11" s="2">
        <f>BO$207*$B11+BO$209</f>
        <v>46.954443435712136</v>
      </c>
      <c r="CT11" s="2">
        <f>BP$207*$B11+BP$209</f>
        <v>45.407779238181263</v>
      </c>
      <c r="CU11" s="2">
        <f>BQ$207*$B11+BQ$209</f>
        <v>44.879935393723621</v>
      </c>
      <c r="CV11" s="2">
        <f>BR$207*$B11+BR$209</f>
        <v>45.968300013006768</v>
      </c>
      <c r="CW11" s="2">
        <f>BS$207*$B11+BS$209</f>
        <v>45.211996164512676</v>
      </c>
      <c r="CX11" s="2">
        <f>BT$207*$B11+BT$209</f>
        <v>47.314603372478174</v>
      </c>
      <c r="CY11" s="2">
        <f>BU$207*$B11+BU$209</f>
        <v>49.192124134296918</v>
      </c>
      <c r="CZ11" s="2">
        <f>BV$207*$B11+BV$209</f>
        <v>54.063846546177281</v>
      </c>
      <c r="DA11" s="2">
        <f>BW$207*$B11+BW$209</f>
        <v>58.140443650787539</v>
      </c>
      <c r="DD11" s="2">
        <f>BZ$207*$B11+BZ$209</f>
        <v>53.449609563787618</v>
      </c>
      <c r="DE11" s="2">
        <f>CA$207*$B11+CA$209</f>
        <v>50.873048635226958</v>
      </c>
      <c r="DF11" s="2">
        <f>CB$207*$B11+CB$209</f>
        <v>49.37118162234367</v>
      </c>
      <c r="DG11" s="2">
        <f>CC$207*$B11+CC$209</f>
        <v>51.031918322007797</v>
      </c>
      <c r="DH11" s="2">
        <f>CD$207*$B11+CD$209</f>
        <v>52.001978105533148</v>
      </c>
      <c r="DI11" s="2">
        <f>CE$207*$B11+CE$209</f>
        <v>48.81703935980039</v>
      </c>
      <c r="DJ11" s="2">
        <f>CF$207*$B11+CF$209</f>
        <v>54.138581556463272</v>
      </c>
      <c r="DK11" s="2">
        <f>CG$207*$B11+CG$209</f>
        <v>50.824721915329562</v>
      </c>
      <c r="DL11" s="2">
        <f>CH$207*$B11+CH$209</f>
        <v>52.303819263606222</v>
      </c>
      <c r="DM11" s="2">
        <f>CI$207*$B11+CI$209</f>
        <v>55.039972415584948</v>
      </c>
      <c r="DN11" s="2">
        <f>CJ$207*$B11+CJ$209</f>
        <v>55.169383583633021</v>
      </c>
      <c r="DO11" s="2">
        <f>CK$207*$B11+CK$209</f>
        <v>58.274802517428022</v>
      </c>
      <c r="DP11" s="2">
        <f>CL$207*$B11+CL$209</f>
        <v>61.720066715403078</v>
      </c>
      <c r="DS11" s="2">
        <f>POWER(10,($B11-C$227)/C$228)/(1+POWER(10,($B11-C$227)/C$228))</f>
        <v>5.6171029550029044E-5</v>
      </c>
      <c r="DT11" s="2">
        <f>POWER(10,($B11-D$227)/D$228)/(1+POWER(10,($B11-D$227)/D$228))</f>
        <v>6.2625866688916412E-5</v>
      </c>
      <c r="DU11" s="2">
        <f>POWER(10,($B11-E$227)/E$228)/(1+POWER(10,($B11-E$227)/E$228))</f>
        <v>1.2444616357920463E-4</v>
      </c>
      <c r="DV11" s="2">
        <f>POWER(10,($B11-F$227)/F$228)/(1+POWER(10,($B11-F$227)/F$228))</f>
        <v>1.7177547900057313E-4</v>
      </c>
      <c r="DW11" s="2">
        <f>POWER(10,($B11-G$227)/G$228)/(1+POWER(10,($B11-G$227)/G$228))</f>
        <v>1.689480531082717E-4</v>
      </c>
      <c r="DX11" s="2">
        <f>POWER(10,($B11-H$227)/H$228)/(1+POWER(10,($B11-H$227)/H$228))</f>
        <v>1.7185095177602995E-4</v>
      </c>
      <c r="DY11" s="2">
        <f>POWER(10,($B11-I$227)/I$228)/(1+POWER(10,($B11-I$227)/I$228))</f>
        <v>1.7807256246013994E-4</v>
      </c>
      <c r="DZ11" s="2">
        <f>POWER(10,($B11-J$227)/J$228)/(1+POWER(10,($B11-J$227)/J$228))</f>
        <v>1.6960683214029763E-4</v>
      </c>
      <c r="EA11" s="2">
        <f>POWER(10,($B11-K$227)/K$228)/(1+POWER(10,($B11-K$227)/K$228))</f>
        <v>1.762392925000967E-4</v>
      </c>
      <c r="EB11" s="2">
        <f>POWER(10,($B11-L$227)/L$228)/(1+POWER(10,($B11-L$227)/L$228))</f>
        <v>1.6957475738164766E-4</v>
      </c>
      <c r="EC11" s="2">
        <f>POWER(10,($B11-M$227)/M$228)/(1+POWER(10,($B11-M$227)/M$228))</f>
        <v>1.6728146969108773E-4</v>
      </c>
      <c r="ED11" s="2">
        <f>POWER(10,($B11-N$227)/N$228)/(1+POWER(10,($B11-N$227)/N$228))</f>
        <v>1.6863195895451105E-4</v>
      </c>
      <c r="EE11" s="2">
        <f>POWER(10,($B11-O$227)/O$228)/(1+POWER(10,($B11-O$227)/O$228))</f>
        <v>1.782269086614679E-4</v>
      </c>
    </row>
    <row r="12" spans="1:135" x14ac:dyDescent="0.25">
      <c r="B12" s="2">
        <v>6</v>
      </c>
      <c r="C12">
        <v>43.802999999999997</v>
      </c>
      <c r="D12">
        <v>45.789000000000001</v>
      </c>
      <c r="E12">
        <v>46.055999999999997</v>
      </c>
      <c r="F12">
        <v>46.268000000000001</v>
      </c>
      <c r="G12">
        <v>46.667000000000002</v>
      </c>
      <c r="H12">
        <v>44.058</v>
      </c>
      <c r="I12">
        <v>44.506999999999998</v>
      </c>
      <c r="J12">
        <v>43.594000000000001</v>
      </c>
      <c r="K12">
        <v>43.957000000000001</v>
      </c>
      <c r="L12">
        <v>44.100999999999999</v>
      </c>
      <c r="M12">
        <v>48.347999999999999</v>
      </c>
      <c r="N12">
        <v>52.957000000000001</v>
      </c>
      <c r="O12">
        <v>57.402799999999999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42.955073310128533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45.220366241982916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46.472483086246299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47.574343712892947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46.939679537790688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45.39261074128968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44.897925982973518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45.950423422801784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45.230599113753627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47.332944408764583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49.206390781489297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54.060806696375963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58.14123614394785</v>
      </c>
      <c r="AE12" s="5"/>
      <c r="AG12" s="5">
        <f t="shared" si="0"/>
        <v>0.84792668987146413</v>
      </c>
      <c r="AH12" s="5">
        <f t="shared" si="0"/>
        <v>0.56863375801708571</v>
      </c>
      <c r="AI12" s="5">
        <f t="shared" si="0"/>
        <v>-0.41648308624630204</v>
      </c>
      <c r="AJ12" s="5">
        <f t="shared" si="0"/>
        <v>-1.3063437128929465</v>
      </c>
      <c r="AK12" s="5">
        <f t="shared" si="0"/>
        <v>-0.27267953779068677</v>
      </c>
      <c r="AL12" s="5">
        <f t="shared" si="0"/>
        <v>-1.3346107412896799</v>
      </c>
      <c r="AM12" s="5">
        <f t="shared" si="0"/>
        <v>-0.39092598297352055</v>
      </c>
      <c r="AN12" s="5">
        <f t="shared" si="0"/>
        <v>-2.3564234228017824</v>
      </c>
      <c r="AO12" s="5">
        <f t="shared" si="0"/>
        <v>-1.273599113753626</v>
      </c>
      <c r="AP12" s="5">
        <f t="shared" si="0"/>
        <v>-3.2319444087645834</v>
      </c>
      <c r="AQ12" s="5">
        <f t="shared" si="0"/>
        <v>-0.85839078148929815</v>
      </c>
      <c r="AR12" s="5">
        <f t="shared" si="0"/>
        <v>-1.1038066963759618</v>
      </c>
      <c r="AS12" s="5">
        <f t="shared" si="0"/>
        <v>-0.73843614394785106</v>
      </c>
      <c r="AV12" s="2">
        <f t="shared" si="1"/>
        <v>42.955073310128533</v>
      </c>
      <c r="AW12" s="2">
        <f t="shared" si="2"/>
        <v>45.220366241982916</v>
      </c>
      <c r="AX12" s="2">
        <f t="shared" si="3"/>
        <v>46.472483086246299</v>
      </c>
      <c r="AY12" s="2">
        <f t="shared" si="4"/>
        <v>47.574343712892947</v>
      </c>
      <c r="AZ12" s="2">
        <f t="shared" si="5"/>
        <v>46.939679537790688</v>
      </c>
      <c r="BA12" s="2">
        <f t="shared" si="6"/>
        <v>45.39261074128968</v>
      </c>
      <c r="BB12" s="2">
        <f t="shared" si="7"/>
        <v>44.897925982973518</v>
      </c>
      <c r="BC12" s="2">
        <f t="shared" si="8"/>
        <v>45.950423422801784</v>
      </c>
      <c r="BD12" s="2">
        <f t="shared" si="9"/>
        <v>45.230599113753627</v>
      </c>
      <c r="BE12" s="2">
        <f t="shared" si="10"/>
        <v>47.332944408764583</v>
      </c>
      <c r="BF12" s="2">
        <f t="shared" si="11"/>
        <v>49.206390781489297</v>
      </c>
      <c r="BG12" s="2">
        <f t="shared" si="12"/>
        <v>54.060806696375963</v>
      </c>
      <c r="BH12" s="2">
        <f t="shared" si="13"/>
        <v>58.14123614394785</v>
      </c>
      <c r="BK12" s="2">
        <f>IF(OR($B12&lt;C$229, AND($B12&gt;C$230, $B12&lt;C$231)), C12, "")</f>
        <v>43.802999999999997</v>
      </c>
      <c r="BL12" s="2">
        <f>IF(OR($B12&lt;D$229, AND($B12&gt;D$230, $B12&lt;D$231)), D12, "")</f>
        <v>45.789000000000001</v>
      </c>
      <c r="BM12" s="2">
        <f>IF(OR($B12&lt;E$229, AND($B12&gt;E$230, $B12&lt;E$231)), E12, "")</f>
        <v>46.055999999999997</v>
      </c>
      <c r="BN12" s="2">
        <f>IF(OR($B12&lt;F$229, AND($B12&gt;F$230, $B12&lt;F$231)), F12, "")</f>
        <v>46.268000000000001</v>
      </c>
      <c r="BO12" s="2">
        <f>IF(OR($B12&lt;G$229, AND($B12&gt;G$230, $B12&lt;G$231)), G12, "")</f>
        <v>46.667000000000002</v>
      </c>
      <c r="BP12" s="2">
        <f>IF(OR($B12&lt;H$229, AND($B12&gt;H$230, $B12&lt;H$231)), H12, "")</f>
        <v>44.058</v>
      </c>
      <c r="BQ12" s="2">
        <f>IF(OR($B12&lt;I$229, AND($B12&gt;I$230, $B12&lt;I$231)), I12, "")</f>
        <v>44.506999999999998</v>
      </c>
      <c r="BR12" s="2">
        <f>IF(OR($B12&lt;J$229, AND($B12&gt;J$230, $B12&lt;J$231)), J12, "")</f>
        <v>43.594000000000001</v>
      </c>
      <c r="BS12" s="2">
        <f>IF(OR($B12&lt;K$229, AND($B12&gt;K$230, $B12&lt;K$231)), K12, "")</f>
        <v>43.957000000000001</v>
      </c>
      <c r="BT12" s="2">
        <f>IF(OR($B12&lt;L$229, AND($B12&gt;L$230, $B12&lt;L$231)), L12, "")</f>
        <v>44.100999999999999</v>
      </c>
      <c r="BU12" s="2">
        <f>IF(OR($B12&lt;M$229, AND($B12&gt;M$230, $B12&lt;M$231)), M12, "")</f>
        <v>48.347999999999999</v>
      </c>
      <c r="BV12" s="2">
        <f>IF(OR($B12&lt;N$229, AND($B12&gt;N$230, $B12&lt;N$231)), N12, "")</f>
        <v>52.957000000000001</v>
      </c>
      <c r="BW12" s="2">
        <f>IF(OR($B12&lt;O$229, AND($B12&gt;O$230, $B12&lt;O$231)), O12, "")</f>
        <v>57.402799999999999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42.95443019144394</v>
      </c>
      <c r="CP12" s="2">
        <f>BL$207*$B12+BL$209</f>
        <v>45.219981015818817</v>
      </c>
      <c r="CQ12" s="2">
        <f>BM$207*$B12+BM$209</f>
        <v>46.472092391078284</v>
      </c>
      <c r="CR12" s="2">
        <f>BN$207*$B12+BN$209</f>
        <v>47.573704232424674</v>
      </c>
      <c r="CS12" s="2">
        <f>BO$207*$B12+BO$209</f>
        <v>46.938754710664753</v>
      </c>
      <c r="CT12" s="2">
        <f>BP$207*$B12+BP$209</f>
        <v>45.391976279292194</v>
      </c>
      <c r="CU12" s="2">
        <f>BQ$207*$B12+BQ$209</f>
        <v>44.896138817587158</v>
      </c>
      <c r="CV12" s="2">
        <f>BR$207*$B12+BR$209</f>
        <v>45.949531417233842</v>
      </c>
      <c r="CW12" s="2">
        <f>BS$207*$B12+BS$209</f>
        <v>45.229244833149053</v>
      </c>
      <c r="CX12" s="2">
        <f>BT$207*$B12+BT$209</f>
        <v>47.33152472501196</v>
      </c>
      <c r="CY12" s="2">
        <f>BU$207*$B12+BU$209</f>
        <v>49.205307269249182</v>
      </c>
      <c r="CZ12" s="2">
        <f>BV$207*$B12+BV$209</f>
        <v>54.060037162895995</v>
      </c>
      <c r="DA12" s="2">
        <f>BW$207*$B12+BW$209</f>
        <v>58.140544658673278</v>
      </c>
      <c r="DD12" s="2">
        <f>BZ$207*$B12+BZ$209</f>
        <v>53.396367870293695</v>
      </c>
      <c r="DE12" s="2">
        <f>CA$207*$B12+CA$209</f>
        <v>50.830004135408103</v>
      </c>
      <c r="DF12" s="2">
        <f>CB$207*$B12+CB$209</f>
        <v>49.335358689897994</v>
      </c>
      <c r="DG12" s="2">
        <f>CC$207*$B12+CC$209</f>
        <v>50.96896639304159</v>
      </c>
      <c r="DH12" s="2">
        <f>CD$207*$B12+CD$209</f>
        <v>51.931213019424185</v>
      </c>
      <c r="DI12" s="2">
        <f>CE$207*$B12+CE$209</f>
        <v>48.759113944787636</v>
      </c>
      <c r="DJ12" s="2">
        <f>CF$207*$B12+CF$209</f>
        <v>54.049386143741351</v>
      </c>
      <c r="DK12" s="2">
        <f>CG$207*$B12+CG$209</f>
        <v>50.746107406322743</v>
      </c>
      <c r="DL12" s="2">
        <f>CH$207*$B12+CH$209</f>
        <v>52.237554809941599</v>
      </c>
      <c r="DM12" s="2">
        <f>CI$207*$B12+CI$209</f>
        <v>54.967025276924581</v>
      </c>
      <c r="DN12" s="2">
        <f>CJ$207*$B12+CJ$209</f>
        <v>55.11266124908034</v>
      </c>
      <c r="DO12" s="2">
        <f>CK$207*$B12+CK$209</f>
        <v>58.221966476286759</v>
      </c>
      <c r="DP12" s="2">
        <f>CL$207*$B12+CL$209</f>
        <v>61.679027788389753</v>
      </c>
      <c r="DS12" s="2">
        <f>POWER(10,($B12-C$227)/C$228)/(1+POWER(10,($B12-C$227)/C$228))</f>
        <v>6.1589975383223811E-5</v>
      </c>
      <c r="DT12" s="2">
        <f>POWER(10,($B12-D$227)/D$228)/(1+POWER(10,($B12-D$227)/D$228))</f>
        <v>6.8667482447933151E-5</v>
      </c>
      <c r="DU12" s="2">
        <f>POWER(10,($B12-E$227)/E$228)/(1+POWER(10,($B12-E$227)/E$228))</f>
        <v>1.3645086668257909E-4</v>
      </c>
      <c r="DV12" s="2">
        <f>POWER(10,($B12-F$227)/F$228)/(1+POWER(10,($B12-F$227)/F$228))</f>
        <v>1.8834494599292076E-4</v>
      </c>
      <c r="DW12" s="2">
        <f>POWER(10,($B12-G$227)/G$228)/(1+POWER(10,($B12-G$227)/G$228))</f>
        <v>1.85244837059635E-4</v>
      </c>
      <c r="DX12" s="2">
        <f>POWER(10,($B12-H$227)/H$228)/(1+POWER(10,($B12-H$227)/H$228))</f>
        <v>1.8842769750217363E-4</v>
      </c>
      <c r="DY12" s="2">
        <f>POWER(10,($B12-I$227)/I$228)/(1+POWER(10,($B12-I$227)/I$228))</f>
        <v>1.9524932766208609E-4</v>
      </c>
      <c r="DZ12" s="2">
        <f>POWER(10,($B12-J$227)/J$228)/(1+POWER(10,($B12-J$227)/J$228))</f>
        <v>1.8596715031109822E-4</v>
      </c>
      <c r="EA12" s="2">
        <f>POWER(10,($B12-K$227)/K$228)/(1+POWER(10,($B12-K$227)/K$228))</f>
        <v>1.9323925583486815E-4</v>
      </c>
      <c r="EB12" s="2">
        <f>POWER(10,($B12-L$227)/L$228)/(1+POWER(10,($B12-L$227)/L$228))</f>
        <v>1.8593198218842992E-4</v>
      </c>
      <c r="EC12" s="2">
        <f>POWER(10,($B12-M$227)/M$228)/(1+POWER(10,($B12-M$227)/M$228))</f>
        <v>1.8341752395699629E-4</v>
      </c>
      <c r="ED12" s="2">
        <f>POWER(10,($B12-N$227)/N$228)/(1+POWER(10,($B12-N$227)/N$228))</f>
        <v>1.8489825799997148E-4</v>
      </c>
      <c r="EE12" s="2">
        <f>POWER(10,($B12-O$227)/O$228)/(1+POWER(10,($B12-O$227)/O$228))</f>
        <v>1.9541855908909733E-4</v>
      </c>
    </row>
    <row r="13" spans="1:135" x14ac:dyDescent="0.25">
      <c r="B13" s="2">
        <v>7</v>
      </c>
      <c r="C13">
        <v>43.113</v>
      </c>
      <c r="D13">
        <v>45.281999999999996</v>
      </c>
      <c r="E13">
        <v>45.521000000000001</v>
      </c>
      <c r="F13">
        <v>46.563000000000002</v>
      </c>
      <c r="G13">
        <v>46.231999999999999</v>
      </c>
      <c r="H13">
        <v>42.448999999999998</v>
      </c>
      <c r="I13">
        <v>44.536000000000001</v>
      </c>
      <c r="J13">
        <v>44.521999999999998</v>
      </c>
      <c r="K13">
        <v>41.753999999999998</v>
      </c>
      <c r="L13">
        <v>44.58</v>
      </c>
      <c r="M13">
        <v>47.609000000000002</v>
      </c>
      <c r="N13">
        <v>53.29</v>
      </c>
      <c r="O13">
        <v>56.777799999999999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43.002572346612858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45.235455368403926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46.471691416951593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47.554126875518818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46.924068833532097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45.37686027887284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44.914279228360343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45.931728665672168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45.247960718605874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47.349984380709195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49.219664372052932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54.057061601909389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58.141395035813296</v>
      </c>
      <c r="AE13" s="5"/>
      <c r="AG13" s="5">
        <f t="shared" si="0"/>
        <v>0.11042765338714133</v>
      </c>
      <c r="AH13" s="5">
        <f t="shared" si="0"/>
        <v>4.6544631596070474E-2</v>
      </c>
      <c r="AI13" s="5">
        <f t="shared" si="0"/>
        <v>-0.95069141695159232</v>
      </c>
      <c r="AJ13" s="5">
        <f t="shared" si="0"/>
        <v>-0.99112687551881606</v>
      </c>
      <c r="AK13" s="5">
        <f t="shared" si="0"/>
        <v>-0.69206883353209747</v>
      </c>
      <c r="AL13" s="5">
        <f t="shared" si="0"/>
        <v>-2.9278602788728421</v>
      </c>
      <c r="AM13" s="5">
        <f t="shared" si="0"/>
        <v>-0.37827922836034134</v>
      </c>
      <c r="AN13" s="5">
        <f t="shared" si="0"/>
        <v>-1.4097286656721693</v>
      </c>
      <c r="AO13" s="5">
        <f t="shared" si="0"/>
        <v>-3.4939607186058765</v>
      </c>
      <c r="AP13" s="5">
        <f t="shared" si="0"/>
        <v>-2.7699843807091966</v>
      </c>
      <c r="AQ13" s="5">
        <f t="shared" si="0"/>
        <v>-1.6106643720529306</v>
      </c>
      <c r="AR13" s="5">
        <f t="shared" si="0"/>
        <v>-0.76706160190938988</v>
      </c>
      <c r="AS13" s="5">
        <f t="shared" si="0"/>
        <v>-1.3635950358132973</v>
      </c>
      <c r="AV13" s="2">
        <f t="shared" si="1"/>
        <v>43.002572346612858</v>
      </c>
      <c r="AW13" s="2">
        <f t="shared" si="2"/>
        <v>45.235455368403926</v>
      </c>
      <c r="AX13" s="2">
        <f t="shared" si="3"/>
        <v>46.471691416951593</v>
      </c>
      <c r="AY13" s="2">
        <f t="shared" si="4"/>
        <v>47.554126875518818</v>
      </c>
      <c r="AZ13" s="2">
        <f t="shared" si="5"/>
        <v>46.924068833532097</v>
      </c>
      <c r="BA13" s="2">
        <f t="shared" si="6"/>
        <v>45.37686027887284</v>
      </c>
      <c r="BB13" s="2">
        <f t="shared" si="7"/>
        <v>44.914279228360343</v>
      </c>
      <c r="BC13" s="2">
        <f t="shared" si="8"/>
        <v>45.931728665672168</v>
      </c>
      <c r="BD13" s="2">
        <f t="shared" si="9"/>
        <v>45.247960718605874</v>
      </c>
      <c r="BE13" s="2">
        <f t="shared" si="10"/>
        <v>47.349984380709195</v>
      </c>
      <c r="BF13" s="2">
        <f t="shared" si="11"/>
        <v>49.219664372052932</v>
      </c>
      <c r="BG13" s="2">
        <f t="shared" si="12"/>
        <v>54.057061601909389</v>
      </c>
      <c r="BH13" s="2">
        <f t="shared" si="13"/>
        <v>58.141395035813296</v>
      </c>
      <c r="BK13" s="2">
        <f>IF(OR($B13&lt;C$229, AND($B13&gt;C$230, $B13&lt;C$231)), C13, "")</f>
        <v>43.113</v>
      </c>
      <c r="BL13" s="2">
        <f>IF(OR($B13&lt;D$229, AND($B13&gt;D$230, $B13&lt;D$231)), D13, "")</f>
        <v>45.281999999999996</v>
      </c>
      <c r="BM13" s="2">
        <f>IF(OR($B13&lt;E$229, AND($B13&gt;E$230, $B13&lt;E$231)), E13, "")</f>
        <v>45.521000000000001</v>
      </c>
      <c r="BN13" s="2">
        <f>IF(OR($B13&lt;F$229, AND($B13&gt;F$230, $B13&lt;F$231)), F13, "")</f>
        <v>46.563000000000002</v>
      </c>
      <c r="BO13" s="2">
        <f>IF(OR($B13&lt;G$229, AND($B13&gt;G$230, $B13&lt;G$231)), G13, "")</f>
        <v>46.231999999999999</v>
      </c>
      <c r="BP13" s="2">
        <f>IF(OR($B13&lt;H$229, AND($B13&gt;H$230, $B13&lt;H$231)), H13, "")</f>
        <v>42.448999999999998</v>
      </c>
      <c r="BQ13" s="2">
        <f>IF(OR($B13&lt;I$229, AND($B13&gt;I$230, $B13&lt;I$231)), I13, "")</f>
        <v>44.536000000000001</v>
      </c>
      <c r="BR13" s="2">
        <f>IF(OR($B13&lt;J$229, AND($B13&gt;J$230, $B13&lt;J$231)), J13, "")</f>
        <v>44.521999999999998</v>
      </c>
      <c r="BS13" s="2">
        <f>IF(OR($B13&lt;K$229, AND($B13&gt;K$230, $B13&lt;K$231)), K13, "")</f>
        <v>41.753999999999998</v>
      </c>
      <c r="BT13" s="2">
        <f>IF(OR($B13&lt;L$229, AND($B13&gt;L$230, $B13&lt;L$231)), L13, "")</f>
        <v>44.58</v>
      </c>
      <c r="BU13" s="2">
        <f>IF(OR($B13&lt;M$229, AND($B13&gt;M$230, $B13&lt;M$231)), M13, "")</f>
        <v>47.609000000000002</v>
      </c>
      <c r="BV13" s="2">
        <f>IF(OR($B13&lt;N$229, AND($B13&gt;N$230, $B13&lt;N$231)), N13, "")</f>
        <v>53.29</v>
      </c>
      <c r="BW13" s="2">
        <f>IF(OR($B13&lt;O$229, AND($B13&gt;O$230, $B13&lt;O$231)), O13, "")</f>
        <v>56.777799999999999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43.001873984646245</v>
      </c>
      <c r="CP13" s="2">
        <f>BL$207*$B13+BL$209</f>
        <v>45.235037353635072</v>
      </c>
      <c r="CQ13" s="2">
        <f>BM$207*$B13+BM$209</f>
        <v>46.471268270150247</v>
      </c>
      <c r="CR13" s="2">
        <f>BN$207*$B13+BN$209</f>
        <v>47.553434526276632</v>
      </c>
      <c r="CS13" s="2">
        <f>BO$207*$B13+BO$209</f>
        <v>46.923065985617377</v>
      </c>
      <c r="CT13" s="2">
        <f>BP$207*$B13+BP$209</f>
        <v>45.376173320403126</v>
      </c>
      <c r="CU13" s="2">
        <f>BQ$207*$B13+BQ$209</f>
        <v>44.912342241450702</v>
      </c>
      <c r="CV13" s="2">
        <f>BR$207*$B13+BR$209</f>
        <v>45.93076282146091</v>
      </c>
      <c r="CW13" s="2">
        <f>BS$207*$B13+BS$209</f>
        <v>45.246493501785423</v>
      </c>
      <c r="CX13" s="2">
        <f>BT$207*$B13+BT$209</f>
        <v>47.348446077545752</v>
      </c>
      <c r="CY13" s="2">
        <f>BU$207*$B13+BU$209</f>
        <v>49.218490404201447</v>
      </c>
      <c r="CZ13" s="2">
        <f>BV$207*$B13+BV$209</f>
        <v>54.056227779614716</v>
      </c>
      <c r="DA13" s="2">
        <f>BW$207*$B13+BW$209</f>
        <v>58.140645666559017</v>
      </c>
      <c r="DD13" s="2">
        <f>BZ$207*$B13+BZ$209</f>
        <v>53.343126176799771</v>
      </c>
      <c r="DE13" s="2">
        <f>CA$207*$B13+CA$209</f>
        <v>50.786959635589248</v>
      </c>
      <c r="DF13" s="2">
        <f>CB$207*$B13+CB$209</f>
        <v>49.299535757452325</v>
      </c>
      <c r="DG13" s="2">
        <f>CC$207*$B13+CC$209</f>
        <v>50.906014464075383</v>
      </c>
      <c r="DH13" s="2">
        <f>CD$207*$B13+CD$209</f>
        <v>51.860447933315221</v>
      </c>
      <c r="DI13" s="2">
        <f>CE$207*$B13+CE$209</f>
        <v>48.701188529774889</v>
      </c>
      <c r="DJ13" s="2">
        <f>CF$207*$B13+CF$209</f>
        <v>53.960190731019438</v>
      </c>
      <c r="DK13" s="2">
        <f>CG$207*$B13+CG$209</f>
        <v>50.667492897315917</v>
      </c>
      <c r="DL13" s="2">
        <f>CH$207*$B13+CH$209</f>
        <v>52.171290356276984</v>
      </c>
      <c r="DM13" s="2">
        <f>CI$207*$B13+CI$209</f>
        <v>54.894078138264206</v>
      </c>
      <c r="DN13" s="2">
        <f>CJ$207*$B13+CJ$209</f>
        <v>55.055938914527665</v>
      </c>
      <c r="DO13" s="2">
        <f>CK$207*$B13+CK$209</f>
        <v>58.169130435145505</v>
      </c>
      <c r="DP13" s="2">
        <f>CL$207*$B13+CL$209</f>
        <v>61.637988861376428</v>
      </c>
      <c r="DS13" s="2">
        <f>POWER(10,($B13-C$227)/C$228)/(1+POWER(10,($B13-C$227)/C$228))</f>
        <v>6.7531663829494725E-5</v>
      </c>
      <c r="DT13" s="2">
        <f>POWER(10,($B13-D$227)/D$228)/(1+POWER(10,($B13-D$227)/D$228))</f>
        <v>7.5291898485787881E-5</v>
      </c>
      <c r="DU13" s="2">
        <f>POWER(10,($B13-E$227)/E$228)/(1+POWER(10,($B13-E$227)/E$228))</f>
        <v>1.4961343057127272E-4</v>
      </c>
      <c r="DV13" s="2">
        <f>POWER(10,($B13-F$227)/F$228)/(1+POWER(10,($B13-F$227)/F$228))</f>
        <v>2.0651237406134974E-4</v>
      </c>
      <c r="DW13" s="2">
        <f>POWER(10,($B13-G$227)/G$228)/(1+POWER(10,($B13-G$227)/G$228))</f>
        <v>2.0311329472536547E-4</v>
      </c>
      <c r="DX13" s="2">
        <f>POWER(10,($B13-H$227)/H$228)/(1+POWER(10,($B13-H$227)/H$228))</f>
        <v>2.0660310598877586E-4</v>
      </c>
      <c r="DY13" s="2">
        <f>POWER(10,($B13-I$227)/I$228)/(1+POWER(10,($B13-I$227)/I$228))</f>
        <v>2.140825978543461E-4</v>
      </c>
      <c r="DZ13" s="2">
        <f>POWER(10,($B13-J$227)/J$228)/(1+POWER(10,($B13-J$227)/J$228))</f>
        <v>2.0390526709253669E-4</v>
      </c>
      <c r="EA13" s="2">
        <f>POWER(10,($B13-K$227)/K$228)/(1+POWER(10,($B13-K$227)/K$228))</f>
        <v>2.1187868052820866E-4</v>
      </c>
      <c r="EB13" s="2">
        <f>POWER(10,($B13-L$227)/L$228)/(1+POWER(10,($B13-L$227)/L$228))</f>
        <v>2.0386670739637203E-4</v>
      </c>
      <c r="EC13" s="2">
        <f>POWER(10,($B13-M$227)/M$228)/(1+POWER(10,($B13-M$227)/M$228))</f>
        <v>2.0110975701301704E-4</v>
      </c>
      <c r="ED13" s="2">
        <f>POWER(10,($B13-N$227)/N$228)/(1+POWER(10,($B13-N$227)/N$228))</f>
        <v>2.0273329191350693E-4</v>
      </c>
      <c r="EE13" s="2">
        <f>POWER(10,($B13-O$227)/O$228)/(1+POWER(10,($B13-O$227)/O$228))</f>
        <v>2.1426814943048783E-4</v>
      </c>
    </row>
    <row r="14" spans="1:135" x14ac:dyDescent="0.25">
      <c r="B14" s="2">
        <v>8</v>
      </c>
      <c r="C14">
        <v>42.210999999999999</v>
      </c>
      <c r="D14">
        <v>45.423000000000002</v>
      </c>
      <c r="E14">
        <v>46.38</v>
      </c>
      <c r="F14">
        <v>46.085000000000001</v>
      </c>
      <c r="G14">
        <v>46.231999999999999</v>
      </c>
      <c r="H14">
        <v>44.783000000000001</v>
      </c>
      <c r="I14">
        <v>44.377000000000002</v>
      </c>
      <c r="J14">
        <v>43.173999999999999</v>
      </c>
      <c r="K14">
        <v>43.173999999999999</v>
      </c>
      <c r="L14">
        <v>45.506999999999998</v>
      </c>
      <c r="M14">
        <v>48.637999999999998</v>
      </c>
      <c r="N14">
        <v>52.216999999999999</v>
      </c>
      <c r="O14">
        <v>57.708300000000001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43.0500760561196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45.250547235668094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46.470902372369174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47.533914286239181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46.908464574117765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45.361114039429921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44.930644744875615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45.91303985202611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45.265331507387643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47.367034024388495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49.232945329602366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54.053321748365107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58.141558659276555</v>
      </c>
      <c r="AE14" s="5"/>
      <c r="AG14" s="5">
        <f t="shared" si="0"/>
        <v>-0.83907605611960179</v>
      </c>
      <c r="AH14" s="5">
        <f t="shared" si="0"/>
        <v>0.17245276433190782</v>
      </c>
      <c r="AI14" s="5">
        <f t="shared" si="0"/>
        <v>-9.0902372369171758E-2</v>
      </c>
      <c r="AJ14" s="5">
        <f t="shared" si="0"/>
        <v>-1.4489142862391802</v>
      </c>
      <c r="AK14" s="5">
        <f t="shared" si="0"/>
        <v>-0.67646457411776595</v>
      </c>
      <c r="AL14" s="5">
        <f t="shared" si="0"/>
        <v>-0.57811403942992001</v>
      </c>
      <c r="AM14" s="5">
        <f t="shared" si="0"/>
        <v>-0.5536447448756121</v>
      </c>
      <c r="AN14" s="5">
        <f t="shared" si="0"/>
        <v>-2.7390398520261101</v>
      </c>
      <c r="AO14" s="5">
        <f t="shared" si="0"/>
        <v>-2.0913315073876433</v>
      </c>
      <c r="AP14" s="5">
        <f t="shared" si="0"/>
        <v>-1.8600340243884972</v>
      </c>
      <c r="AQ14" s="5">
        <f t="shared" si="0"/>
        <v>-0.59494532960236768</v>
      </c>
      <c r="AR14" s="5">
        <f t="shared" si="0"/>
        <v>-1.8363217483651084</v>
      </c>
      <c r="AS14" s="5">
        <f t="shared" si="0"/>
        <v>-0.43325865927655371</v>
      </c>
      <c r="AV14" s="2">
        <f t="shared" si="1"/>
        <v>43.0500760561196</v>
      </c>
      <c r="AW14" s="2">
        <f t="shared" si="2"/>
        <v>45.250547235668094</v>
      </c>
      <c r="AX14" s="2">
        <f t="shared" si="3"/>
        <v>46.470902372369174</v>
      </c>
      <c r="AY14" s="2">
        <f t="shared" si="4"/>
        <v>47.533914286239181</v>
      </c>
      <c r="AZ14" s="2">
        <f t="shared" si="5"/>
        <v>46.908464574117765</v>
      </c>
      <c r="BA14" s="2">
        <f t="shared" si="6"/>
        <v>45.361114039429921</v>
      </c>
      <c r="BB14" s="2">
        <f t="shared" si="7"/>
        <v>44.930644744875615</v>
      </c>
      <c r="BC14" s="2">
        <f t="shared" si="8"/>
        <v>45.91303985202611</v>
      </c>
      <c r="BD14" s="2">
        <f t="shared" si="9"/>
        <v>45.265331507387643</v>
      </c>
      <c r="BE14" s="2">
        <f t="shared" si="10"/>
        <v>47.367034024388495</v>
      </c>
      <c r="BF14" s="2">
        <f t="shared" si="11"/>
        <v>49.232945329602366</v>
      </c>
      <c r="BG14" s="2">
        <f t="shared" si="12"/>
        <v>54.053321748365107</v>
      </c>
      <c r="BH14" s="2">
        <f t="shared" si="13"/>
        <v>58.141558659276548</v>
      </c>
      <c r="BK14" s="2">
        <f>IF(OR($B14&lt;C$229, AND($B14&gt;C$230, $B14&lt;C$231)), C14, "")</f>
        <v>42.210999999999999</v>
      </c>
      <c r="BL14" s="2">
        <f>IF(OR($B14&lt;D$229, AND($B14&gt;D$230, $B14&lt;D$231)), D14, "")</f>
        <v>45.423000000000002</v>
      </c>
      <c r="BM14" s="2">
        <f>IF(OR($B14&lt;E$229, AND($B14&gt;E$230, $B14&lt;E$231)), E14, "")</f>
        <v>46.38</v>
      </c>
      <c r="BN14" s="2">
        <f>IF(OR($B14&lt;F$229, AND($B14&gt;F$230, $B14&lt;F$231)), F14, "")</f>
        <v>46.085000000000001</v>
      </c>
      <c r="BO14" s="2">
        <f>IF(OR($B14&lt;G$229, AND($B14&gt;G$230, $B14&lt;G$231)), G14, "")</f>
        <v>46.231999999999999</v>
      </c>
      <c r="BP14" s="2">
        <f>IF(OR($B14&lt;H$229, AND($B14&gt;H$230, $B14&lt;H$231)), H14, "")</f>
        <v>44.783000000000001</v>
      </c>
      <c r="BQ14" s="2">
        <f>IF(OR($B14&lt;I$229, AND($B14&gt;I$230, $B14&lt;I$231)), I14, "")</f>
        <v>44.377000000000002</v>
      </c>
      <c r="BR14" s="2">
        <f>IF(OR($B14&lt;J$229, AND($B14&gt;J$230, $B14&lt;J$231)), J14, "")</f>
        <v>43.173999999999999</v>
      </c>
      <c r="BS14" s="2">
        <f>IF(OR($B14&lt;K$229, AND($B14&gt;K$230, $B14&lt;K$231)), K14, "")</f>
        <v>43.173999999999999</v>
      </c>
      <c r="BT14" s="2">
        <f>IF(OR($B14&lt;L$229, AND($B14&gt;L$230, $B14&lt;L$231)), L14, "")</f>
        <v>45.506999999999998</v>
      </c>
      <c r="BU14" s="2">
        <f>IF(OR($B14&lt;M$229, AND($B14&gt;M$230, $B14&lt;M$231)), M14, "")</f>
        <v>48.637999999999998</v>
      </c>
      <c r="BV14" s="2">
        <f>IF(OR($B14&lt;N$229, AND($B14&gt;N$230, $B14&lt;N$231)), N14, "")</f>
        <v>52.216999999999999</v>
      </c>
      <c r="BW14" s="2">
        <f>IF(OR($B14&lt;O$229, AND($B14&gt;O$230, $B14&lt;O$231)), O14, "")</f>
        <v>57.708300000000001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43.04931777784855</v>
      </c>
      <c r="CP14" s="2">
        <f>BL$207*$B14+BL$209</f>
        <v>45.250093691451333</v>
      </c>
      <c r="CQ14" s="2">
        <f>BM$207*$B14+BM$209</f>
        <v>46.47044414922221</v>
      </c>
      <c r="CR14" s="2">
        <f>BN$207*$B14+BN$209</f>
        <v>47.53316482012859</v>
      </c>
      <c r="CS14" s="2">
        <f>BO$207*$B14+BO$209</f>
        <v>46.907377260569994</v>
      </c>
      <c r="CT14" s="2">
        <f>BP$207*$B14+BP$209</f>
        <v>45.360370361514065</v>
      </c>
      <c r="CU14" s="2">
        <f>BQ$207*$B14+BQ$209</f>
        <v>44.928545665314246</v>
      </c>
      <c r="CV14" s="2">
        <f>BR$207*$B14+BR$209</f>
        <v>45.911994225687984</v>
      </c>
      <c r="CW14" s="2">
        <f>BS$207*$B14+BS$209</f>
        <v>45.263742170421793</v>
      </c>
      <c r="CX14" s="2">
        <f>BT$207*$B14+BT$209</f>
        <v>47.365367430079537</v>
      </c>
      <c r="CY14" s="2">
        <f>BU$207*$B14+BU$209</f>
        <v>49.231673539153711</v>
      </c>
      <c r="CZ14" s="2">
        <f>BV$207*$B14+BV$209</f>
        <v>54.052418396333429</v>
      </c>
      <c r="DA14" s="2">
        <f>BW$207*$B14+BW$209</f>
        <v>58.140746674444756</v>
      </c>
      <c r="DD14" s="2">
        <f>BZ$207*$B14+BZ$209</f>
        <v>53.289884483305855</v>
      </c>
      <c r="DE14" s="2">
        <f>CA$207*$B14+CA$209</f>
        <v>50.743915135770393</v>
      </c>
      <c r="DF14" s="2">
        <f>CB$207*$B14+CB$209</f>
        <v>49.263712825006657</v>
      </c>
      <c r="DG14" s="2">
        <f>CC$207*$B14+CC$209</f>
        <v>50.843062535109183</v>
      </c>
      <c r="DH14" s="2">
        <f>CD$207*$B14+CD$209</f>
        <v>51.789682847206258</v>
      </c>
      <c r="DI14" s="2">
        <f>CE$207*$B14+CE$209</f>
        <v>48.643263114762142</v>
      </c>
      <c r="DJ14" s="2">
        <f>CF$207*$B14+CF$209</f>
        <v>53.870995318297517</v>
      </c>
      <c r="DK14" s="2">
        <f>CG$207*$B14+CG$209</f>
        <v>50.588878388309098</v>
      </c>
      <c r="DL14" s="2">
        <f>CH$207*$B14+CH$209</f>
        <v>52.105025902612361</v>
      </c>
      <c r="DM14" s="2">
        <f>CI$207*$B14+CI$209</f>
        <v>54.821130999603838</v>
      </c>
      <c r="DN14" s="2">
        <f>CJ$207*$B14+CJ$209</f>
        <v>54.999216579974991</v>
      </c>
      <c r="DO14" s="2">
        <f>CK$207*$B14+CK$209</f>
        <v>58.11629439400425</v>
      </c>
      <c r="DP14" s="2">
        <f>CL$207*$B14+CL$209</f>
        <v>61.596949934363103</v>
      </c>
      <c r="DS14" s="2">
        <f>POWER(10,($B14-C$227)/C$228)/(1+POWER(10,($B14-C$227)/C$228))</f>
        <v>7.4046514500604801E-5</v>
      </c>
      <c r="DT14" s="2">
        <f>POWER(10,($B14-D$227)/D$228)/(1+POWER(10,($B14-D$227)/D$228))</f>
        <v>8.2555325351817263E-5</v>
      </c>
      <c r="DU14" s="2">
        <f>POWER(10,($B14-E$227)/E$228)/(1+POWER(10,($B14-E$227)/E$228))</f>
        <v>1.6404549656770582E-4</v>
      </c>
      <c r="DV14" s="2">
        <f>POWER(10,($B14-F$227)/F$228)/(1+POWER(10,($B14-F$227)/F$228))</f>
        <v>2.2643180397805744E-4</v>
      </c>
      <c r="DW14" s="2">
        <f>POWER(10,($B14-G$227)/G$228)/(1+POWER(10,($B14-G$227)/G$228))</f>
        <v>2.2270493488630878E-4</v>
      </c>
      <c r="DX14" s="2">
        <f>POWER(10,($B14-H$227)/H$228)/(1+POWER(10,($B14-H$227)/H$228))</f>
        <v>2.2653128559313221E-4</v>
      </c>
      <c r="DY14" s="2">
        <f>POWER(10,($B14-I$227)/I$228)/(1+POWER(10,($B14-I$227)/I$228))</f>
        <v>2.3473205249407547E-4</v>
      </c>
      <c r="DZ14" s="2">
        <f>POWER(10,($B14-J$227)/J$228)/(1+POWER(10,($B14-J$227)/J$228))</f>
        <v>2.2357328121993961E-4</v>
      </c>
      <c r="EA14" s="2">
        <f>POWER(10,($B14-K$227)/K$228)/(1+POWER(10,($B14-K$227)/K$228))</f>
        <v>2.3231560450717175E-4</v>
      </c>
      <c r="EB14" s="2">
        <f>POWER(10,($B14-L$227)/L$228)/(1+POWER(10,($B14-L$227)/L$228))</f>
        <v>2.2353100301713267E-4</v>
      </c>
      <c r="EC14" s="2">
        <f>POWER(10,($B14-M$227)/M$228)/(1+POWER(10,($B14-M$227)/M$228))</f>
        <v>2.2050818514081193E-4</v>
      </c>
      <c r="ED14" s="2">
        <f>POWER(10,($B14-N$227)/N$228)/(1+POWER(10,($B14-N$227)/N$228))</f>
        <v>2.222882864028083E-4</v>
      </c>
      <c r="EE14" s="2">
        <f>POWER(10,($B14-O$227)/O$228)/(1+POWER(10,($B14-O$227)/O$228))</f>
        <v>2.3493549734382294E-4</v>
      </c>
    </row>
    <row r="15" spans="1:135" x14ac:dyDescent="0.25">
      <c r="B15" s="2">
        <v>9</v>
      </c>
      <c r="C15">
        <v>43.225000000000001</v>
      </c>
      <c r="D15">
        <v>45.676000000000002</v>
      </c>
      <c r="E15">
        <v>45.62</v>
      </c>
      <c r="F15">
        <v>46.366</v>
      </c>
      <c r="G15">
        <v>46.203000000000003</v>
      </c>
      <c r="H15">
        <v>44.622999999999998</v>
      </c>
      <c r="I15">
        <v>43.826000000000001</v>
      </c>
      <c r="J15">
        <v>43.985999999999997</v>
      </c>
      <c r="K15">
        <v>44.448999999999998</v>
      </c>
      <c r="L15">
        <v>45.637999999999998</v>
      </c>
      <c r="M15">
        <v>48.377000000000002</v>
      </c>
      <c r="N15">
        <v>52.042999999999999</v>
      </c>
      <c r="O15">
        <v>57.541699999999999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43.097584826066644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45.265642067398815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46.470116156814576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47.513706272472085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46.892867276635997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45.345372348998012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44.947023505238548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45.894357441162647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45.282712200592286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47.384094101515643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49.246234233383085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54.049587548396545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58.141727388339511</v>
      </c>
      <c r="AE15" s="5"/>
      <c r="AG15" s="5">
        <f t="shared" si="0"/>
        <v>0.12741517393335755</v>
      </c>
      <c r="AH15" s="5">
        <f t="shared" si="0"/>
        <v>0.4103579326011868</v>
      </c>
      <c r="AI15" s="5">
        <f t="shared" si="0"/>
        <v>-0.85011615681457897</v>
      </c>
      <c r="AJ15" s="5">
        <f t="shared" si="0"/>
        <v>-1.1477062724720852</v>
      </c>
      <c r="AK15" s="5">
        <f t="shared" si="0"/>
        <v>-0.68986727663599368</v>
      </c>
      <c r="AL15" s="5">
        <f t="shared" si="0"/>
        <v>-0.7223723489980145</v>
      </c>
      <c r="AM15" s="5">
        <f t="shared" si="0"/>
        <v>-1.1210235052385471</v>
      </c>
      <c r="AN15" s="5">
        <f t="shared" si="0"/>
        <v>-1.90835744116265</v>
      </c>
      <c r="AO15" s="5">
        <f t="shared" si="0"/>
        <v>-0.8337122005922879</v>
      </c>
      <c r="AP15" s="5">
        <f t="shared" si="0"/>
        <v>-1.746094101515645</v>
      </c>
      <c r="AQ15" s="5">
        <f t="shared" si="0"/>
        <v>-0.86923423338308226</v>
      </c>
      <c r="AR15" s="5">
        <f t="shared" si="0"/>
        <v>-2.0065875483965456</v>
      </c>
      <c r="AS15" s="5">
        <f t="shared" si="0"/>
        <v>-0.60002738833951241</v>
      </c>
      <c r="AV15" s="2">
        <f t="shared" si="1"/>
        <v>43.097584826066644</v>
      </c>
      <c r="AW15" s="2">
        <f t="shared" si="2"/>
        <v>45.265642067398815</v>
      </c>
      <c r="AX15" s="2">
        <f t="shared" si="3"/>
        <v>46.470116156814576</v>
      </c>
      <c r="AY15" s="2">
        <f t="shared" si="4"/>
        <v>47.513706272472085</v>
      </c>
      <c r="AZ15" s="2">
        <f t="shared" si="5"/>
        <v>46.892867276635997</v>
      </c>
      <c r="BA15" s="2">
        <f t="shared" si="6"/>
        <v>45.345372348998012</v>
      </c>
      <c r="BB15" s="2">
        <f t="shared" si="7"/>
        <v>44.947023505238548</v>
      </c>
      <c r="BC15" s="2">
        <f t="shared" si="8"/>
        <v>45.894357441162647</v>
      </c>
      <c r="BD15" s="2">
        <f t="shared" si="9"/>
        <v>45.282712200592286</v>
      </c>
      <c r="BE15" s="2">
        <f t="shared" si="10"/>
        <v>47.384094101515643</v>
      </c>
      <c r="BF15" s="2">
        <f t="shared" si="11"/>
        <v>49.246234233383085</v>
      </c>
      <c r="BG15" s="2">
        <f t="shared" si="12"/>
        <v>54.049587548396545</v>
      </c>
      <c r="BH15" s="2">
        <f t="shared" si="13"/>
        <v>58.141727388339483</v>
      </c>
      <c r="BK15" s="2">
        <f>IF(OR($B15&lt;C$229, AND($B15&gt;C$230, $B15&lt;C$231)), C15, "")</f>
        <v>43.225000000000001</v>
      </c>
      <c r="BL15" s="2">
        <f>IF(OR($B15&lt;D$229, AND($B15&gt;D$230, $B15&lt;D$231)), D15, "")</f>
        <v>45.676000000000002</v>
      </c>
      <c r="BM15" s="2">
        <f>IF(OR($B15&lt;E$229, AND($B15&gt;E$230, $B15&lt;E$231)), E15, "")</f>
        <v>45.62</v>
      </c>
      <c r="BN15" s="2">
        <f>IF(OR($B15&lt;F$229, AND($B15&gt;F$230, $B15&lt;F$231)), F15, "")</f>
        <v>46.366</v>
      </c>
      <c r="BO15" s="2">
        <f>IF(OR($B15&lt;G$229, AND($B15&gt;G$230, $B15&lt;G$231)), G15, "")</f>
        <v>46.203000000000003</v>
      </c>
      <c r="BP15" s="2">
        <f>IF(OR($B15&lt;H$229, AND($B15&gt;H$230, $B15&lt;H$231)), H15, "")</f>
        <v>44.622999999999998</v>
      </c>
      <c r="BQ15" s="2">
        <f>IF(OR($B15&lt;I$229, AND($B15&gt;I$230, $B15&lt;I$231)), I15, "")</f>
        <v>43.826000000000001</v>
      </c>
      <c r="BR15" s="2">
        <f>IF(OR($B15&lt;J$229, AND($B15&gt;J$230, $B15&lt;J$231)), J15, "")</f>
        <v>43.985999999999997</v>
      </c>
      <c r="BS15" s="2">
        <f>IF(OR($B15&lt;K$229, AND($B15&gt;K$230, $B15&lt;K$231)), K15, "")</f>
        <v>44.448999999999998</v>
      </c>
      <c r="BT15" s="2">
        <f>IF(OR($B15&lt;L$229, AND($B15&gt;L$230, $B15&lt;L$231)), L15, "")</f>
        <v>45.637999999999998</v>
      </c>
      <c r="BU15" s="2">
        <f>IF(OR($B15&lt;M$229, AND($B15&gt;M$230, $B15&lt;M$231)), M15, "")</f>
        <v>48.377000000000002</v>
      </c>
      <c r="BV15" s="2">
        <f>IF(OR($B15&lt;N$229, AND($B15&gt;N$230, $B15&lt;N$231)), N15, "")</f>
        <v>52.042999999999999</v>
      </c>
      <c r="BW15" s="2">
        <f>IF(OR($B15&lt;O$229, AND($B15&gt;O$230, $B15&lt;O$231)), O15, "")</f>
        <v>57.541699999999999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43.096761571050862</v>
      </c>
      <c r="CP15" s="2">
        <f>BL$207*$B15+BL$209</f>
        <v>45.265150029267588</v>
      </c>
      <c r="CQ15" s="2">
        <f>BM$207*$B15+BM$209</f>
        <v>46.469620028294173</v>
      </c>
      <c r="CR15" s="2">
        <f>BN$207*$B15+BN$209</f>
        <v>47.512895113980548</v>
      </c>
      <c r="CS15" s="2">
        <f>BO$207*$B15+BO$209</f>
        <v>46.891688535522611</v>
      </c>
      <c r="CT15" s="2">
        <f>BP$207*$B15+BP$209</f>
        <v>45.344567402624996</v>
      </c>
      <c r="CU15" s="2">
        <f>BQ$207*$B15+BQ$209</f>
        <v>44.94474908917779</v>
      </c>
      <c r="CV15" s="2">
        <f>BR$207*$B15+BR$209</f>
        <v>45.893225629915051</v>
      </c>
      <c r="CW15" s="2">
        <f>BS$207*$B15+BS$209</f>
        <v>45.28099083905817</v>
      </c>
      <c r="CX15" s="2">
        <f>BT$207*$B15+BT$209</f>
        <v>47.382288782613323</v>
      </c>
      <c r="CY15" s="2">
        <f>BU$207*$B15+BU$209</f>
        <v>49.244856674105975</v>
      </c>
      <c r="CZ15" s="2">
        <f>BV$207*$B15+BV$209</f>
        <v>54.04860901305215</v>
      </c>
      <c r="DA15" s="2">
        <f>BW$207*$B15+BW$209</f>
        <v>58.140847682330495</v>
      </c>
      <c r="DD15" s="2">
        <f>BZ$207*$B15+BZ$209</f>
        <v>53.236642789811931</v>
      </c>
      <c r="DE15" s="2">
        <f>CA$207*$B15+CA$209</f>
        <v>50.700870635951539</v>
      </c>
      <c r="DF15" s="2">
        <f>CB$207*$B15+CB$209</f>
        <v>49.227889892560981</v>
      </c>
      <c r="DG15" s="2">
        <f>CC$207*$B15+CC$209</f>
        <v>50.780110606142976</v>
      </c>
      <c r="DH15" s="2">
        <f>CD$207*$B15+CD$209</f>
        <v>51.718917761097295</v>
      </c>
      <c r="DI15" s="2">
        <f>CE$207*$B15+CE$209</f>
        <v>48.585337699749395</v>
      </c>
      <c r="DJ15" s="2">
        <f>CF$207*$B15+CF$209</f>
        <v>53.781799905575596</v>
      </c>
      <c r="DK15" s="2">
        <f>CG$207*$B15+CG$209</f>
        <v>50.510263879302272</v>
      </c>
      <c r="DL15" s="2">
        <f>CH$207*$B15+CH$209</f>
        <v>52.038761448947739</v>
      </c>
      <c r="DM15" s="2">
        <f>CI$207*$B15+CI$209</f>
        <v>54.74818386094347</v>
      </c>
      <c r="DN15" s="2">
        <f>CJ$207*$B15+CJ$209</f>
        <v>54.942494245422317</v>
      </c>
      <c r="DO15" s="2">
        <f>CK$207*$B15+CK$209</f>
        <v>58.063458352862988</v>
      </c>
      <c r="DP15" s="2">
        <f>CL$207*$B15+CL$209</f>
        <v>61.555911007349785</v>
      </c>
      <c r="DS15" s="2">
        <f>POWER(10,($B15-C$227)/C$228)/(1+POWER(10,($B15-C$227)/C$228))</f>
        <v>8.1189808640538141E-5</v>
      </c>
      <c r="DT15" s="2">
        <f>POWER(10,($B15-D$227)/D$228)/(1+POWER(10,($B15-D$227)/D$228))</f>
        <v>9.0519393255918205E-5</v>
      </c>
      <c r="DU15" s="2">
        <f>POWER(10,($B15-E$227)/E$228)/(1+POWER(10,($B15-E$227)/E$228))</f>
        <v>1.7986946340150256E-4</v>
      </c>
      <c r="DV15" s="2">
        <f>POWER(10,($B15-F$227)/F$228)/(1+POWER(10,($B15-F$227)/F$228))</f>
        <v>2.4827211228928021E-4</v>
      </c>
      <c r="DW15" s="2">
        <f>POWER(10,($B15-G$227)/G$228)/(1+POWER(10,($B15-G$227)/G$228))</f>
        <v>2.4418585865735969E-4</v>
      </c>
      <c r="DX15" s="2">
        <f>POWER(10,($B15-H$227)/H$228)/(1+POWER(10,($B15-H$227)/H$228))</f>
        <v>2.483811869443968E-4</v>
      </c>
      <c r="DY15" s="2">
        <f>POWER(10,($B15-I$227)/I$228)/(1+POWER(10,($B15-I$227)/I$228))</f>
        <v>2.5737274889729857E-4</v>
      </c>
      <c r="DZ15" s="2">
        <f>POWER(10,($B15-J$227)/J$228)/(1+POWER(10,($B15-J$227)/J$228))</f>
        <v>2.4513794048549827E-4</v>
      </c>
      <c r="EA15" s="2">
        <f>POWER(10,($B15-K$227)/K$228)/(1+POWER(10,($B15-K$227)/K$228))</f>
        <v>2.5472328575347464E-4</v>
      </c>
      <c r="EB15" s="2">
        <f>POWER(10,($B15-L$227)/L$228)/(1+POWER(10,($B15-L$227)/L$228))</f>
        <v>2.4509158535753611E-4</v>
      </c>
      <c r="EC15" s="2">
        <f>POWER(10,($B15-M$227)/M$228)/(1+POWER(10,($B15-M$227)/M$228))</f>
        <v>2.4177727345221228E-4</v>
      </c>
      <c r="ED15" s="2">
        <f>POWER(10,($B15-N$227)/N$228)/(1+POWER(10,($B15-N$227)/N$228))</f>
        <v>2.4372903229249031E-4</v>
      </c>
      <c r="EE15" s="2">
        <f>POWER(10,($B15-O$227)/O$228)/(1+POWER(10,($B15-O$227)/O$228))</f>
        <v>2.5759581163147991E-4</v>
      </c>
    </row>
    <row r="16" spans="1:135" x14ac:dyDescent="0.25">
      <c r="B16" s="2">
        <v>10</v>
      </c>
      <c r="C16">
        <v>43.238999999999997</v>
      </c>
      <c r="D16">
        <v>44.506999999999998</v>
      </c>
      <c r="E16">
        <v>45.238999999999997</v>
      </c>
      <c r="F16">
        <v>46.521000000000001</v>
      </c>
      <c r="G16">
        <v>47.246000000000002</v>
      </c>
      <c r="H16">
        <v>43.058</v>
      </c>
      <c r="I16">
        <v>42.927999999999997</v>
      </c>
      <c r="J16">
        <v>43.13</v>
      </c>
      <c r="K16">
        <v>43.71</v>
      </c>
      <c r="L16">
        <v>45.622999999999998</v>
      </c>
      <c r="M16">
        <v>48.854999999999997</v>
      </c>
      <c r="N16">
        <v>52.564999999999998</v>
      </c>
      <c r="O16">
        <v>57.4861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43.145099075117891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45.280740104849421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46.46933298958232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47.493503185240527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46.877277497913312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45.329635557186585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44.963416555544718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45.875681925640343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45.300103572182351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47.401165430684898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49.259531705783914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54.045859445460017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58.141901625091357</v>
      </c>
      <c r="AE16" s="5"/>
      <c r="AG16" s="5">
        <f t="shared" si="0"/>
        <v>9.3900924882106551E-2</v>
      </c>
      <c r="AH16" s="5">
        <f t="shared" si="0"/>
        <v>-0.77374010484942346</v>
      </c>
      <c r="AI16" s="5">
        <f t="shared" si="0"/>
        <v>-1.2303329895823225</v>
      </c>
      <c r="AJ16" s="5">
        <f t="shared" si="0"/>
        <v>-0.97250318524052659</v>
      </c>
      <c r="AK16" s="5">
        <f t="shared" si="0"/>
        <v>0.36872250208669044</v>
      </c>
      <c r="AL16" s="5">
        <f t="shared" si="0"/>
        <v>-2.2716355571865847</v>
      </c>
      <c r="AM16" s="5">
        <f t="shared" si="0"/>
        <v>-2.035416555544721</v>
      </c>
      <c r="AN16" s="5">
        <f t="shared" si="0"/>
        <v>-2.7456819256403406</v>
      </c>
      <c r="AO16" s="5">
        <f t="shared" si="0"/>
        <v>-1.5901035721823504</v>
      </c>
      <c r="AP16" s="5">
        <f t="shared" si="0"/>
        <v>-1.7781654306849006</v>
      </c>
      <c r="AQ16" s="5">
        <f t="shared" si="0"/>
        <v>-0.40453170578391706</v>
      </c>
      <c r="AR16" s="5">
        <f t="shared" si="0"/>
        <v>-1.4808594454600197</v>
      </c>
      <c r="AS16" s="5">
        <f t="shared" si="0"/>
        <v>-0.65580162509135675</v>
      </c>
      <c r="AV16" s="2">
        <f t="shared" si="1"/>
        <v>43.145099075117891</v>
      </c>
      <c r="AW16" s="2">
        <f t="shared" si="2"/>
        <v>45.280740104849421</v>
      </c>
      <c r="AX16" s="2">
        <f t="shared" si="3"/>
        <v>46.46933298958232</v>
      </c>
      <c r="AY16" s="2">
        <f t="shared" si="4"/>
        <v>47.493503185240527</v>
      </c>
      <c r="AZ16" s="2">
        <f t="shared" si="5"/>
        <v>46.877277497913312</v>
      </c>
      <c r="BA16" s="2">
        <f t="shared" si="6"/>
        <v>45.329635557186585</v>
      </c>
      <c r="BB16" s="2">
        <f t="shared" si="7"/>
        <v>44.963416555544718</v>
      </c>
      <c r="BC16" s="2">
        <f t="shared" si="8"/>
        <v>45.875681925640343</v>
      </c>
      <c r="BD16" s="2">
        <f t="shared" si="9"/>
        <v>45.300103572182351</v>
      </c>
      <c r="BE16" s="2">
        <f t="shared" si="10"/>
        <v>47.401165430684898</v>
      </c>
      <c r="BF16" s="2">
        <f t="shared" si="11"/>
        <v>49.259531705783914</v>
      </c>
      <c r="BG16" s="2">
        <f t="shared" si="12"/>
        <v>54.045859445460017</v>
      </c>
      <c r="BH16" s="2">
        <f t="shared" si="13"/>
        <v>58.141901625091215</v>
      </c>
      <c r="BK16" s="2">
        <f>IF(OR($B16&lt;C$229, AND($B16&gt;C$230, $B16&lt;C$231)), C16, "")</f>
        <v>43.238999999999997</v>
      </c>
      <c r="BL16" s="2">
        <f>IF(OR($B16&lt;D$229, AND($B16&gt;D$230, $B16&lt;D$231)), D16, "")</f>
        <v>44.506999999999998</v>
      </c>
      <c r="BM16" s="2">
        <f>IF(OR($B16&lt;E$229, AND($B16&gt;E$230, $B16&lt;E$231)), E16, "")</f>
        <v>45.238999999999997</v>
      </c>
      <c r="BN16" s="2">
        <f>IF(OR($B16&lt;F$229, AND($B16&gt;F$230, $B16&lt;F$231)), F16, "")</f>
        <v>46.521000000000001</v>
      </c>
      <c r="BO16" s="2">
        <f>IF(OR($B16&lt;G$229, AND($B16&gt;G$230, $B16&lt;G$231)), G16, "")</f>
        <v>47.246000000000002</v>
      </c>
      <c r="BP16" s="2">
        <f>IF(OR($B16&lt;H$229, AND($B16&gt;H$230, $B16&lt;H$231)), H16, "")</f>
        <v>43.058</v>
      </c>
      <c r="BQ16" s="2">
        <f>IF(OR($B16&lt;I$229, AND($B16&gt;I$230, $B16&lt;I$231)), I16, "")</f>
        <v>42.927999999999997</v>
      </c>
      <c r="BR16" s="2">
        <f>IF(OR($B16&lt;J$229, AND($B16&gt;J$230, $B16&lt;J$231)), J16, "")</f>
        <v>43.13</v>
      </c>
      <c r="BS16" s="2">
        <f>IF(OR($B16&lt;K$229, AND($B16&gt;K$230, $B16&lt;K$231)), K16, "")</f>
        <v>43.71</v>
      </c>
      <c r="BT16" s="2">
        <f>IF(OR($B16&lt;L$229, AND($B16&gt;L$230, $B16&lt;L$231)), L16, "")</f>
        <v>45.622999999999998</v>
      </c>
      <c r="BU16" s="2">
        <f>IF(OR($B16&lt;M$229, AND($B16&gt;M$230, $B16&lt;M$231)), M16, "")</f>
        <v>48.854999999999997</v>
      </c>
      <c r="BV16" s="2">
        <f>IF(OR($B16&lt;N$229, AND($B16&gt;N$230, $B16&lt;N$231)), N16, "")</f>
        <v>52.564999999999998</v>
      </c>
      <c r="BW16" s="2">
        <f>IF(OR($B16&lt;O$229, AND($B16&gt;O$230, $B16&lt;O$231)), O16, "")</f>
        <v>57.4861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43.144205364253168</v>
      </c>
      <c r="CP16" s="2">
        <f>BL$207*$B16+BL$209</f>
        <v>45.280206367083842</v>
      </c>
      <c r="CQ16" s="2">
        <f>BM$207*$B16+BM$209</f>
        <v>46.468795907366129</v>
      </c>
      <c r="CR16" s="2">
        <f>BN$207*$B16+BN$209</f>
        <v>47.492625407832506</v>
      </c>
      <c r="CS16" s="2">
        <f>BO$207*$B16+BO$209</f>
        <v>46.875999810475228</v>
      </c>
      <c r="CT16" s="2">
        <f>BP$207*$B16+BP$209</f>
        <v>45.328764443735928</v>
      </c>
      <c r="CU16" s="2">
        <f>BQ$207*$B16+BQ$209</f>
        <v>44.960952513041327</v>
      </c>
      <c r="CV16" s="2">
        <f>BR$207*$B16+BR$209</f>
        <v>45.874457034142125</v>
      </c>
      <c r="CW16" s="2">
        <f>BS$207*$B16+BS$209</f>
        <v>45.298239507694539</v>
      </c>
      <c r="CX16" s="2">
        <f>BT$207*$B16+BT$209</f>
        <v>47.399210135147108</v>
      </c>
      <c r="CY16" s="2">
        <f>BU$207*$B16+BU$209</f>
        <v>49.258039809058239</v>
      </c>
      <c r="CZ16" s="2">
        <f>BV$207*$B16+BV$209</f>
        <v>54.044799629770864</v>
      </c>
      <c r="DA16" s="2">
        <f>BW$207*$B16+BW$209</f>
        <v>58.140948690216234</v>
      </c>
      <c r="DD16" s="2">
        <f>BZ$207*$B16+BZ$209</f>
        <v>53.183401096318008</v>
      </c>
      <c r="DE16" s="2">
        <f>CA$207*$B16+CA$209</f>
        <v>50.657826136132684</v>
      </c>
      <c r="DF16" s="2">
        <f>CB$207*$B16+CB$209</f>
        <v>49.192066960115312</v>
      </c>
      <c r="DG16" s="2">
        <f>CC$207*$B16+CC$209</f>
        <v>50.717158677176776</v>
      </c>
      <c r="DH16" s="2">
        <f>CD$207*$B16+CD$209</f>
        <v>51.648152674988339</v>
      </c>
      <c r="DI16" s="2">
        <f>CE$207*$B16+CE$209</f>
        <v>48.527412284736641</v>
      </c>
      <c r="DJ16" s="2">
        <f>CF$207*$B16+CF$209</f>
        <v>53.692604492853683</v>
      </c>
      <c r="DK16" s="2">
        <f>CG$207*$B16+CG$209</f>
        <v>50.431649370295453</v>
      </c>
      <c r="DL16" s="2">
        <f>CH$207*$B16+CH$209</f>
        <v>51.972496995283116</v>
      </c>
      <c r="DM16" s="2">
        <f>CI$207*$B16+CI$209</f>
        <v>54.675236722283103</v>
      </c>
      <c r="DN16" s="2">
        <f>CJ$207*$B16+CJ$209</f>
        <v>54.885771910869636</v>
      </c>
      <c r="DO16" s="2">
        <f>CK$207*$B16+CK$209</f>
        <v>58.010622311721733</v>
      </c>
      <c r="DP16" s="2">
        <f>CL$207*$B16+CL$209</f>
        <v>61.51487208033646</v>
      </c>
      <c r="DS16" s="2">
        <f>POWER(10,($B16-C$227)/C$228)/(1+POWER(10,($B16-C$227)/C$228))</f>
        <v>8.9022157608706863E-5</v>
      </c>
      <c r="DT16" s="2">
        <f>POWER(10,($B16-D$227)/D$228)/(1+POWER(10,($B16-D$227)/D$228))</f>
        <v>9.9251674253686509E-5</v>
      </c>
      <c r="DU16" s="2">
        <f>POWER(10,($B16-E$227)/E$228)/(1+POWER(10,($B16-E$227)/E$228))</f>
        <v>1.9721952232641549E-4</v>
      </c>
      <c r="DV16" s="2">
        <f>POWER(10,($B16-F$227)/F$228)/(1+POWER(10,($B16-F$227)/F$228))</f>
        <v>2.7221843742942148E-4</v>
      </c>
      <c r="DW16" s="2">
        <f>POWER(10,($B16-G$227)/G$228)/(1+POWER(10,($B16-G$227)/G$228))</f>
        <v>2.6773816228503654E-4</v>
      </c>
      <c r="DX16" s="2">
        <f>POWER(10,($B16-H$227)/H$228)/(1+POWER(10,($B16-H$227)/H$228))</f>
        <v>2.7233802968003215E-4</v>
      </c>
      <c r="DY16" s="2">
        <f>POWER(10,($B16-I$227)/I$228)/(1+POWER(10,($B16-I$227)/I$228))</f>
        <v>2.8219660026345832E-4</v>
      </c>
      <c r="DZ16" s="2">
        <f>POWER(10,($B16-J$227)/J$228)/(1+POWER(10,($B16-J$227)/J$228))</f>
        <v>2.68782049968979E-4</v>
      </c>
      <c r="EA16" s="2">
        <f>POWER(10,($B16-K$227)/K$228)/(1+POWER(10,($B16-K$227)/K$228))</f>
        <v>2.7929166521805971E-4</v>
      </c>
      <c r="EB16" s="2">
        <f>POWER(10,($B16-L$227)/L$228)/(1+POWER(10,($B16-L$227)/L$228))</f>
        <v>2.6873122498575927E-4</v>
      </c>
      <c r="EC16" s="2">
        <f>POWER(10,($B16-M$227)/M$228)/(1+POWER(10,($B16-M$227)/M$228))</f>
        <v>2.6509732494074385E-4</v>
      </c>
      <c r="ED16" s="2">
        <f>POWER(10,($B16-N$227)/N$228)/(1+POWER(10,($B16-N$227)/N$228))</f>
        <v>2.6723728571464858E-4</v>
      </c>
      <c r="EE16" s="2">
        <f>POWER(10,($B16-O$227)/O$228)/(1+POWER(10,($B16-O$227)/O$228))</f>
        <v>2.8244117153661713E-4</v>
      </c>
    </row>
    <row r="17" spans="2:135" x14ac:dyDescent="0.25">
      <c r="B17" s="2">
        <v>11</v>
      </c>
      <c r="C17">
        <v>43.506999999999998</v>
      </c>
      <c r="D17">
        <v>45.423000000000002</v>
      </c>
      <c r="E17">
        <v>45.914999999999999</v>
      </c>
      <c r="F17">
        <v>45.478999999999999</v>
      </c>
      <c r="G17">
        <v>47.448999999999998</v>
      </c>
      <c r="H17">
        <v>43.942</v>
      </c>
      <c r="I17">
        <v>43.957000000000001</v>
      </c>
      <c r="J17">
        <v>43.942</v>
      </c>
      <c r="K17">
        <v>43.42</v>
      </c>
      <c r="L17">
        <v>46.274999999999999</v>
      </c>
      <c r="M17">
        <v>47.304000000000002</v>
      </c>
      <c r="N17">
        <v>53.725000000000001</v>
      </c>
      <c r="O17">
        <v>57.055599999999998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43.192619255604001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45.295841608222048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46.468553105931989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47.473305400673986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46.861695837360429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45.313904038685735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44.979825020353225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45.857013833412047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45.317506453187882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47.418248891244325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49.272838415260573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54.042137915910537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58.1420818016407</v>
      </c>
      <c r="AE17" s="5"/>
      <c r="AG17" s="5">
        <f t="shared" si="0"/>
        <v>0.31438074439599717</v>
      </c>
      <c r="AH17" s="5">
        <f t="shared" si="0"/>
        <v>0.12715839177795374</v>
      </c>
      <c r="AI17" s="5">
        <f t="shared" si="0"/>
        <v>-0.55355310593198936</v>
      </c>
      <c r="AJ17" s="5">
        <f t="shared" si="0"/>
        <v>-1.9943054006739871</v>
      </c>
      <c r="AK17" s="5">
        <f t="shared" si="0"/>
        <v>0.58730416263956897</v>
      </c>
      <c r="AL17" s="5">
        <f t="shared" si="0"/>
        <v>-1.3719040386857344</v>
      </c>
      <c r="AM17" s="5">
        <f t="shared" si="0"/>
        <v>-1.0228250203532241</v>
      </c>
      <c r="AN17" s="5">
        <f t="shared" si="0"/>
        <v>-1.915013833412047</v>
      </c>
      <c r="AO17" s="5">
        <f t="shared" si="0"/>
        <v>-1.89750645318788</v>
      </c>
      <c r="AP17" s="5">
        <f t="shared" si="0"/>
        <v>-1.1432488912443262</v>
      </c>
      <c r="AQ17" s="5">
        <f t="shared" si="0"/>
        <v>-1.9688384152605707</v>
      </c>
      <c r="AR17" s="5">
        <f t="shared" si="0"/>
        <v>-0.31713791591053564</v>
      </c>
      <c r="AS17" s="5">
        <f t="shared" si="0"/>
        <v>-1.0864818016407014</v>
      </c>
      <c r="AV17" s="2">
        <f t="shared" si="1"/>
        <v>43.192619255604001</v>
      </c>
      <c r="AW17" s="2">
        <f t="shared" si="2"/>
        <v>45.295841608222048</v>
      </c>
      <c r="AX17" s="2">
        <f t="shared" si="3"/>
        <v>46.468553105931989</v>
      </c>
      <c r="AY17" s="2">
        <f t="shared" si="4"/>
        <v>47.473305400673986</v>
      </c>
      <c r="AZ17" s="2">
        <f t="shared" si="5"/>
        <v>46.861695837360429</v>
      </c>
      <c r="BA17" s="2">
        <f t="shared" si="6"/>
        <v>45.313904038685735</v>
      </c>
      <c r="BB17" s="2">
        <f t="shared" si="7"/>
        <v>44.979825020353225</v>
      </c>
      <c r="BC17" s="2">
        <f t="shared" si="8"/>
        <v>45.857013833412047</v>
      </c>
      <c r="BD17" s="2">
        <f t="shared" si="9"/>
        <v>45.317506453187882</v>
      </c>
      <c r="BE17" s="2">
        <f t="shared" si="10"/>
        <v>47.418248891244325</v>
      </c>
      <c r="BF17" s="2">
        <f t="shared" si="11"/>
        <v>49.272838415260573</v>
      </c>
      <c r="BG17" s="2">
        <f t="shared" si="12"/>
        <v>54.04213791591053</v>
      </c>
      <c r="BH17" s="2">
        <f t="shared" si="13"/>
        <v>58.142081801639961</v>
      </c>
      <c r="BK17" s="2">
        <f>IF(OR($B17&lt;C$229, AND($B17&gt;C$230, $B17&lt;C$231)), C17, "")</f>
        <v>43.506999999999998</v>
      </c>
      <c r="BL17" s="2">
        <f>IF(OR($B17&lt;D$229, AND($B17&gt;D$230, $B17&lt;D$231)), D17, "")</f>
        <v>45.423000000000002</v>
      </c>
      <c r="BM17" s="2">
        <f>IF(OR($B17&lt;E$229, AND($B17&gt;E$230, $B17&lt;E$231)), E17, "")</f>
        <v>45.914999999999999</v>
      </c>
      <c r="BN17" s="2">
        <f>IF(OR($B17&lt;F$229, AND($B17&gt;F$230, $B17&lt;F$231)), F17, "")</f>
        <v>45.478999999999999</v>
      </c>
      <c r="BO17" s="2">
        <f>IF(OR($B17&lt;G$229, AND($B17&gt;G$230, $B17&lt;G$231)), G17, "")</f>
        <v>47.448999999999998</v>
      </c>
      <c r="BP17" s="2">
        <f>IF(OR($B17&lt;H$229, AND($B17&gt;H$230, $B17&lt;H$231)), H17, "")</f>
        <v>43.942</v>
      </c>
      <c r="BQ17" s="2">
        <f>IF(OR($B17&lt;I$229, AND($B17&gt;I$230, $B17&lt;I$231)), I17, "")</f>
        <v>43.957000000000001</v>
      </c>
      <c r="BR17" s="2">
        <f>IF(OR($B17&lt;J$229, AND($B17&gt;J$230, $B17&lt;J$231)), J17, "")</f>
        <v>43.942</v>
      </c>
      <c r="BS17" s="2">
        <f>IF(OR($B17&lt;K$229, AND($B17&gt;K$230, $B17&lt;K$231)), K17, "")</f>
        <v>43.42</v>
      </c>
      <c r="BT17" s="2">
        <f>IF(OR($B17&lt;L$229, AND($B17&gt;L$230, $B17&lt;L$231)), L17, "")</f>
        <v>46.274999999999999</v>
      </c>
      <c r="BU17" s="2">
        <f>IF(OR($B17&lt;M$229, AND($B17&gt;M$230, $B17&lt;M$231)), M17, "")</f>
        <v>47.304000000000002</v>
      </c>
      <c r="BV17" s="2">
        <f>IF(OR($B17&lt;N$229, AND($B17&gt;N$230, $B17&lt;N$231)), N17, "")</f>
        <v>53.725000000000001</v>
      </c>
      <c r="BW17" s="2">
        <f>IF(OR($B17&lt;O$229, AND($B17&gt;O$230, $B17&lt;O$231)), O17, "")</f>
        <v>57.055599999999998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43.191649157455473</v>
      </c>
      <c r="CP17" s="2">
        <f>BL$207*$B17+BL$209</f>
        <v>45.295262704900097</v>
      </c>
      <c r="CQ17" s="2">
        <f>BM$207*$B17+BM$209</f>
        <v>46.467971786438092</v>
      </c>
      <c r="CR17" s="2">
        <f>BN$207*$B17+BN$209</f>
        <v>47.472355701684464</v>
      </c>
      <c r="CS17" s="2">
        <f>BO$207*$B17+BO$209</f>
        <v>46.860311085427853</v>
      </c>
      <c r="CT17" s="2">
        <f>BP$207*$B17+BP$209</f>
        <v>45.312961484846866</v>
      </c>
      <c r="CU17" s="2">
        <f>BQ$207*$B17+BQ$209</f>
        <v>44.977155936904872</v>
      </c>
      <c r="CV17" s="2">
        <f>BR$207*$B17+BR$209</f>
        <v>45.855688438369199</v>
      </c>
      <c r="CW17" s="2">
        <f>BS$207*$B17+BS$209</f>
        <v>45.315488176330909</v>
      </c>
      <c r="CX17" s="2">
        <f>BT$207*$B17+BT$209</f>
        <v>47.416131487680893</v>
      </c>
      <c r="CY17" s="2">
        <f>BU$207*$B17+BU$209</f>
        <v>49.271222944010511</v>
      </c>
      <c r="CZ17" s="2">
        <f>BV$207*$B17+BV$209</f>
        <v>54.040990246489585</v>
      </c>
      <c r="DA17" s="2">
        <f>BW$207*$B17+BW$209</f>
        <v>58.14104969810198</v>
      </c>
      <c r="DD17" s="2">
        <f>BZ$207*$B17+BZ$209</f>
        <v>53.130159402824084</v>
      </c>
      <c r="DE17" s="2">
        <f>CA$207*$B17+CA$209</f>
        <v>50.614781636313829</v>
      </c>
      <c r="DF17" s="2">
        <f>CB$207*$B17+CB$209</f>
        <v>49.156244027669636</v>
      </c>
      <c r="DG17" s="2">
        <f>CC$207*$B17+CC$209</f>
        <v>50.654206748210569</v>
      </c>
      <c r="DH17" s="2">
        <f>CD$207*$B17+CD$209</f>
        <v>51.577387588879375</v>
      </c>
      <c r="DI17" s="2">
        <f>CE$207*$B17+CE$209</f>
        <v>48.469486869723895</v>
      </c>
      <c r="DJ17" s="2">
        <f>CF$207*$B17+CF$209</f>
        <v>53.603409080131762</v>
      </c>
      <c r="DK17" s="2">
        <f>CG$207*$B17+CG$209</f>
        <v>50.353034861288627</v>
      </c>
      <c r="DL17" s="2">
        <f>CH$207*$B17+CH$209</f>
        <v>51.906232541618493</v>
      </c>
      <c r="DM17" s="2">
        <f>CI$207*$B17+CI$209</f>
        <v>54.602289583622735</v>
      </c>
      <c r="DN17" s="2">
        <f>CJ$207*$B17+CJ$209</f>
        <v>54.829049576316962</v>
      </c>
      <c r="DO17" s="2">
        <f>CK$207*$B17+CK$209</f>
        <v>57.957786270580478</v>
      </c>
      <c r="DP17" s="2">
        <f>CL$207*$B17+CL$209</f>
        <v>61.473833153323135</v>
      </c>
      <c r="DS17" s="2">
        <f>POWER(10,($B17-C$227)/C$228)/(1+POWER(10,($B17-C$227)/C$228))</f>
        <v>9.7610016448696066E-5</v>
      </c>
      <c r="DT17" s="2">
        <f>POWER(10,($B17-D$227)/D$228)/(1+POWER(10,($B17-D$227)/D$228))</f>
        <v>1.0882625467074056E-4</v>
      </c>
      <c r="DU17" s="2">
        <f>POWER(10,($B17-E$227)/E$228)/(1+POWER(10,($B17-E$227)/E$228))</f>
        <v>2.1624279155010918E-4</v>
      </c>
      <c r="DV17" s="2">
        <f>POWER(10,($B17-F$227)/F$228)/(1+POWER(10,($B17-F$227)/F$228))</f>
        <v>2.9847374237071254E-4</v>
      </c>
      <c r="DW17" s="2">
        <f>POWER(10,($B17-G$227)/G$228)/(1+POWER(10,($B17-G$227)/G$228))</f>
        <v>2.9356147426538908E-4</v>
      </c>
      <c r="DX17" s="2">
        <f>POWER(10,($B17-H$227)/H$228)/(1+POWER(10,($B17-H$227)/H$228))</f>
        <v>2.9860486577690514E-4</v>
      </c>
      <c r="DY17" s="2">
        <f>POWER(10,($B17-I$227)/I$228)/(1+POWER(10,($B17-I$227)/I$228))</f>
        <v>3.0941399516520336E-4</v>
      </c>
      <c r="DZ17" s="2">
        <f>POWER(10,($B17-J$227)/J$228)/(1+POWER(10,($B17-J$227)/J$228))</f>
        <v>2.9470601510498936E-4</v>
      </c>
      <c r="EA17" s="2">
        <f>POWER(10,($B17-K$227)/K$228)/(1+POWER(10,($B17-K$227)/K$228))</f>
        <v>3.0622896976625289E-4</v>
      </c>
      <c r="EB17" s="2">
        <f>POWER(10,($B17-L$227)/L$228)/(1+POWER(10,($B17-L$227)/L$228))</f>
        <v>2.9465028950894289E-4</v>
      </c>
      <c r="EC17" s="2">
        <f>POWER(10,($B17-M$227)/M$228)/(1+POWER(10,($B17-M$227)/M$228))</f>
        <v>2.9066600254725827E-4</v>
      </c>
      <c r="ED17" s="2">
        <f>POWER(10,($B17-N$227)/N$228)/(1+POWER(10,($B17-N$227)/N$228))</f>
        <v>2.9301230237203046E-4</v>
      </c>
      <c r="EE17" s="2">
        <f>POWER(10,($B17-O$227)/O$228)/(1+POWER(10,($B17-O$227)/O$228))</f>
        <v>3.0968214762575752E-4</v>
      </c>
    </row>
    <row r="18" spans="2:135" x14ac:dyDescent="0.25">
      <c r="B18" s="2">
        <v>12</v>
      </c>
      <c r="C18">
        <v>43.591999999999999</v>
      </c>
      <c r="D18">
        <v>44.127000000000002</v>
      </c>
      <c r="E18">
        <v>45.69</v>
      </c>
      <c r="F18">
        <v>45.423000000000002</v>
      </c>
      <c r="G18">
        <v>47.100999999999999</v>
      </c>
      <c r="H18">
        <v>44.116</v>
      </c>
      <c r="I18">
        <v>43.347999999999999</v>
      </c>
      <c r="J18">
        <v>43.58</v>
      </c>
      <c r="K18">
        <v>45.072000000000003</v>
      </c>
      <c r="L18">
        <v>46.231999999999999</v>
      </c>
      <c r="M18">
        <v>49</v>
      </c>
      <c r="N18">
        <v>53.42</v>
      </c>
      <c r="O18">
        <v>57.458300000000001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43.240145856119057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45.31094685807669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46.4677767581246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47.453113321579295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46.846122939995816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45.298178194845065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44.996250108069489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45.838353730060931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45.334921735499371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47.435345427384235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49.28615507942019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54.038423471214031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58.142268382158626</v>
      </c>
      <c r="AE18" s="5"/>
      <c r="AG18" s="5">
        <f t="shared" si="0"/>
        <v>0.35185414388094216</v>
      </c>
      <c r="AH18" s="5">
        <f t="shared" si="0"/>
        <v>-1.1839468580766876</v>
      </c>
      <c r="AI18" s="5">
        <f t="shared" si="0"/>
        <v>-0.77777675812460245</v>
      </c>
      <c r="AJ18" s="5">
        <f t="shared" si="0"/>
        <v>-2.030113321579293</v>
      </c>
      <c r="AK18" s="5">
        <f t="shared" si="0"/>
        <v>0.25487706000418342</v>
      </c>
      <c r="AL18" s="5">
        <f t="shared" si="0"/>
        <v>-1.1821781948450649</v>
      </c>
      <c r="AM18" s="5">
        <f t="shared" si="0"/>
        <v>-1.6482501080694902</v>
      </c>
      <c r="AN18" s="5">
        <f t="shared" si="0"/>
        <v>-2.2583537300609322</v>
      </c>
      <c r="AO18" s="5">
        <f t="shared" si="0"/>
        <v>-0.26292173549936848</v>
      </c>
      <c r="AP18" s="5">
        <f t="shared" si="0"/>
        <v>-1.2033454273842352</v>
      </c>
      <c r="AQ18" s="5">
        <f t="shared" si="0"/>
        <v>-0.28615507942019036</v>
      </c>
      <c r="AR18" s="5">
        <f t="shared" si="0"/>
        <v>-0.61842347121402952</v>
      </c>
      <c r="AS18" s="5">
        <f t="shared" si="0"/>
        <v>-0.68396838215862488</v>
      </c>
      <c r="AV18" s="2">
        <f t="shared" si="1"/>
        <v>43.240145856119057</v>
      </c>
      <c r="AW18" s="2">
        <f t="shared" si="2"/>
        <v>45.31094685807669</v>
      </c>
      <c r="AX18" s="2">
        <f t="shared" si="3"/>
        <v>46.4677767581246</v>
      </c>
      <c r="AY18" s="2">
        <f t="shared" si="4"/>
        <v>47.453113321579288</v>
      </c>
      <c r="AZ18" s="2">
        <f t="shared" si="5"/>
        <v>46.846122939995816</v>
      </c>
      <c r="BA18" s="2">
        <f t="shared" si="6"/>
        <v>45.298178194845065</v>
      </c>
      <c r="BB18" s="2">
        <f t="shared" si="7"/>
        <v>44.996250108069489</v>
      </c>
      <c r="BC18" s="2">
        <f t="shared" si="8"/>
        <v>45.838353730060931</v>
      </c>
      <c r="BD18" s="2">
        <f t="shared" si="9"/>
        <v>45.334921735499371</v>
      </c>
      <c r="BE18" s="2">
        <f t="shared" si="10"/>
        <v>47.435345427384227</v>
      </c>
      <c r="BF18" s="2">
        <f t="shared" si="11"/>
        <v>49.286155079420183</v>
      </c>
      <c r="BG18" s="2">
        <f t="shared" si="12"/>
        <v>54.038423471213974</v>
      </c>
      <c r="BH18" s="2">
        <f t="shared" si="13"/>
        <v>58.142268382154953</v>
      </c>
      <c r="BK18" s="2">
        <f>IF(OR($B18&lt;C$229, AND($B18&gt;C$230, $B18&lt;C$231)), C18, "")</f>
        <v>43.591999999999999</v>
      </c>
      <c r="BL18" s="2">
        <f>IF(OR($B18&lt;D$229, AND($B18&gt;D$230, $B18&lt;D$231)), D18, "")</f>
        <v>44.127000000000002</v>
      </c>
      <c r="BM18" s="2">
        <f>IF(OR($B18&lt;E$229, AND($B18&gt;E$230, $B18&lt;E$231)), E18, "")</f>
        <v>45.69</v>
      </c>
      <c r="BN18" s="2">
        <f>IF(OR($B18&lt;F$229, AND($B18&gt;F$230, $B18&lt;F$231)), F18, "")</f>
        <v>45.423000000000002</v>
      </c>
      <c r="BO18" s="2">
        <f>IF(OR($B18&lt;G$229, AND($B18&gt;G$230, $B18&lt;G$231)), G18, "")</f>
        <v>47.100999999999999</v>
      </c>
      <c r="BP18" s="2">
        <f>IF(OR($B18&lt;H$229, AND($B18&gt;H$230, $B18&lt;H$231)), H18, "")</f>
        <v>44.116</v>
      </c>
      <c r="BQ18" s="2">
        <f>IF(OR($B18&lt;I$229, AND($B18&gt;I$230, $B18&lt;I$231)), I18, "")</f>
        <v>43.347999999999999</v>
      </c>
      <c r="BR18" s="2">
        <f>IF(OR($B18&lt;J$229, AND($B18&gt;J$230, $B18&lt;J$231)), J18, "")</f>
        <v>43.58</v>
      </c>
      <c r="BS18" s="2">
        <f>IF(OR($B18&lt;K$229, AND($B18&gt;K$230, $B18&lt;K$231)), K18, "")</f>
        <v>45.072000000000003</v>
      </c>
      <c r="BT18" s="2">
        <f>IF(OR($B18&lt;L$229, AND($B18&gt;L$230, $B18&lt;L$231)), L18, "")</f>
        <v>46.231999999999999</v>
      </c>
      <c r="BU18" s="2">
        <f>IF(OR($B18&lt;M$229, AND($B18&gt;M$230, $B18&lt;M$231)), M18, "")</f>
        <v>49</v>
      </c>
      <c r="BV18" s="2">
        <f>IF(OR($B18&lt;N$229, AND($B18&gt;N$230, $B18&lt;N$231)), N18, "")</f>
        <v>53.42</v>
      </c>
      <c r="BW18" s="2">
        <f>IF(OR($B18&lt;O$229, AND($B18&gt;O$230, $B18&lt;O$231)), O18, "")</f>
        <v>57.458300000000001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43.239092950657778</v>
      </c>
      <c r="CP18" s="2">
        <f>BL$207*$B18+BL$209</f>
        <v>45.310319042716358</v>
      </c>
      <c r="CQ18" s="2">
        <f>BM$207*$B18+BM$209</f>
        <v>46.467147665510055</v>
      </c>
      <c r="CR18" s="2">
        <f>BN$207*$B18+BN$209</f>
        <v>47.452085995536422</v>
      </c>
      <c r="CS18" s="2">
        <f>BO$207*$B18+BO$209</f>
        <v>46.84462236038047</v>
      </c>
      <c r="CT18" s="2">
        <f>BP$207*$B18+BP$209</f>
        <v>45.297158525957798</v>
      </c>
      <c r="CU18" s="2">
        <f>BQ$207*$B18+BQ$209</f>
        <v>44.993359360768416</v>
      </c>
      <c r="CV18" s="2">
        <f>BR$207*$B18+BR$209</f>
        <v>45.836919842596267</v>
      </c>
      <c r="CW18" s="2">
        <f>BS$207*$B18+BS$209</f>
        <v>45.332736844967286</v>
      </c>
      <c r="CX18" s="2">
        <f>BT$207*$B18+BT$209</f>
        <v>47.433052840214685</v>
      </c>
      <c r="CY18" s="2">
        <f>BU$207*$B18+BU$209</f>
        <v>49.284406078962775</v>
      </c>
      <c r="CZ18" s="2">
        <f>BV$207*$B18+BV$209</f>
        <v>54.037180863208299</v>
      </c>
      <c r="DA18" s="2">
        <f>BW$207*$B18+BW$209</f>
        <v>58.14115070598772</v>
      </c>
      <c r="DD18" s="2">
        <f>BZ$207*$B18+BZ$209</f>
        <v>53.076917709330161</v>
      </c>
      <c r="DE18" s="2">
        <f>CA$207*$B18+CA$209</f>
        <v>50.571737136494974</v>
      </c>
      <c r="DF18" s="2">
        <f>CB$207*$B18+CB$209</f>
        <v>49.120421095223968</v>
      </c>
      <c r="DG18" s="2">
        <f>CC$207*$B18+CC$209</f>
        <v>50.591254819244362</v>
      </c>
      <c r="DH18" s="2">
        <f>CD$207*$B18+CD$209</f>
        <v>51.506622502770412</v>
      </c>
      <c r="DI18" s="2">
        <f>CE$207*$B18+CE$209</f>
        <v>48.411561454711148</v>
      </c>
      <c r="DJ18" s="2">
        <f>CF$207*$B18+CF$209</f>
        <v>53.514213667409848</v>
      </c>
      <c r="DK18" s="2">
        <f>CG$207*$B18+CG$209</f>
        <v>50.274420352281808</v>
      </c>
      <c r="DL18" s="2">
        <f>CH$207*$B18+CH$209</f>
        <v>51.839968087953878</v>
      </c>
      <c r="DM18" s="2">
        <f>CI$207*$B18+CI$209</f>
        <v>54.52934244496236</v>
      </c>
      <c r="DN18" s="2">
        <f>CJ$207*$B18+CJ$209</f>
        <v>54.772327241764287</v>
      </c>
      <c r="DO18" s="2">
        <f>CK$207*$B18+CK$209</f>
        <v>57.904950229439223</v>
      </c>
      <c r="DP18" s="2">
        <f>CL$207*$B18+CL$209</f>
        <v>61.432794226309809</v>
      </c>
      <c r="DS18" s="2">
        <f>POWER(10,($B18-C$227)/C$228)/(1+POWER(10,($B18-C$227)/C$228))</f>
        <v>1.0702624686950036E-4</v>
      </c>
      <c r="DT18" s="2">
        <f>POWER(10,($B18-D$227)/D$228)/(1+POWER(10,($B18-D$227)/D$228))</f>
        <v>1.1932436258486435E-4</v>
      </c>
      <c r="DU18" s="2">
        <f>POWER(10,($B18-E$227)/E$228)/(1+POWER(10,($B18-E$227)/E$228))</f>
        <v>2.3710055944656095E-4</v>
      </c>
      <c r="DV18" s="2">
        <f>POWER(10,($B18-F$227)/F$228)/(1+POWER(10,($B18-F$227)/F$228))</f>
        <v>3.2726052676846029E-4</v>
      </c>
      <c r="DW18" s="2">
        <f>POWER(10,($B18-G$227)/G$228)/(1+POWER(10,($B18-G$227)/G$228))</f>
        <v>3.2187463953550093E-4</v>
      </c>
      <c r="DX18" s="2">
        <f>POWER(10,($B18-H$227)/H$228)/(1+POWER(10,($B18-H$227)/H$228))</f>
        <v>3.2740429244260458E-4</v>
      </c>
      <c r="DY18" s="2">
        <f>POWER(10,($B18-I$227)/I$228)/(1+POWER(10,($B18-I$227)/I$228))</f>
        <v>3.392555719232458E-4</v>
      </c>
      <c r="DZ18" s="2">
        <f>POWER(10,($B18-J$227)/J$228)/(1+POWER(10,($B18-J$227)/J$228))</f>
        <v>3.2312953238828099E-4</v>
      </c>
      <c r="EA18" s="2">
        <f>POWER(10,($B18-K$227)/K$228)/(1+POWER(10,($B18-K$227)/K$228))</f>
        <v>3.3576346843962128E-4</v>
      </c>
      <c r="EB18" s="2">
        <f>POWER(10,($B18-L$227)/L$228)/(1+POWER(10,($B18-L$227)/L$228))</f>
        <v>3.2306843396135695E-4</v>
      </c>
      <c r="EC18" s="2">
        <f>POWER(10,($B18-M$227)/M$228)/(1+POWER(10,($B18-M$227)/M$228))</f>
        <v>3.1869999687095295E-4</v>
      </c>
      <c r="ED18" s="2">
        <f>POWER(10,($B18-N$227)/N$228)/(1+POWER(10,($B18-N$227)/N$228))</f>
        <v>3.2127251860395551E-4</v>
      </c>
      <c r="EE18" s="2">
        <f>POWER(10,($B18-O$227)/O$228)/(1+POWER(10,($B18-O$227)/O$228))</f>
        <v>3.3954957768847092E-4</v>
      </c>
    </row>
    <row r="19" spans="2:135" x14ac:dyDescent="0.25">
      <c r="B19" s="2">
        <v>13</v>
      </c>
      <c r="C19">
        <v>41.985999999999997</v>
      </c>
      <c r="D19">
        <v>44.323999999999998</v>
      </c>
      <c r="E19">
        <v>45.113</v>
      </c>
      <c r="F19">
        <v>46.197000000000003</v>
      </c>
      <c r="G19">
        <v>45.231999999999999</v>
      </c>
      <c r="H19">
        <v>43.390999999999998</v>
      </c>
      <c r="I19">
        <v>42.796999999999997</v>
      </c>
      <c r="J19">
        <v>44.188000000000002</v>
      </c>
      <c r="K19">
        <v>43.319000000000003</v>
      </c>
      <c r="L19">
        <v>46.536000000000001</v>
      </c>
      <c r="M19">
        <v>48.463999999999999</v>
      </c>
      <c r="N19">
        <v>54.029000000000003</v>
      </c>
      <c r="O19">
        <v>57.430599999999998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43.287679404304399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45.326056156835357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46.467004216510027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47.432927379079622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46.830559499654676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45.282458455322789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45.012693116632775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45.819702221136943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45.352350375858585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47.452456052446365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49.299482468270277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54.034716660278988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58.142461865039095</v>
      </c>
      <c r="AE19" s="5"/>
      <c r="AG19" s="5">
        <f t="shared" si="0"/>
        <v>-1.3016794043044015</v>
      </c>
      <c r="AH19" s="5">
        <f t="shared" si="0"/>
        <v>-1.0020561568353585</v>
      </c>
      <c r="AI19" s="5">
        <f t="shared" si="0"/>
        <v>-1.3540042165100274</v>
      </c>
      <c r="AJ19" s="5">
        <f t="shared" si="0"/>
        <v>-1.2359273790796195</v>
      </c>
      <c r="AK19" s="5">
        <f t="shared" si="0"/>
        <v>-1.5985594996546766</v>
      </c>
      <c r="AL19" s="5">
        <f t="shared" si="0"/>
        <v>-1.8914584553227911</v>
      </c>
      <c r="AM19" s="5">
        <f t="shared" si="0"/>
        <v>-2.215693116632778</v>
      </c>
      <c r="AN19" s="5">
        <f t="shared" si="0"/>
        <v>-1.6317022211369405</v>
      </c>
      <c r="AO19" s="5">
        <f t="shared" si="0"/>
        <v>-2.033350375858582</v>
      </c>
      <c r="AP19" s="5">
        <f t="shared" si="0"/>
        <v>-0.91645605244636386</v>
      </c>
      <c r="AQ19" s="5">
        <f t="shared" si="0"/>
        <v>-0.83548246827027839</v>
      </c>
      <c r="AR19" s="5">
        <f t="shared" si="0"/>
        <v>-5.7166602789848753E-3</v>
      </c>
      <c r="AS19" s="5">
        <f t="shared" si="0"/>
        <v>-0.7118618650390971</v>
      </c>
      <c r="AV19" s="2">
        <f t="shared" si="1"/>
        <v>43.287679404304399</v>
      </c>
      <c r="AW19" s="2">
        <f t="shared" si="2"/>
        <v>45.326056156835357</v>
      </c>
      <c r="AX19" s="2">
        <f t="shared" si="3"/>
        <v>46.467004216510027</v>
      </c>
      <c r="AY19" s="2">
        <f t="shared" si="4"/>
        <v>47.432927379079601</v>
      </c>
      <c r="AZ19" s="2">
        <f t="shared" si="5"/>
        <v>46.830559499654662</v>
      </c>
      <c r="BA19" s="2">
        <f t="shared" si="6"/>
        <v>45.282458455322775</v>
      </c>
      <c r="BB19" s="2">
        <f t="shared" si="7"/>
        <v>45.012693116632775</v>
      </c>
      <c r="BC19" s="2">
        <f t="shared" si="8"/>
        <v>45.819702221136943</v>
      </c>
      <c r="BD19" s="2">
        <f t="shared" si="9"/>
        <v>45.35235037585857</v>
      </c>
      <c r="BE19" s="2">
        <f t="shared" si="10"/>
        <v>47.452456052446315</v>
      </c>
      <c r="BF19" s="2">
        <f t="shared" si="11"/>
        <v>49.299482468270227</v>
      </c>
      <c r="BG19" s="2">
        <f t="shared" si="12"/>
        <v>54.034716660278669</v>
      </c>
      <c r="BH19" s="2">
        <f t="shared" si="13"/>
        <v>58.142461865021644</v>
      </c>
      <c r="BK19" s="2">
        <f>IF(OR($B19&lt;C$229, AND($B19&gt;C$230, $B19&lt;C$231)), C19, "")</f>
        <v>41.985999999999997</v>
      </c>
      <c r="BL19" s="2">
        <f>IF(OR($B19&lt;D$229, AND($B19&gt;D$230, $B19&lt;D$231)), D19, "")</f>
        <v>44.323999999999998</v>
      </c>
      <c r="BM19" s="2">
        <f>IF(OR($B19&lt;E$229, AND($B19&gt;E$230, $B19&lt;E$231)), E19, "")</f>
        <v>45.113</v>
      </c>
      <c r="BN19" s="2">
        <f>IF(OR($B19&lt;F$229, AND($B19&gt;F$230, $B19&lt;F$231)), F19, "")</f>
        <v>46.197000000000003</v>
      </c>
      <c r="BO19" s="2">
        <f>IF(OR($B19&lt;G$229, AND($B19&gt;G$230, $B19&lt;G$231)), G19, "")</f>
        <v>45.231999999999999</v>
      </c>
      <c r="BP19" s="2">
        <f>IF(OR($B19&lt;H$229, AND($B19&gt;H$230, $B19&lt;H$231)), H19, "")</f>
        <v>43.390999999999998</v>
      </c>
      <c r="BQ19" s="2">
        <f>IF(OR($B19&lt;I$229, AND($B19&gt;I$230, $B19&lt;I$231)), I19, "")</f>
        <v>42.796999999999997</v>
      </c>
      <c r="BR19" s="2">
        <f>IF(OR($B19&lt;J$229, AND($B19&gt;J$230, $B19&lt;J$231)), J19, "")</f>
        <v>44.188000000000002</v>
      </c>
      <c r="BS19" s="2">
        <f>IF(OR($B19&lt;K$229, AND($B19&gt;K$230, $B19&lt;K$231)), K19, "")</f>
        <v>43.319000000000003</v>
      </c>
      <c r="BT19" s="2">
        <f>IF(OR($B19&lt;L$229, AND($B19&gt;L$230, $B19&lt;L$231)), L19, "")</f>
        <v>46.536000000000001</v>
      </c>
      <c r="BU19" s="2">
        <f>IF(OR($B19&lt;M$229, AND($B19&gt;M$230, $B19&lt;M$231)), M19, "")</f>
        <v>48.463999999999999</v>
      </c>
      <c r="BV19" s="2">
        <f>IF(OR($B19&lt;N$229, AND($B19&gt;N$230, $B19&lt;N$231)), N19, "")</f>
        <v>54.029000000000003</v>
      </c>
      <c r="BW19" s="2">
        <f>IF(OR($B19&lt;O$229, AND($B19&gt;O$230, $B19&lt;O$231)), O19, "")</f>
        <v>57.430599999999998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43.286536743860083</v>
      </c>
      <c r="CP19" s="2">
        <f>BL$207*$B19+BL$209</f>
        <v>45.325375380532613</v>
      </c>
      <c r="CQ19" s="2">
        <f>BM$207*$B19+BM$209</f>
        <v>46.466323544582018</v>
      </c>
      <c r="CR19" s="2">
        <f>BN$207*$B19+BN$209</f>
        <v>47.431816289388379</v>
      </c>
      <c r="CS19" s="2">
        <f>BO$207*$B19+BO$209</f>
        <v>46.828933635333087</v>
      </c>
      <c r="CT19" s="2">
        <f>BP$207*$B19+BP$209</f>
        <v>45.281355567068729</v>
      </c>
      <c r="CU19" s="2">
        <f>BQ$207*$B19+BQ$209</f>
        <v>45.009562784631953</v>
      </c>
      <c r="CV19" s="2">
        <f>BR$207*$B19+BR$209</f>
        <v>45.818151246823341</v>
      </c>
      <c r="CW19" s="2">
        <f>BS$207*$B19+BS$209</f>
        <v>45.349985513603656</v>
      </c>
      <c r="CX19" s="2">
        <f>BT$207*$B19+BT$209</f>
        <v>47.449974192748471</v>
      </c>
      <c r="CY19" s="2">
        <f>BU$207*$B19+BU$209</f>
        <v>49.297589213915039</v>
      </c>
      <c r="CZ19" s="2">
        <f>BV$207*$B19+BV$209</f>
        <v>54.03337147992702</v>
      </c>
      <c r="DA19" s="2">
        <f>BW$207*$B19+BW$209</f>
        <v>58.141251713873459</v>
      </c>
      <c r="DD19" s="2">
        <f>BZ$207*$B19+BZ$209</f>
        <v>53.023676015836237</v>
      </c>
      <c r="DE19" s="2">
        <f>CA$207*$B19+CA$209</f>
        <v>50.528692636676119</v>
      </c>
      <c r="DF19" s="2">
        <f>CB$207*$B19+CB$209</f>
        <v>49.084598162778292</v>
      </c>
      <c r="DG19" s="2">
        <f>CC$207*$B19+CC$209</f>
        <v>50.528302890278162</v>
      </c>
      <c r="DH19" s="2">
        <f>CD$207*$B19+CD$209</f>
        <v>51.435857416661449</v>
      </c>
      <c r="DI19" s="2">
        <f>CE$207*$B19+CE$209</f>
        <v>48.353636039698401</v>
      </c>
      <c r="DJ19" s="2">
        <f>CF$207*$B19+CF$209</f>
        <v>53.425018254687927</v>
      </c>
      <c r="DK19" s="2">
        <f>CG$207*$B19+CG$209</f>
        <v>50.195805843274989</v>
      </c>
      <c r="DL19" s="2">
        <f>CH$207*$B19+CH$209</f>
        <v>51.773703634289255</v>
      </c>
      <c r="DM19" s="2">
        <f>CI$207*$B19+CI$209</f>
        <v>54.456395306301992</v>
      </c>
      <c r="DN19" s="2">
        <f>CJ$207*$B19+CJ$209</f>
        <v>54.715604907211606</v>
      </c>
      <c r="DO19" s="2">
        <f>CK$207*$B19+CK$209</f>
        <v>57.852114188297961</v>
      </c>
      <c r="DP19" s="2">
        <f>CL$207*$B19+CL$209</f>
        <v>61.391755299296484</v>
      </c>
      <c r="DS19" s="2">
        <f>POWER(10,($B19-C$227)/C$228)/(1+POWER(10,($B19-C$227)/C$228))</f>
        <v>1.1735073437905638E-4</v>
      </c>
      <c r="DT19" s="2">
        <f>POWER(10,($B19-D$227)/D$228)/(1+POWER(10,($B19-D$227)/D$228))</f>
        <v>1.3083505564375684E-4</v>
      </c>
      <c r="DU19" s="2">
        <f>POWER(10,($B19-E$227)/E$228)/(1+POWER(10,($B19-E$227)/E$228))</f>
        <v>2.5996964691192017E-4</v>
      </c>
      <c r="DV19" s="2">
        <f>POWER(10,($B19-F$227)/F$228)/(1+POWER(10,($B19-F$227)/F$228))</f>
        <v>3.5882270276944519E-4</v>
      </c>
      <c r="DW19" s="2">
        <f>POWER(10,($B19-G$227)/G$228)/(1+POWER(10,($B19-G$227)/G$228))</f>
        <v>3.5291756468079497E-4</v>
      </c>
      <c r="DX19" s="2">
        <f>POWER(10,($B19-H$227)/H$228)/(1+POWER(10,($B19-H$227)/H$228))</f>
        <v>3.5898032874054581E-4</v>
      </c>
      <c r="DY19" s="2">
        <f>POWER(10,($B19-I$227)/I$228)/(1+POWER(10,($B19-I$227)/I$228))</f>
        <v>3.7197416253479781E-4</v>
      </c>
      <c r="DZ19" s="2">
        <f>POWER(10,($B19-J$227)/J$228)/(1+POWER(10,($B19-J$227)/J$228))</f>
        <v>3.5429344171180222E-4</v>
      </c>
      <c r="EA19" s="2">
        <f>POWER(10,($B19-K$227)/K$228)/(1+POWER(10,($B19-K$227)/K$228))</f>
        <v>3.6814539655731482E-4</v>
      </c>
      <c r="EB19" s="2">
        <f>POWER(10,($B19-L$227)/L$228)/(1+POWER(10,($B19-L$227)/L$228))</f>
        <v>3.5422645279528403E-4</v>
      </c>
      <c r="EC19" s="2">
        <f>POWER(10,($B19-M$227)/M$228)/(1+POWER(10,($B19-M$227)/M$228))</f>
        <v>3.4943685333502705E-4</v>
      </c>
      <c r="ED19" s="2">
        <f>POWER(10,($B19-N$227)/N$228)/(1+POWER(10,($B19-N$227)/N$228))</f>
        <v>3.5225739317197862E-4</v>
      </c>
      <c r="EE19" s="2">
        <f>POWER(10,($B19-O$227)/O$228)/(1+POWER(10,($B19-O$227)/O$228))</f>
        <v>3.7229651233490718E-4</v>
      </c>
    </row>
    <row r="20" spans="2:135" x14ac:dyDescent="0.25">
      <c r="B20" s="2">
        <v>14</v>
      </c>
      <c r="C20">
        <v>42.295999999999999</v>
      </c>
      <c r="D20">
        <v>43.408000000000001</v>
      </c>
      <c r="E20">
        <v>45.183</v>
      </c>
      <c r="F20">
        <v>46.676000000000002</v>
      </c>
      <c r="G20">
        <v>45.188000000000002</v>
      </c>
      <c r="H20">
        <v>43.435000000000002</v>
      </c>
      <c r="I20">
        <v>43.435000000000002</v>
      </c>
      <c r="J20">
        <v>45.362000000000002</v>
      </c>
      <c r="K20">
        <v>44.173999999999999</v>
      </c>
      <c r="L20">
        <v>46.652000000000001</v>
      </c>
      <c r="M20">
        <v>47.899000000000001</v>
      </c>
      <c r="N20">
        <v>54.029000000000003</v>
      </c>
      <c r="O20">
        <v>56.569400000000002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43.335220469831462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45.341169830386761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46.466235770665193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47.412748034320394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46.815006262390284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45.266745279803573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45.029155439516643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45.801059954591992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45.369793400050249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47.469581853458045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49.312821407634786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54.031018071909919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58.142662785192464</v>
      </c>
      <c r="AE20" s="5"/>
      <c r="AG20" s="5">
        <f t="shared" si="0"/>
        <v>-1.0392204698314629</v>
      </c>
      <c r="AH20" s="5">
        <f t="shared" si="0"/>
        <v>-1.9331698303867597</v>
      </c>
      <c r="AI20" s="5">
        <f t="shared" si="0"/>
        <v>-1.2832357706651933</v>
      </c>
      <c r="AJ20" s="5">
        <f t="shared" si="0"/>
        <v>-0.73674803432039226</v>
      </c>
      <c r="AK20" s="5">
        <f t="shared" si="0"/>
        <v>-1.6270062623902817</v>
      </c>
      <c r="AL20" s="5">
        <f t="shared" si="0"/>
        <v>-1.8317452798035703</v>
      </c>
      <c r="AM20" s="5">
        <f t="shared" si="0"/>
        <v>-1.5941554395166406</v>
      </c>
      <c r="AN20" s="5">
        <f t="shared" si="0"/>
        <v>-0.43905995459198977</v>
      </c>
      <c r="AO20" s="5">
        <f t="shared" si="0"/>
        <v>-1.195793400050249</v>
      </c>
      <c r="AP20" s="5">
        <f t="shared" si="0"/>
        <v>-0.81758185345804435</v>
      </c>
      <c r="AQ20" s="5">
        <f t="shared" si="0"/>
        <v>-1.413821407634785</v>
      </c>
      <c r="AR20" s="5">
        <f t="shared" si="0"/>
        <v>-2.018071909915875E-3</v>
      </c>
      <c r="AS20" s="5">
        <f t="shared" si="0"/>
        <v>-1.5732627851924619</v>
      </c>
      <c r="AV20" s="2">
        <f t="shared" si="1"/>
        <v>43.335220469831462</v>
      </c>
      <c r="AW20" s="2">
        <f t="shared" si="2"/>
        <v>45.341169830386761</v>
      </c>
      <c r="AX20" s="2">
        <f t="shared" si="3"/>
        <v>46.466235770665193</v>
      </c>
      <c r="AY20" s="2">
        <f t="shared" si="4"/>
        <v>47.412748034320266</v>
      </c>
      <c r="AZ20" s="2">
        <f t="shared" si="5"/>
        <v>46.815006262390213</v>
      </c>
      <c r="BA20" s="2">
        <f t="shared" si="6"/>
        <v>45.266745279803494</v>
      </c>
      <c r="BB20" s="2">
        <f t="shared" si="7"/>
        <v>45.029155439516636</v>
      </c>
      <c r="BC20" s="2">
        <f t="shared" si="8"/>
        <v>45.801059954591977</v>
      </c>
      <c r="BD20" s="2">
        <f t="shared" si="9"/>
        <v>45.369793400050185</v>
      </c>
      <c r="BE20" s="2">
        <f t="shared" si="10"/>
        <v>47.469581853457754</v>
      </c>
      <c r="BF20" s="2">
        <f t="shared" si="11"/>
        <v>49.312821407634523</v>
      </c>
      <c r="BG20" s="2">
        <f t="shared" si="12"/>
        <v>54.031018071908242</v>
      </c>
      <c r="BH20" s="2">
        <f t="shared" si="13"/>
        <v>58.142662785112854</v>
      </c>
      <c r="BK20" s="2">
        <f>IF(OR($B20&lt;C$229, AND($B20&gt;C$230, $B20&lt;C$231)), C20, "")</f>
        <v>42.295999999999999</v>
      </c>
      <c r="BL20" s="2">
        <f>IF(OR($B20&lt;D$229, AND($B20&gt;D$230, $B20&lt;D$231)), D20, "")</f>
        <v>43.408000000000001</v>
      </c>
      <c r="BM20" s="2">
        <f>IF(OR($B20&lt;E$229, AND($B20&gt;E$230, $B20&lt;E$231)), E20, "")</f>
        <v>45.183</v>
      </c>
      <c r="BN20" s="2">
        <f>IF(OR($B20&lt;F$229, AND($B20&gt;F$230, $B20&lt;F$231)), F20, "")</f>
        <v>46.676000000000002</v>
      </c>
      <c r="BO20" s="2">
        <f>IF(OR($B20&lt;G$229, AND($B20&gt;G$230, $B20&lt;G$231)), G20, "")</f>
        <v>45.188000000000002</v>
      </c>
      <c r="BP20" s="2">
        <f>IF(OR($B20&lt;H$229, AND($B20&gt;H$230, $B20&lt;H$231)), H20, "")</f>
        <v>43.435000000000002</v>
      </c>
      <c r="BQ20" s="2">
        <f>IF(OR($B20&lt;I$229, AND($B20&gt;I$230, $B20&lt;I$231)), I20, "")</f>
        <v>43.435000000000002</v>
      </c>
      <c r="BR20" s="2">
        <f>IF(OR($B20&lt;J$229, AND($B20&gt;J$230, $B20&lt;J$231)), J20, "")</f>
        <v>45.362000000000002</v>
      </c>
      <c r="BS20" s="2">
        <f>IF(OR($B20&lt;K$229, AND($B20&gt;K$230, $B20&lt;K$231)), K20, "")</f>
        <v>44.173999999999999</v>
      </c>
      <c r="BT20" s="2">
        <f>IF(OR($B20&lt;L$229, AND($B20&gt;L$230, $B20&lt;L$231)), L20, "")</f>
        <v>46.652000000000001</v>
      </c>
      <c r="BU20" s="2">
        <f>IF(OR($B20&lt;M$229, AND($B20&gt;M$230, $B20&lt;M$231)), M20, "")</f>
        <v>47.899000000000001</v>
      </c>
      <c r="BV20" s="2">
        <f>IF(OR($B20&lt;N$229, AND($B20&gt;N$230, $B20&lt;N$231)), N20, "")</f>
        <v>54.029000000000003</v>
      </c>
      <c r="BW20" s="2">
        <f>IF(OR($B20&lt;O$229, AND($B20&gt;O$230, $B20&lt;O$231)), O20, "")</f>
        <v>56.569400000000002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43.333980537062388</v>
      </c>
      <c r="CP20" s="2">
        <f>BL$207*$B20+BL$209</f>
        <v>45.340431718348867</v>
      </c>
      <c r="CQ20" s="2">
        <f>BM$207*$B20+BM$209</f>
        <v>46.465499423653974</v>
      </c>
      <c r="CR20" s="2">
        <f>BN$207*$B20+BN$209</f>
        <v>47.411546583240344</v>
      </c>
      <c r="CS20" s="2">
        <f>BO$207*$B20+BO$209</f>
        <v>46.813244910285704</v>
      </c>
      <c r="CT20" s="2">
        <f>BP$207*$B20+BP$209</f>
        <v>45.265552608179668</v>
      </c>
      <c r="CU20" s="2">
        <f>BQ$207*$B20+BQ$209</f>
        <v>45.025766208495497</v>
      </c>
      <c r="CV20" s="2">
        <f>BR$207*$B20+BR$209</f>
        <v>45.799382651050408</v>
      </c>
      <c r="CW20" s="2">
        <f>BS$207*$B20+BS$209</f>
        <v>45.367234182240026</v>
      </c>
      <c r="CX20" s="2">
        <f>BT$207*$B20+BT$209</f>
        <v>47.466895545282256</v>
      </c>
      <c r="CY20" s="2">
        <f>BU$207*$B20+BU$209</f>
        <v>49.310772348867303</v>
      </c>
      <c r="CZ20" s="2">
        <f>BV$207*$B20+BV$209</f>
        <v>54.029562096645734</v>
      </c>
      <c r="DA20" s="2">
        <f>BW$207*$B20+BW$209</f>
        <v>58.141352721759198</v>
      </c>
      <c r="DD20" s="2">
        <f>BZ$207*$B20+BZ$209</f>
        <v>52.970434322342314</v>
      </c>
      <c r="DE20" s="2">
        <f>CA$207*$B20+CA$209</f>
        <v>50.485648136857264</v>
      </c>
      <c r="DF20" s="2">
        <f>CB$207*$B20+CB$209</f>
        <v>49.048775230332623</v>
      </c>
      <c r="DG20" s="2">
        <f>CC$207*$B20+CC$209</f>
        <v>50.465350961311955</v>
      </c>
      <c r="DH20" s="2">
        <f>CD$207*$B20+CD$209</f>
        <v>51.365092330552486</v>
      </c>
      <c r="DI20" s="2">
        <f>CE$207*$B20+CE$209</f>
        <v>48.295710624685647</v>
      </c>
      <c r="DJ20" s="2">
        <f>CF$207*$B20+CF$209</f>
        <v>53.335822841966007</v>
      </c>
      <c r="DK20" s="2">
        <f>CG$207*$B20+CG$209</f>
        <v>50.117191334268163</v>
      </c>
      <c r="DL20" s="2">
        <f>CH$207*$B20+CH$209</f>
        <v>51.707439180624633</v>
      </c>
      <c r="DM20" s="2">
        <f>CI$207*$B20+CI$209</f>
        <v>54.383448167641625</v>
      </c>
      <c r="DN20" s="2">
        <f>CJ$207*$B20+CJ$209</f>
        <v>54.658882572658932</v>
      </c>
      <c r="DO20" s="2">
        <f>CK$207*$B20+CK$209</f>
        <v>57.799278147156706</v>
      </c>
      <c r="DP20" s="2">
        <f>CL$207*$B20+CL$209</f>
        <v>61.350716372283159</v>
      </c>
      <c r="DS20" s="2">
        <f>POWER(10,($B20-C$227)/C$228)/(1+POWER(10,($B20-C$227)/C$228))</f>
        <v>1.2867106476161593E-4</v>
      </c>
      <c r="DT20" s="2">
        <f>POWER(10,($B20-D$227)/D$228)/(1+POWER(10,($B20-D$227)/D$228))</f>
        <v>1.4345597499849737E-4</v>
      </c>
      <c r="DU20" s="2">
        <f>POWER(10,($B20-E$227)/E$228)/(1+POWER(10,($B20-E$227)/E$228))</f>
        <v>2.8504390019714731E-4</v>
      </c>
      <c r="DV20" s="2">
        <f>POWER(10,($B20-F$227)/F$228)/(1+POWER(10,($B20-F$227)/F$228))</f>
        <v>3.9342764996636503E-4</v>
      </c>
      <c r="DW20" s="2">
        <f>POWER(10,($B20-G$227)/G$228)/(1+POWER(10,($B20-G$227)/G$228))</f>
        <v>3.8695323939562815E-4</v>
      </c>
      <c r="DX20" s="2">
        <f>POWER(10,($B20-H$227)/H$228)/(1+POWER(10,($B20-H$227)/H$228))</f>
        <v>3.9360047143832352E-4</v>
      </c>
      <c r="DY20" s="2">
        <f>POWER(10,($B20-I$227)/I$228)/(1+POWER(10,($B20-I$227)/I$228))</f>
        <v>4.0784692218393643E-4</v>
      </c>
      <c r="DZ20" s="2">
        <f>POWER(10,($B20-J$227)/J$228)/(1+POWER(10,($B20-J$227)/J$228))</f>
        <v>3.8846175563221597E-4</v>
      </c>
      <c r="EA20" s="2">
        <f>POWER(10,($B20-K$227)/K$228)/(1+POWER(10,($B20-K$227)/K$228))</f>
        <v>4.0364906352661838E-4</v>
      </c>
      <c r="EB20" s="2">
        <f>POWER(10,($B20-L$227)/L$228)/(1+POWER(10,($B20-L$227)/L$228))</f>
        <v>3.8838830876654291E-4</v>
      </c>
      <c r="EC20" s="2">
        <f>POWER(10,($B20-M$227)/M$228)/(1+POWER(10,($B20-M$227)/M$228))</f>
        <v>3.831369738996582E-4</v>
      </c>
      <c r="ED20" s="2">
        <f>POWER(10,($B20-N$227)/N$228)/(1+POWER(10,($B20-N$227)/N$228))</f>
        <v>3.8622942497532964E-4</v>
      </c>
      <c r="EE20" s="2">
        <f>POWER(10,($B20-O$227)/O$228)/(1+POWER(10,($B20-O$227)/O$228))</f>
        <v>4.0820034633289536E-4</v>
      </c>
    </row>
    <row r="21" spans="2:135" x14ac:dyDescent="0.25">
      <c r="B21" s="2">
        <v>15</v>
      </c>
      <c r="C21">
        <v>42.07</v>
      </c>
      <c r="D21">
        <v>44.014000000000003</v>
      </c>
      <c r="E21">
        <v>45.62</v>
      </c>
      <c r="F21">
        <v>46.366</v>
      </c>
      <c r="G21">
        <v>45.274999999999999</v>
      </c>
      <c r="H21">
        <v>44.652000000000001</v>
      </c>
      <c r="I21">
        <v>43.71</v>
      </c>
      <c r="J21">
        <v>44.783000000000001</v>
      </c>
      <c r="K21">
        <v>44.478000000000002</v>
      </c>
      <c r="L21">
        <v>47.188000000000002</v>
      </c>
      <c r="M21">
        <v>48.970999999999997</v>
      </c>
      <c r="N21">
        <v>52.753999999999998</v>
      </c>
      <c r="O21">
        <v>57.027799999999999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43.382769667596122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45.356288229796675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46.465471730583062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47.392575780239298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46.799464030074958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45.251039159783026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45.045638572048937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45.782427623311115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45.387251907295507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47.486723995894423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49.326172782739533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54.027328337385839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58.142871716526422</v>
      </c>
      <c r="AE21" s="5"/>
      <c r="AG21" s="5">
        <f t="shared" si="0"/>
        <v>-1.3127696675961218</v>
      </c>
      <c r="AH21" s="5">
        <f t="shared" si="0"/>
        <v>-1.3422882297966723</v>
      </c>
      <c r="AI21" s="5">
        <f t="shared" si="0"/>
        <v>-0.84547173058306413</v>
      </c>
      <c r="AJ21" s="5">
        <f t="shared" si="0"/>
        <v>-1.0265757802392983</v>
      </c>
      <c r="AK21" s="5">
        <f t="shared" si="0"/>
        <v>-1.5244640300749595</v>
      </c>
      <c r="AL21" s="5">
        <f t="shared" si="0"/>
        <v>-0.59903915978302535</v>
      </c>
      <c r="AM21" s="5">
        <f t="shared" si="0"/>
        <v>-1.3356385720489357</v>
      </c>
      <c r="AN21" s="5">
        <f t="shared" si="0"/>
        <v>-0.99942762331111368</v>
      </c>
      <c r="AO21" s="5">
        <f t="shared" si="0"/>
        <v>-0.90925190729550565</v>
      </c>
      <c r="AP21" s="5">
        <f t="shared" si="0"/>
        <v>-0.29872399589442011</v>
      </c>
      <c r="AQ21" s="5">
        <f t="shared" si="0"/>
        <v>-0.35517278273953679</v>
      </c>
      <c r="AR21" s="5">
        <f t="shared" si="0"/>
        <v>-1.2733283373858413</v>
      </c>
      <c r="AS21" s="5">
        <f t="shared" si="0"/>
        <v>-1.1150717165264226</v>
      </c>
      <c r="AV21" s="2">
        <f t="shared" si="1"/>
        <v>43.382769667596122</v>
      </c>
      <c r="AW21" s="2">
        <f t="shared" si="2"/>
        <v>45.356288229796675</v>
      </c>
      <c r="AX21" s="2">
        <f t="shared" si="3"/>
        <v>46.465471730583054</v>
      </c>
      <c r="AY21" s="2">
        <f t="shared" si="4"/>
        <v>47.392575780238595</v>
      </c>
      <c r="AZ21" s="2">
        <f t="shared" si="5"/>
        <v>46.799464030074581</v>
      </c>
      <c r="BA21" s="2">
        <f t="shared" si="6"/>
        <v>45.251039159782607</v>
      </c>
      <c r="BB21" s="2">
        <f t="shared" si="7"/>
        <v>45.045638572048873</v>
      </c>
      <c r="BC21" s="2">
        <f t="shared" si="8"/>
        <v>45.782427623311044</v>
      </c>
      <c r="BD21" s="2">
        <f t="shared" si="9"/>
        <v>45.387251907295152</v>
      </c>
      <c r="BE21" s="2">
        <f t="shared" si="10"/>
        <v>47.486723995892859</v>
      </c>
      <c r="BF21" s="2">
        <f t="shared" si="11"/>
        <v>49.326172782738126</v>
      </c>
      <c r="BG21" s="2">
        <f t="shared" si="12"/>
        <v>54.027328337377476</v>
      </c>
      <c r="BH21" s="2">
        <f t="shared" si="13"/>
        <v>58.142871716177616</v>
      </c>
      <c r="BK21" s="2">
        <f>IF(OR($B21&lt;C$229, AND($B21&gt;C$230, $B21&lt;C$231)), C21, "")</f>
        <v>42.07</v>
      </c>
      <c r="BL21" s="2">
        <f>IF(OR($B21&lt;D$229, AND($B21&gt;D$230, $B21&lt;D$231)), D21, "")</f>
        <v>44.014000000000003</v>
      </c>
      <c r="BM21" s="2">
        <f>IF(OR($B21&lt;E$229, AND($B21&gt;E$230, $B21&lt;E$231)), E21, "")</f>
        <v>45.62</v>
      </c>
      <c r="BN21" s="2">
        <f>IF(OR($B21&lt;F$229, AND($B21&gt;F$230, $B21&lt;F$231)), F21, "")</f>
        <v>46.366</v>
      </c>
      <c r="BO21" s="2">
        <f>IF(OR($B21&lt;G$229, AND($B21&gt;G$230, $B21&lt;G$231)), G21, "")</f>
        <v>45.274999999999999</v>
      </c>
      <c r="BP21" s="2">
        <f>IF(OR($B21&lt;H$229, AND($B21&gt;H$230, $B21&lt;H$231)), H21, "")</f>
        <v>44.652000000000001</v>
      </c>
      <c r="BQ21" s="2">
        <f>IF(OR($B21&lt;I$229, AND($B21&gt;I$230, $B21&lt;I$231)), I21, "")</f>
        <v>43.71</v>
      </c>
      <c r="BR21" s="2">
        <f>IF(OR($B21&lt;J$229, AND($B21&gt;J$230, $B21&lt;J$231)), J21, "")</f>
        <v>44.783000000000001</v>
      </c>
      <c r="BS21" s="2">
        <f>IF(OR($B21&lt;K$229, AND($B21&gt;K$230, $B21&lt;K$231)), K21, "")</f>
        <v>44.478000000000002</v>
      </c>
      <c r="BT21" s="2">
        <f>IF(OR($B21&lt;L$229, AND($B21&gt;L$230, $B21&lt;L$231)), L21, "")</f>
        <v>47.188000000000002</v>
      </c>
      <c r="BU21" s="2">
        <f>IF(OR($B21&lt;M$229, AND($B21&gt;M$230, $B21&lt;M$231)), M21, "")</f>
        <v>48.970999999999997</v>
      </c>
      <c r="BV21" s="2">
        <f>IF(OR($B21&lt;N$229, AND($B21&gt;N$230, $B21&lt;N$231)), N21, "")</f>
        <v>52.753999999999998</v>
      </c>
      <c r="BW21" s="2">
        <f>IF(OR($B21&lt;O$229, AND($B21&gt;O$230, $B21&lt;O$231)), O21, "")</f>
        <v>57.027799999999999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43.381424330264693</v>
      </c>
      <c r="CP21" s="2">
        <f>BL$207*$B21+BL$209</f>
        <v>45.355488056165129</v>
      </c>
      <c r="CQ21" s="2">
        <f>BM$207*$B21+BM$209</f>
        <v>46.464675302725936</v>
      </c>
      <c r="CR21" s="2">
        <f>BN$207*$B21+BN$209</f>
        <v>47.391276877092302</v>
      </c>
      <c r="CS21" s="2">
        <f>BO$207*$B21+BO$209</f>
        <v>46.797556185238328</v>
      </c>
      <c r="CT21" s="2">
        <f>BP$207*$B21+BP$209</f>
        <v>45.2497496492906</v>
      </c>
      <c r="CU21" s="2">
        <f>BQ$207*$B21+BQ$209</f>
        <v>45.041969632359041</v>
      </c>
      <c r="CV21" s="2">
        <f>BR$207*$B21+BR$209</f>
        <v>45.780614055277482</v>
      </c>
      <c r="CW21" s="2">
        <f>BS$207*$B21+BS$209</f>
        <v>45.384482850876395</v>
      </c>
      <c r="CX21" s="2">
        <f>BT$207*$B21+BT$209</f>
        <v>47.483816897816041</v>
      </c>
      <c r="CY21" s="2">
        <f>BU$207*$B21+BU$209</f>
        <v>49.323955483819567</v>
      </c>
      <c r="CZ21" s="2">
        <f>BV$207*$B21+BV$209</f>
        <v>54.025752713364454</v>
      </c>
      <c r="DA21" s="2">
        <f>BW$207*$B21+BW$209</f>
        <v>58.141453729644937</v>
      </c>
      <c r="DD21" s="2">
        <f>BZ$207*$B21+BZ$209</f>
        <v>52.91719262884839</v>
      </c>
      <c r="DE21" s="2">
        <f>CA$207*$B21+CA$209</f>
        <v>50.44260363703841</v>
      </c>
      <c r="DF21" s="2">
        <f>CB$207*$B21+CB$209</f>
        <v>49.012952297886955</v>
      </c>
      <c r="DG21" s="2">
        <f>CC$207*$B21+CC$209</f>
        <v>50.402399032345748</v>
      </c>
      <c r="DH21" s="2">
        <f>CD$207*$B21+CD$209</f>
        <v>51.294327244443522</v>
      </c>
      <c r="DI21" s="2">
        <f>CE$207*$B21+CE$209</f>
        <v>48.2377852096729</v>
      </c>
      <c r="DJ21" s="2">
        <f>CF$207*$B21+CF$209</f>
        <v>53.246627429244093</v>
      </c>
      <c r="DK21" s="2">
        <f>CG$207*$B21+CG$209</f>
        <v>50.038576825261345</v>
      </c>
      <c r="DL21" s="2">
        <f>CH$207*$B21+CH$209</f>
        <v>51.64117472696001</v>
      </c>
      <c r="DM21" s="2">
        <f>CI$207*$B21+CI$209</f>
        <v>54.310501028981257</v>
      </c>
      <c r="DN21" s="2">
        <f>CJ$207*$B21+CJ$209</f>
        <v>54.602160238106258</v>
      </c>
      <c r="DO21" s="2">
        <f>CK$207*$B21+CK$209</f>
        <v>57.746442106015451</v>
      </c>
      <c r="DP21" s="2">
        <f>CL$207*$B21+CL$209</f>
        <v>61.309677445269841</v>
      </c>
      <c r="DS21" s="2">
        <f>POWER(10,($B21-C$227)/C$228)/(1+POWER(10,($B21-C$227)/C$228))</f>
        <v>1.4108326558472093E-4</v>
      </c>
      <c r="DT21" s="2">
        <f>POWER(10,($B21-D$227)/D$228)/(1+POWER(10,($B21-D$227)/D$228))</f>
        <v>1.5729417168219818E-4</v>
      </c>
      <c r="DU21" s="2">
        <f>POWER(10,($B21-E$227)/E$228)/(1+POWER(10,($B21-E$227)/E$228))</f>
        <v>3.125358266116259E-4</v>
      </c>
      <c r="DV21" s="2">
        <f>POWER(10,($B21-F$227)/F$228)/(1+POWER(10,($B21-F$227)/F$228))</f>
        <v>4.3136846641314038E-4</v>
      </c>
      <c r="DW21" s="2">
        <f>POWER(10,($B21-G$227)/G$228)/(1+POWER(10,($B21-G$227)/G$228))</f>
        <v>4.2426995084490218E-4</v>
      </c>
      <c r="DX21" s="2">
        <f>POWER(10,($B21-H$227)/H$228)/(1+POWER(10,($B21-H$227)/H$228))</f>
        <v>4.3155794700123486E-4</v>
      </c>
      <c r="DY21" s="2">
        <f>POWER(10,($B21-I$227)/I$228)/(1+POWER(10,($B21-I$227)/I$228))</f>
        <v>4.4717766184219064E-4</v>
      </c>
      <c r="DZ21" s="2">
        <f>POWER(10,($B21-J$227)/J$228)/(1+POWER(10,($B21-J$227)/J$228))</f>
        <v>4.2592388227286667E-4</v>
      </c>
      <c r="EA21" s="2">
        <f>POWER(10,($B21-K$227)/K$228)/(1+POWER(10,($B21-K$227)/K$228))</f>
        <v>4.4257516169842121E-4</v>
      </c>
      <c r="EB21" s="2">
        <f>POWER(10,($B21-L$227)/L$228)/(1+POWER(10,($B21-L$227)/L$228))</f>
        <v>4.2584335542160867E-4</v>
      </c>
      <c r="EC21" s="2">
        <f>POWER(10,($B21-M$227)/M$228)/(1+POWER(10,($B21-M$227)/M$228))</f>
        <v>4.200858098124216E-4</v>
      </c>
      <c r="ED21" s="2">
        <f>POWER(10,($B21-N$227)/N$228)/(1+POWER(10,($B21-N$227)/N$228))</f>
        <v>4.2347636331397038E-4</v>
      </c>
      <c r="EE21" s="2">
        <f>POWER(10,($B21-O$227)/O$228)/(1+POWER(10,($B21-O$227)/O$228))</f>
        <v>4.4756515320742188E-4</v>
      </c>
    </row>
    <row r="22" spans="2:135" x14ac:dyDescent="0.25">
      <c r="B22" s="2">
        <v>16</v>
      </c>
      <c r="C22">
        <v>43.351999999999997</v>
      </c>
      <c r="D22">
        <v>43.802999999999997</v>
      </c>
      <c r="E22">
        <v>44.563000000000002</v>
      </c>
      <c r="F22">
        <v>46.014000000000003</v>
      </c>
      <c r="G22">
        <v>45.58</v>
      </c>
      <c r="H22">
        <v>45.087000000000003</v>
      </c>
      <c r="I22">
        <v>44.246000000000002</v>
      </c>
      <c r="J22">
        <v>44.637999999999998</v>
      </c>
      <c r="K22">
        <v>45.609000000000002</v>
      </c>
      <c r="L22">
        <v>47.029000000000003</v>
      </c>
      <c r="M22">
        <v>48.738999999999997</v>
      </c>
      <c r="N22">
        <v>53.188000000000002</v>
      </c>
      <c r="O22">
        <v>56.305599999999998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43.430327661137298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45.371411733129278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46.46471242791111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47.372411143397848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46.783933664207382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45.235340620415968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45.06214411805653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45.763805967735074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45.404727074846818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47.503883728671596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49.339537541968255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54.023648133171427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58.143089274816994</v>
      </c>
      <c r="AE22" s="5"/>
      <c r="AG22" s="5">
        <f t="shared" si="0"/>
        <v>-7.8327661137301163E-2</v>
      </c>
      <c r="AH22" s="5">
        <f t="shared" si="0"/>
        <v>-1.5684117331292811</v>
      </c>
      <c r="AI22" s="5">
        <f t="shared" si="0"/>
        <v>-1.9017124279111073</v>
      </c>
      <c r="AJ22" s="5">
        <f t="shared" si="0"/>
        <v>-1.358411143397845</v>
      </c>
      <c r="AK22" s="5">
        <f t="shared" si="0"/>
        <v>-1.2039336642073835</v>
      </c>
      <c r="AL22" s="5">
        <f t="shared" si="0"/>
        <v>-0.14834062041596496</v>
      </c>
      <c r="AM22" s="5">
        <f t="shared" si="0"/>
        <v>-0.81614411805652765</v>
      </c>
      <c r="AN22" s="5">
        <f t="shared" si="0"/>
        <v>-1.1258059677350758</v>
      </c>
      <c r="AO22" s="5">
        <f t="shared" si="0"/>
        <v>0.20427292515318385</v>
      </c>
      <c r="AP22" s="5">
        <f t="shared" si="0"/>
        <v>-0.47488372867159256</v>
      </c>
      <c r="AQ22" s="5">
        <f t="shared" si="0"/>
        <v>-0.60053754196825793</v>
      </c>
      <c r="AR22" s="5">
        <f t="shared" si="0"/>
        <v>-0.83564813317142494</v>
      </c>
      <c r="AS22" s="5">
        <f t="shared" si="0"/>
        <v>-1.8374892748169955</v>
      </c>
      <c r="AV22" s="2">
        <f t="shared" si="1"/>
        <v>43.430327661137298</v>
      </c>
      <c r="AW22" s="2">
        <f t="shared" si="2"/>
        <v>45.371411733129278</v>
      </c>
      <c r="AX22" s="2">
        <f t="shared" si="3"/>
        <v>46.464712427911067</v>
      </c>
      <c r="AY22" s="2">
        <f t="shared" si="4"/>
        <v>47.372411143394167</v>
      </c>
      <c r="AZ22" s="2">
        <f t="shared" si="5"/>
        <v>46.783933664205357</v>
      </c>
      <c r="BA22" s="2">
        <f t="shared" si="6"/>
        <v>45.235340620413723</v>
      </c>
      <c r="BB22" s="2">
        <f t="shared" si="7"/>
        <v>45.062144118056182</v>
      </c>
      <c r="BC22" s="2">
        <f t="shared" si="8"/>
        <v>45.763805967734669</v>
      </c>
      <c r="BD22" s="2">
        <f t="shared" si="9"/>
        <v>45.404727074844892</v>
      </c>
      <c r="BE22" s="2">
        <f t="shared" si="10"/>
        <v>47.503883728663652</v>
      </c>
      <c r="BF22" s="2">
        <f t="shared" si="11"/>
        <v>49.339537541961107</v>
      </c>
      <c r="BG22" s="2">
        <f t="shared" si="12"/>
        <v>54.023648133131474</v>
      </c>
      <c r="BH22" s="2">
        <f t="shared" si="13"/>
        <v>58.143089273349375</v>
      </c>
      <c r="BK22" s="2">
        <f>IF(OR($B22&lt;C$229, AND($B22&gt;C$230, $B22&lt;C$231)), C22, "")</f>
        <v>43.351999999999997</v>
      </c>
      <c r="BL22" s="2">
        <f>IF(OR($B22&lt;D$229, AND($B22&gt;D$230, $B22&lt;D$231)), D22, "")</f>
        <v>43.802999999999997</v>
      </c>
      <c r="BM22" s="2">
        <f>IF(OR($B22&lt;E$229, AND($B22&gt;E$230, $B22&lt;E$231)), E22, "")</f>
        <v>44.563000000000002</v>
      </c>
      <c r="BN22" s="2">
        <f>IF(OR($B22&lt;F$229, AND($B22&gt;F$230, $B22&lt;F$231)), F22, "")</f>
        <v>46.014000000000003</v>
      </c>
      <c r="BO22" s="2">
        <f>IF(OR($B22&lt;G$229, AND($B22&gt;G$230, $B22&lt;G$231)), G22, "")</f>
        <v>45.58</v>
      </c>
      <c r="BP22" s="2">
        <f>IF(OR($B22&lt;H$229, AND($B22&gt;H$230, $B22&lt;H$231)), H22, "")</f>
        <v>45.087000000000003</v>
      </c>
      <c r="BQ22" s="2">
        <f>IF(OR($B22&lt;I$229, AND($B22&gt;I$230, $B22&lt;I$231)), I22, "")</f>
        <v>44.246000000000002</v>
      </c>
      <c r="BR22" s="2">
        <f>IF(OR($B22&lt;J$229, AND($B22&gt;J$230, $B22&lt;J$231)), J22, "")</f>
        <v>44.637999999999998</v>
      </c>
      <c r="BS22" s="2">
        <f>IF(OR($B22&lt;K$229, AND($B22&gt;K$230, $B22&lt;K$231)), K22, "")</f>
        <v>45.609000000000002</v>
      </c>
      <c r="BT22" s="2">
        <f>IF(OR($B22&lt;L$229, AND($B22&gt;L$230, $B22&lt;L$231)), L22, "")</f>
        <v>47.029000000000003</v>
      </c>
      <c r="BU22" s="2">
        <f>IF(OR($B22&lt;M$229, AND($B22&gt;M$230, $B22&lt;M$231)), M22, "")</f>
        <v>48.738999999999997</v>
      </c>
      <c r="BV22" s="2">
        <f>IF(OR($B22&lt;N$229, AND($B22&gt;N$230, $B22&lt;N$231)), N22, "")</f>
        <v>53.188000000000002</v>
      </c>
      <c r="BW22" s="2">
        <f>IF(OR($B22&lt;O$229, AND($B22&gt;O$230, $B22&lt;O$231)), O22, "")</f>
        <v>56.305599999999998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43.428868123467005</v>
      </c>
      <c r="CP22" s="2">
        <f>BL$207*$B22+BL$209</f>
        <v>45.370544393981383</v>
      </c>
      <c r="CQ22" s="2">
        <f>BM$207*$B22+BM$209</f>
        <v>46.463851181797899</v>
      </c>
      <c r="CR22" s="2">
        <f>BN$207*$B22+BN$209</f>
        <v>47.37100717094426</v>
      </c>
      <c r="CS22" s="2">
        <f>BO$207*$B22+BO$209</f>
        <v>46.781867460190945</v>
      </c>
      <c r="CT22" s="2">
        <f>BP$207*$B22+BP$209</f>
        <v>45.233946690401538</v>
      </c>
      <c r="CU22" s="2">
        <f>BQ$207*$B22+BQ$209</f>
        <v>45.058173056222586</v>
      </c>
      <c r="CV22" s="2">
        <f>BR$207*$B22+BR$209</f>
        <v>45.761845459504549</v>
      </c>
      <c r="CW22" s="2">
        <f>BS$207*$B22+BS$209</f>
        <v>45.401731519512772</v>
      </c>
      <c r="CX22" s="2">
        <f>BT$207*$B22+BT$209</f>
        <v>47.500738250349826</v>
      </c>
      <c r="CY22" s="2">
        <f>BU$207*$B22+BU$209</f>
        <v>49.337138618771831</v>
      </c>
      <c r="CZ22" s="2">
        <f>BV$207*$B22+BV$209</f>
        <v>54.021943330083175</v>
      </c>
      <c r="DA22" s="2">
        <f>BW$207*$B22+BW$209</f>
        <v>58.141554737530676</v>
      </c>
      <c r="DD22" s="2">
        <f>BZ$207*$B22+BZ$209</f>
        <v>52.863950935354467</v>
      </c>
      <c r="DE22" s="2">
        <f>CA$207*$B22+CA$209</f>
        <v>50.399559137219555</v>
      </c>
      <c r="DF22" s="2">
        <f>CB$207*$B22+CB$209</f>
        <v>48.977129365441279</v>
      </c>
      <c r="DG22" s="2">
        <f>CC$207*$B22+CC$209</f>
        <v>50.339447103379548</v>
      </c>
      <c r="DH22" s="2">
        <f>CD$207*$B22+CD$209</f>
        <v>51.223562158334559</v>
      </c>
      <c r="DI22" s="2">
        <f>CE$207*$B22+CE$209</f>
        <v>48.179859794660153</v>
      </c>
      <c r="DJ22" s="2">
        <f>CF$207*$B22+CF$209</f>
        <v>53.157432016522172</v>
      </c>
      <c r="DK22" s="2">
        <f>CG$207*$B22+CG$209</f>
        <v>49.959962316254519</v>
      </c>
      <c r="DL22" s="2">
        <f>CH$207*$B22+CH$209</f>
        <v>51.574910273295387</v>
      </c>
      <c r="DM22" s="2">
        <f>CI$207*$B22+CI$209</f>
        <v>54.237553890320882</v>
      </c>
      <c r="DN22" s="2">
        <f>CJ$207*$B22+CJ$209</f>
        <v>54.545437903553584</v>
      </c>
      <c r="DO22" s="2">
        <f>CK$207*$B22+CK$209</f>
        <v>57.693606064874189</v>
      </c>
      <c r="DP22" s="2">
        <f>CL$207*$B22+CL$209</f>
        <v>61.268638518256516</v>
      </c>
      <c r="DS22" s="2">
        <f>POWER(10,($B22-C$227)/C$228)/(1+POWER(10,($B22-C$227)/C$228))</f>
        <v>1.5469261896208875E-4</v>
      </c>
      <c r="DT22" s="2">
        <f>POWER(10,($B22-D$227)/D$228)/(1+POWER(10,($B22-D$227)/D$228))</f>
        <v>1.7246701236403987E-4</v>
      </c>
      <c r="DU22" s="2">
        <f>POWER(10,($B22-E$227)/E$228)/(1+POWER(10,($B22-E$227)/E$228))</f>
        <v>3.4267838664858344E-4</v>
      </c>
      <c r="DV22" s="2">
        <f>POWER(10,($B22-F$227)/F$228)/(1+POWER(10,($B22-F$227)/F$228))</f>
        <v>4.7296643417349795E-4</v>
      </c>
      <c r="DW22" s="2">
        <f>POWER(10,($B22-G$227)/G$228)/(1+POWER(10,($B22-G$227)/G$228))</f>
        <v>4.6518370910866435E-4</v>
      </c>
      <c r="DX22" s="2">
        <f>POWER(10,($B22-H$227)/H$228)/(1+POWER(10,($B22-H$227)/H$228))</f>
        <v>4.7317417821113984E-4</v>
      </c>
      <c r="DY22" s="2">
        <f>POWER(10,($B22-I$227)/I$228)/(1+POWER(10,($B22-I$227)/I$228))</f>
        <v>4.902994030769939E-4</v>
      </c>
      <c r="DZ22" s="2">
        <f>POWER(10,($B22-J$227)/J$228)/(1+POWER(10,($B22-J$227)/J$228))</f>
        <v>4.6699706011387311E-4</v>
      </c>
      <c r="EA22" s="2">
        <f>POWER(10,($B22-K$227)/K$228)/(1+POWER(10,($B22-K$227)/K$228))</f>
        <v>4.8525329519761797E-4</v>
      </c>
      <c r="EB22" s="2">
        <f>POWER(10,($B22-L$227)/L$228)/(1+POWER(10,($B22-L$227)/L$228))</f>
        <v>4.6690877143270969E-4</v>
      </c>
      <c r="EC22" s="2">
        <f>POWER(10,($B22-M$227)/M$228)/(1+POWER(10,($B22-M$227)/M$228))</f>
        <v>4.6059626340670917E-4</v>
      </c>
      <c r="ED22" s="2">
        <f>POWER(10,($B22-N$227)/N$228)/(1+POWER(10,($B22-N$227)/N$228))</f>
        <v>4.6431362884874657E-4</v>
      </c>
      <c r="EE22" s="2">
        <f>POWER(10,($B22-O$227)/O$228)/(1+POWER(10,($B22-O$227)/O$228))</f>
        <v>4.9072424223590787E-4</v>
      </c>
    </row>
    <row r="23" spans="2:135" x14ac:dyDescent="0.25">
      <c r="B23" s="2">
        <v>17</v>
      </c>
      <c r="C23">
        <v>43.718000000000004</v>
      </c>
      <c r="D23">
        <v>43.563000000000002</v>
      </c>
      <c r="E23">
        <v>45</v>
      </c>
      <c r="F23">
        <v>46.648000000000003</v>
      </c>
      <c r="G23">
        <v>46.899000000000001</v>
      </c>
      <c r="H23">
        <v>43.42</v>
      </c>
      <c r="I23">
        <v>43.768000000000001</v>
      </c>
      <c r="J23">
        <v>44.58</v>
      </c>
      <c r="K23">
        <v>45.261000000000003</v>
      </c>
      <c r="L23">
        <v>47.261000000000003</v>
      </c>
      <c r="M23">
        <v>48.246000000000002</v>
      </c>
      <c r="N23">
        <v>53.667000000000002</v>
      </c>
      <c r="O23">
        <v>56.958300000000001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43.47789516629345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45.386540747385247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46.463958217238044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47.352254685872673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46.768416089934092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45.219650222425997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45.078673796838139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45.745195778568529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45.422220162783816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47.521062389376965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49.352916700795141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54.019978183791004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58.143316121703897</v>
      </c>
      <c r="AE23" s="5"/>
      <c r="AG23" s="5">
        <f t="shared" si="0"/>
        <v>0.24010483370655322</v>
      </c>
      <c r="AH23" s="5">
        <f t="shared" si="0"/>
        <v>-1.8235407473852447</v>
      </c>
      <c r="AI23" s="5">
        <f t="shared" si="0"/>
        <v>-1.4639582172380443</v>
      </c>
      <c r="AJ23" s="5">
        <f t="shared" si="0"/>
        <v>-0.70425468587266948</v>
      </c>
      <c r="AK23" s="5">
        <f t="shared" si="0"/>
        <v>0.13058391006590853</v>
      </c>
      <c r="AL23" s="5">
        <f t="shared" si="0"/>
        <v>-1.7996502224259956</v>
      </c>
      <c r="AM23" s="5">
        <f t="shared" si="0"/>
        <v>-1.3106737968381381</v>
      </c>
      <c r="AN23" s="5">
        <f t="shared" si="0"/>
        <v>-1.1651957785685312</v>
      </c>
      <c r="AO23" s="5">
        <f t="shared" si="0"/>
        <v>-0.16122016278381324</v>
      </c>
      <c r="AP23" s="5">
        <f t="shared" si="0"/>
        <v>-0.26006238937696224</v>
      </c>
      <c r="AQ23" s="5">
        <f t="shared" si="0"/>
        <v>-1.1069167007951393</v>
      </c>
      <c r="AR23" s="5">
        <f t="shared" si="0"/>
        <v>-0.35297818379100221</v>
      </c>
      <c r="AS23" s="5">
        <f t="shared" si="0"/>
        <v>-1.1850161217038959</v>
      </c>
      <c r="AV23" s="2">
        <f t="shared" si="1"/>
        <v>43.47789516629345</v>
      </c>
      <c r="AW23" s="2">
        <f t="shared" si="2"/>
        <v>45.386540747385247</v>
      </c>
      <c r="AX23" s="2">
        <f t="shared" si="3"/>
        <v>46.463958217237796</v>
      </c>
      <c r="AY23" s="2">
        <f t="shared" si="4"/>
        <v>47.352254685854248</v>
      </c>
      <c r="AZ23" s="2">
        <f t="shared" si="5"/>
        <v>46.768416089923775</v>
      </c>
      <c r="BA23" s="2">
        <f t="shared" si="6"/>
        <v>45.219650222414543</v>
      </c>
      <c r="BB23" s="2">
        <f t="shared" si="7"/>
        <v>45.078673796836242</v>
      </c>
      <c r="BC23" s="2">
        <f t="shared" si="8"/>
        <v>45.745195778566334</v>
      </c>
      <c r="BD23" s="2">
        <f t="shared" si="9"/>
        <v>45.422220162773918</v>
      </c>
      <c r="BE23" s="2">
        <f t="shared" si="10"/>
        <v>47.521062389338248</v>
      </c>
      <c r="BF23" s="2">
        <f t="shared" si="11"/>
        <v>49.352916700760296</v>
      </c>
      <c r="BG23" s="2">
        <f t="shared" si="12"/>
        <v>54.019978183607861</v>
      </c>
      <c r="BH23" s="2">
        <f t="shared" si="13"/>
        <v>58.143316115773679</v>
      </c>
      <c r="BK23" s="2">
        <f>IF(OR($B23&lt;C$229, AND($B23&gt;C$230, $B23&lt;C$231)), C23, "")</f>
        <v>43.718000000000004</v>
      </c>
      <c r="BL23" s="2">
        <f>IF(OR($B23&lt;D$229, AND($B23&gt;D$230, $B23&lt;D$231)), D23, "")</f>
        <v>43.563000000000002</v>
      </c>
      <c r="BM23" s="2">
        <f>IF(OR($B23&lt;E$229, AND($B23&gt;E$230, $B23&lt;E$231)), E23, "")</f>
        <v>45</v>
      </c>
      <c r="BN23" s="2">
        <f>IF(OR($B23&lt;F$229, AND($B23&gt;F$230, $B23&lt;F$231)), F23, "")</f>
        <v>46.648000000000003</v>
      </c>
      <c r="BO23" s="2">
        <f>IF(OR($B23&lt;G$229, AND($B23&gt;G$230, $B23&lt;G$231)), G23, "")</f>
        <v>46.899000000000001</v>
      </c>
      <c r="BP23" s="2">
        <f>IF(OR($B23&lt;H$229, AND($B23&gt;H$230, $B23&lt;H$231)), H23, "")</f>
        <v>43.42</v>
      </c>
      <c r="BQ23" s="2">
        <f>IF(OR($B23&lt;I$229, AND($B23&gt;I$230, $B23&lt;I$231)), I23, "")</f>
        <v>43.768000000000001</v>
      </c>
      <c r="BR23" s="2">
        <f>IF(OR($B23&lt;J$229, AND($B23&gt;J$230, $B23&lt;J$231)), J23, "")</f>
        <v>44.58</v>
      </c>
      <c r="BS23" s="2">
        <f>IF(OR($B23&lt;K$229, AND($B23&gt;K$230, $B23&lt;K$231)), K23, "")</f>
        <v>45.261000000000003</v>
      </c>
      <c r="BT23" s="2">
        <f>IF(OR($B23&lt;L$229, AND($B23&gt;L$230, $B23&lt;L$231)), L23, "")</f>
        <v>47.261000000000003</v>
      </c>
      <c r="BU23" s="2">
        <f>IF(OR($B23&lt;M$229, AND($B23&gt;M$230, $B23&lt;M$231)), M23, "")</f>
        <v>48.246000000000002</v>
      </c>
      <c r="BV23" s="2">
        <f>IF(OR($B23&lt;N$229, AND($B23&gt;N$230, $B23&lt;N$231)), N23, "")</f>
        <v>53.667000000000002</v>
      </c>
      <c r="BW23" s="2">
        <f>IF(OR($B23&lt;O$229, AND($B23&gt;O$230, $B23&lt;O$231)), O23, "")</f>
        <v>56.958300000000001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43.47631191666931</v>
      </c>
      <c r="CP23" s="2">
        <f>BL$207*$B23+BL$209</f>
        <v>45.385600731797638</v>
      </c>
      <c r="CQ23" s="2">
        <f>BM$207*$B23+BM$209</f>
        <v>46.463027060869862</v>
      </c>
      <c r="CR23" s="2">
        <f>BN$207*$B23+BN$209</f>
        <v>47.350737464796218</v>
      </c>
      <c r="CS23" s="2">
        <f>BO$207*$B23+BO$209</f>
        <v>46.766178735143562</v>
      </c>
      <c r="CT23" s="2">
        <f>BP$207*$B23+BP$209</f>
        <v>45.21814373151247</v>
      </c>
      <c r="CU23" s="2">
        <f>BQ$207*$B23+BQ$209</f>
        <v>45.074376480086123</v>
      </c>
      <c r="CV23" s="2">
        <f>BR$207*$B23+BR$209</f>
        <v>45.743076863731623</v>
      </c>
      <c r="CW23" s="2">
        <f>BS$207*$B23+BS$209</f>
        <v>45.418980188149142</v>
      </c>
      <c r="CX23" s="2">
        <f>BT$207*$B23+BT$209</f>
        <v>47.517659602883619</v>
      </c>
      <c r="CY23" s="2">
        <f>BU$207*$B23+BU$209</f>
        <v>49.350321753724096</v>
      </c>
      <c r="CZ23" s="2">
        <f>BV$207*$B23+BV$209</f>
        <v>54.018133946801889</v>
      </c>
      <c r="DA23" s="2">
        <f>BW$207*$B23+BW$209</f>
        <v>58.141655745416415</v>
      </c>
      <c r="DD23" s="2">
        <f>BZ$207*$B23+BZ$209</f>
        <v>52.810709241860543</v>
      </c>
      <c r="DE23" s="2">
        <f>CA$207*$B23+CA$209</f>
        <v>50.3565146374007</v>
      </c>
      <c r="DF23" s="2">
        <f>CB$207*$B23+CB$209</f>
        <v>48.94130643299561</v>
      </c>
      <c r="DG23" s="2">
        <f>CC$207*$B23+CC$209</f>
        <v>50.276495174413341</v>
      </c>
      <c r="DH23" s="2">
        <f>CD$207*$B23+CD$209</f>
        <v>51.152797072225603</v>
      </c>
      <c r="DI23" s="2">
        <f>CE$207*$B23+CE$209</f>
        <v>48.121934379647406</v>
      </c>
      <c r="DJ23" s="2">
        <f>CF$207*$B23+CF$209</f>
        <v>53.068236603800251</v>
      </c>
      <c r="DK23" s="2">
        <f>CG$207*$B23+CG$209</f>
        <v>49.8813478072477</v>
      </c>
      <c r="DL23" s="2">
        <f>CH$207*$B23+CH$209</f>
        <v>51.508645819630772</v>
      </c>
      <c r="DM23" s="2">
        <f>CI$207*$B23+CI$209</f>
        <v>54.164606751660514</v>
      </c>
      <c r="DN23" s="2">
        <f>CJ$207*$B23+CJ$209</f>
        <v>54.488715569000902</v>
      </c>
      <c r="DO23" s="2">
        <f>CK$207*$B23+CK$209</f>
        <v>57.640770023732934</v>
      </c>
      <c r="DP23" s="2">
        <f>CL$207*$B23+CL$209</f>
        <v>61.227599591243191</v>
      </c>
      <c r="DS23" s="2">
        <f>POWER(10,($B23-C$227)/C$228)/(1+POWER(10,($B23-C$227)/C$228))</f>
        <v>1.6961455238979355E-4</v>
      </c>
      <c r="DT23" s="2">
        <f>POWER(10,($B23-D$227)/D$228)/(1+POWER(10,($B23-D$227)/D$228))</f>
        <v>1.8910317206553446E-4</v>
      </c>
      <c r="DU23" s="2">
        <f>POWER(10,($B23-E$227)/E$228)/(1+POWER(10,($B23-E$227)/E$228))</f>
        <v>3.7572695734353881E-4</v>
      </c>
      <c r="DV23" s="2">
        <f>POWER(10,($B23-F$227)/F$228)/(1+POWER(10,($B23-F$227)/F$228))</f>
        <v>5.1857371956818925E-4</v>
      </c>
      <c r="DW23" s="2">
        <f>POWER(10,($B23-G$227)/G$228)/(1+POWER(10,($B23-G$227)/G$228))</f>
        <v>5.1004090355949265E-4</v>
      </c>
      <c r="DX23" s="2">
        <f>POWER(10,($B23-H$227)/H$228)/(1+POWER(10,($B23-H$227)/H$228))</f>
        <v>5.1880148558444467E-4</v>
      </c>
      <c r="DY23" s="2">
        <f>POWER(10,($B23-I$227)/I$228)/(1+POWER(10,($B23-I$227)/I$228))</f>
        <v>5.3757717593421004E-4</v>
      </c>
      <c r="DZ23" s="2">
        <f>POWER(10,($B23-J$227)/J$228)/(1+POWER(10,($B23-J$227)/J$228))</f>
        <v>5.120290245927367E-4</v>
      </c>
      <c r="EA23" s="2">
        <f>POWER(10,($B23-K$227)/K$228)/(1+POWER(10,($B23-K$227)/K$228))</f>
        <v>5.3204474939091766E-4</v>
      </c>
      <c r="EB23" s="2">
        <f>POWER(10,($B23-L$227)/L$228)/(1+POWER(10,($B23-L$227)/L$228))</f>
        <v>5.1193222670071147E-4</v>
      </c>
      <c r="EC23" s="2">
        <f>POWER(10,($B23-M$227)/M$228)/(1+POWER(10,($B23-M$227)/M$228))</f>
        <v>5.0501131861170427E-4</v>
      </c>
      <c r="ED23" s="2">
        <f>POWER(10,($B23-N$227)/N$228)/(1+POWER(10,($B23-N$227)/N$228))</f>
        <v>5.0908696507311979E-4</v>
      </c>
      <c r="EE23" s="2">
        <f>POWER(10,($B23-O$227)/O$228)/(1+POWER(10,($B23-O$227)/O$228))</f>
        <v>5.380429587226582E-4</v>
      </c>
    </row>
    <row r="24" spans="2:135" x14ac:dyDescent="0.25">
      <c r="B24" s="2">
        <v>18</v>
      </c>
      <c r="C24">
        <v>41.93</v>
      </c>
      <c r="D24">
        <v>44.127000000000002</v>
      </c>
      <c r="E24">
        <v>44.817</v>
      </c>
      <c r="F24">
        <v>46.436999999999998</v>
      </c>
      <c r="G24">
        <v>45.637999999999998</v>
      </c>
      <c r="H24">
        <v>44.377000000000002</v>
      </c>
      <c r="I24">
        <v>44.506999999999998</v>
      </c>
      <c r="J24">
        <v>45.609000000000002</v>
      </c>
      <c r="K24">
        <v>45.203000000000003</v>
      </c>
      <c r="L24">
        <v>47.695999999999998</v>
      </c>
      <c r="M24">
        <v>48.796999999999997</v>
      </c>
      <c r="N24">
        <v>53.029000000000003</v>
      </c>
      <c r="O24">
        <v>57.25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43.525472955110615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45.401675710561605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46.463209477426403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47.332107007216237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46.752912300299542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45.203968564080853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45.095229450467357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45.726597899567871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45.439732519014207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47.538261409764793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49.366311345918369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54.01631926498515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58.143552972366493</v>
      </c>
      <c r="AE24" s="5"/>
      <c r="AG24" s="5">
        <f t="shared" si="0"/>
        <v>-1.5954729551106155</v>
      </c>
      <c r="AH24" s="5">
        <f t="shared" si="0"/>
        <v>-1.2746757105616027</v>
      </c>
      <c r="AI24" s="5">
        <f t="shared" si="0"/>
        <v>-1.6462094774264031</v>
      </c>
      <c r="AJ24" s="5">
        <f t="shared" si="0"/>
        <v>-0.89510700721623948</v>
      </c>
      <c r="AK24" s="5">
        <f t="shared" si="0"/>
        <v>-1.1149123002995438</v>
      </c>
      <c r="AL24" s="5">
        <f t="shared" si="0"/>
        <v>-0.8269685640808504</v>
      </c>
      <c r="AM24" s="5">
        <f t="shared" si="0"/>
        <v>-0.58822945046735953</v>
      </c>
      <c r="AN24" s="5">
        <f t="shared" si="0"/>
        <v>-0.11759789956786904</v>
      </c>
      <c r="AO24" s="5">
        <f t="shared" si="0"/>
        <v>-0.236732519014204</v>
      </c>
      <c r="AP24" s="5">
        <f t="shared" si="0"/>
        <v>0.15773859023520487</v>
      </c>
      <c r="AQ24" s="5">
        <f t="shared" si="0"/>
        <v>-0.56931134591837207</v>
      </c>
      <c r="AR24" s="5">
        <f t="shared" si="0"/>
        <v>-0.98731926498514611</v>
      </c>
      <c r="AS24" s="5">
        <f t="shared" si="0"/>
        <v>-0.89355297236649278</v>
      </c>
      <c r="AV24" s="2">
        <f t="shared" si="1"/>
        <v>43.525472955110615</v>
      </c>
      <c r="AW24" s="2">
        <f t="shared" si="2"/>
        <v>45.401675710561605</v>
      </c>
      <c r="AX24" s="2">
        <f t="shared" si="3"/>
        <v>46.463209477425075</v>
      </c>
      <c r="AY24" s="2">
        <f t="shared" si="4"/>
        <v>47.332107007127931</v>
      </c>
      <c r="AZ24" s="2">
        <f t="shared" si="5"/>
        <v>46.752912300249122</v>
      </c>
      <c r="BA24" s="2">
        <f t="shared" si="6"/>
        <v>45.203968564024883</v>
      </c>
      <c r="BB24" s="2">
        <f t="shared" si="7"/>
        <v>45.095229450457431</v>
      </c>
      <c r="BC24" s="2">
        <f t="shared" si="8"/>
        <v>45.726597899556523</v>
      </c>
      <c r="BD24" s="2">
        <f t="shared" si="9"/>
        <v>45.439732518965414</v>
      </c>
      <c r="BE24" s="2">
        <f t="shared" si="10"/>
        <v>47.538261409583967</v>
      </c>
      <c r="BF24" s="2">
        <f t="shared" si="11"/>
        <v>49.366311345755626</v>
      </c>
      <c r="BG24" s="2">
        <f t="shared" si="12"/>
        <v>54.016319264179984</v>
      </c>
      <c r="BH24" s="2">
        <f t="shared" si="13"/>
        <v>58.143552949354714</v>
      </c>
      <c r="BK24" s="2">
        <f>IF(OR($B24&lt;C$229, AND($B24&gt;C$230, $B24&lt;C$231)), C24, "")</f>
        <v>41.93</v>
      </c>
      <c r="BL24" s="2">
        <f>IF(OR($B24&lt;D$229, AND($B24&gt;D$230, $B24&lt;D$231)), D24, "")</f>
        <v>44.127000000000002</v>
      </c>
      <c r="BM24" s="2">
        <f>IF(OR($B24&lt;E$229, AND($B24&gt;E$230, $B24&lt;E$231)), E24, "")</f>
        <v>44.817</v>
      </c>
      <c r="BN24" s="2">
        <f>IF(OR($B24&lt;F$229, AND($B24&gt;F$230, $B24&lt;F$231)), F24, "")</f>
        <v>46.436999999999998</v>
      </c>
      <c r="BO24" s="2">
        <f>IF(OR($B24&lt;G$229, AND($B24&gt;G$230, $B24&lt;G$231)), G24, "")</f>
        <v>45.637999999999998</v>
      </c>
      <c r="BP24" s="2">
        <f>IF(OR($B24&lt;H$229, AND($B24&gt;H$230, $B24&lt;H$231)), H24, "")</f>
        <v>44.377000000000002</v>
      </c>
      <c r="BQ24" s="2">
        <f>IF(OR($B24&lt;I$229, AND($B24&gt;I$230, $B24&lt;I$231)), I24, "")</f>
        <v>44.506999999999998</v>
      </c>
      <c r="BR24" s="2">
        <f>IF(OR($B24&lt;J$229, AND($B24&gt;J$230, $B24&lt;J$231)), J24, "")</f>
        <v>45.609000000000002</v>
      </c>
      <c r="BS24" s="2">
        <f>IF(OR($B24&lt;K$229, AND($B24&gt;K$230, $B24&lt;K$231)), K24, "")</f>
        <v>45.203000000000003</v>
      </c>
      <c r="BT24" s="2">
        <f>IF(OR($B24&lt;L$229, AND($B24&gt;L$230, $B24&lt;L$231)), L24, "")</f>
        <v>47.695999999999998</v>
      </c>
      <c r="BU24" s="2">
        <f>IF(OR($B24&lt;M$229, AND($B24&gt;M$230, $B24&lt;M$231)), M24, "")</f>
        <v>48.796999999999997</v>
      </c>
      <c r="BV24" s="2">
        <f>IF(OR($B24&lt;N$229, AND($B24&gt;N$230, $B24&lt;N$231)), N24, "")</f>
        <v>53.029000000000003</v>
      </c>
      <c r="BW24" s="2">
        <f>IF(OR($B24&lt;O$229, AND($B24&gt;O$230, $B24&lt;O$231)), O24, "")</f>
        <v>57.25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43.523755709871615</v>
      </c>
      <c r="CP24" s="2">
        <f>BL$207*$B24+BL$209</f>
        <v>45.400657069613899</v>
      </c>
      <c r="CQ24" s="2">
        <f>BM$207*$B24+BM$209</f>
        <v>46.462202939941818</v>
      </c>
      <c r="CR24" s="2">
        <f>BN$207*$B24+BN$209</f>
        <v>47.330467758648176</v>
      </c>
      <c r="CS24" s="2">
        <f>BO$207*$B24+BO$209</f>
        <v>46.750490010096179</v>
      </c>
      <c r="CT24" s="2">
        <f>BP$207*$B24+BP$209</f>
        <v>45.202340772623401</v>
      </c>
      <c r="CU24" s="2">
        <f>BQ$207*$B24+BQ$209</f>
        <v>45.090579903949667</v>
      </c>
      <c r="CV24" s="2">
        <f>BR$207*$B24+BR$209</f>
        <v>45.724308267958698</v>
      </c>
      <c r="CW24" s="2">
        <f>BS$207*$B24+BS$209</f>
        <v>45.436228856785512</v>
      </c>
      <c r="CX24" s="2">
        <f>BT$207*$B24+BT$209</f>
        <v>47.534580955417404</v>
      </c>
      <c r="CY24" s="2">
        <f>BU$207*$B24+BU$209</f>
        <v>49.36350488867636</v>
      </c>
      <c r="CZ24" s="2">
        <f>BV$207*$B24+BV$209</f>
        <v>54.01432456352061</v>
      </c>
      <c r="DA24" s="2">
        <f>BW$207*$B24+BW$209</f>
        <v>58.141756753302154</v>
      </c>
      <c r="DD24" s="2">
        <f>BZ$207*$B24+BZ$209</f>
        <v>52.75746754836662</v>
      </c>
      <c r="DE24" s="2">
        <f>CA$207*$B24+CA$209</f>
        <v>50.313470137581845</v>
      </c>
      <c r="DF24" s="2">
        <f>CB$207*$B24+CB$209</f>
        <v>48.905483500549934</v>
      </c>
      <c r="DG24" s="2">
        <f>CC$207*$B24+CC$209</f>
        <v>50.213543245447134</v>
      </c>
      <c r="DH24" s="2">
        <f>CD$207*$B24+CD$209</f>
        <v>51.08203198611664</v>
      </c>
      <c r="DI24" s="2">
        <f>CE$207*$B24+CE$209</f>
        <v>48.064008964634652</v>
      </c>
      <c r="DJ24" s="2">
        <f>CF$207*$B24+CF$209</f>
        <v>52.979041191078338</v>
      </c>
      <c r="DK24" s="2">
        <f>CG$207*$B24+CG$209</f>
        <v>49.802733298240881</v>
      </c>
      <c r="DL24" s="2">
        <f>CH$207*$B24+CH$209</f>
        <v>51.442381365966149</v>
      </c>
      <c r="DM24" s="2">
        <f>CI$207*$B24+CI$209</f>
        <v>54.091659613000147</v>
      </c>
      <c r="DN24" s="2">
        <f>CJ$207*$B24+CJ$209</f>
        <v>54.431993234448228</v>
      </c>
      <c r="DO24" s="2">
        <f>CK$207*$B24+CK$209</f>
        <v>57.587933982591679</v>
      </c>
      <c r="DP24" s="2">
        <f>CL$207*$B24+CL$209</f>
        <v>61.186560664229866</v>
      </c>
      <c r="DS24" s="2">
        <f>POWER(10,($B24-C$227)/C$228)/(1+POWER(10,($B24-C$227)/C$228))</f>
        <v>1.8597561511930519E-4</v>
      </c>
      <c r="DT24" s="2">
        <f>POWER(10,($B24-D$227)/D$228)/(1+POWER(10,($B24-D$227)/D$228))</f>
        <v>2.0734372214347463E-4</v>
      </c>
      <c r="DU24" s="2">
        <f>POWER(10,($B24-E$227)/E$228)/(1+POWER(10,($B24-E$227)/E$228))</f>
        <v>4.119614830494859E-4</v>
      </c>
      <c r="DV24" s="2">
        <f>POWER(10,($B24-F$227)/F$228)/(1+POWER(10,($B24-F$227)/F$228))</f>
        <v>5.6857633012459075E-4</v>
      </c>
      <c r="DW24" s="2">
        <f>POWER(10,($B24-G$227)/G$228)/(1+POWER(10,($B24-G$227)/G$228))</f>
        <v>5.5922121183387839E-4</v>
      </c>
      <c r="DX24" s="2">
        <f>POWER(10,($B24-H$227)/H$228)/(1+POWER(10,($B24-H$227)/H$228))</f>
        <v>5.6882604560206588E-4</v>
      </c>
      <c r="DY24" s="2">
        <f>POWER(10,($B24-I$227)/I$228)/(1+POWER(10,($B24-I$227)/I$228))</f>
        <v>5.8941108265900906E-4</v>
      </c>
      <c r="DZ24" s="2">
        <f>POWER(10,($B24-J$227)/J$228)/(1+POWER(10,($B24-J$227)/J$228))</f>
        <v>5.6140092825651873E-4</v>
      </c>
      <c r="EA24" s="2">
        <f>POWER(10,($B24-K$227)/K$228)/(1+POWER(10,($B24-K$227)/K$228))</f>
        <v>5.8334552353522242E-4</v>
      </c>
      <c r="EB24" s="2">
        <f>POWER(10,($B24-L$227)/L$228)/(1+POWER(10,($B24-L$227)/L$228))</f>
        <v>5.612948019629489E-4</v>
      </c>
      <c r="EC24" s="2">
        <f>POWER(10,($B24-M$227)/M$228)/(1+POWER(10,($B24-M$227)/M$228))</f>
        <v>5.5370692163288497E-4</v>
      </c>
      <c r="ED24" s="2">
        <f>POWER(10,($B24-N$227)/N$228)/(1+POWER(10,($B24-N$227)/N$228))</f>
        <v>5.5817534191935085E-4</v>
      </c>
      <c r="EE24" s="2">
        <f>POWER(10,($B24-O$227)/O$228)/(1+POWER(10,($B24-O$227)/O$228))</f>
        <v>5.8992175033533453E-4</v>
      </c>
    </row>
    <row r="25" spans="2:135" x14ac:dyDescent="0.25">
      <c r="B25" s="2">
        <v>19</v>
      </c>
      <c r="C25">
        <v>42.393999999999998</v>
      </c>
      <c r="D25">
        <v>44.704000000000001</v>
      </c>
      <c r="E25">
        <v>45.451000000000001</v>
      </c>
      <c r="F25">
        <v>46.423000000000002</v>
      </c>
      <c r="G25">
        <v>45.753999999999998</v>
      </c>
      <c r="H25">
        <v>44.854999999999997</v>
      </c>
      <c r="I25">
        <v>44.564999999999998</v>
      </c>
      <c r="J25">
        <v>45.13</v>
      </c>
      <c r="K25">
        <v>45.521999999999998</v>
      </c>
      <c r="L25">
        <v>46.725000000000001</v>
      </c>
      <c r="M25">
        <v>47.957000000000001</v>
      </c>
      <c r="N25">
        <v>52.609000000000002</v>
      </c>
      <c r="O25">
        <v>58.041699999999999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43.573061860016487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45.416817093839001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46.462466612989225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47.311968746545702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46.73742336076905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45.188296283270759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45.11181305143301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45.708013230408596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45.457265584511795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47.555482321638372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49.379722639704312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54.012672207613036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58.143800615372555</v>
      </c>
      <c r="AE25" s="5"/>
      <c r="AG25" s="5">
        <f t="shared" si="0"/>
        <v>-1.179061860016489</v>
      </c>
      <c r="AH25" s="5">
        <f t="shared" si="0"/>
        <v>-0.71281709383899994</v>
      </c>
      <c r="AI25" s="5">
        <f t="shared" si="0"/>
        <v>-1.0114666129892242</v>
      </c>
      <c r="AJ25" s="5">
        <f t="shared" si="0"/>
        <v>-0.88896874654570013</v>
      </c>
      <c r="AK25" s="5">
        <f t="shared" si="0"/>
        <v>-0.98342336076905212</v>
      </c>
      <c r="AL25" s="5">
        <f t="shared" si="0"/>
        <v>-0.33329628327076222</v>
      </c>
      <c r="AM25" s="5">
        <f t="shared" si="0"/>
        <v>-0.54681305143301273</v>
      </c>
      <c r="AN25" s="5">
        <f t="shared" si="0"/>
        <v>-0.57801323040859387</v>
      </c>
      <c r="AO25" s="5">
        <f t="shared" ref="AO25:AS75" si="14">K25-Z25</f>
        <v>6.4734415488203467E-2</v>
      </c>
      <c r="AP25" s="5">
        <f t="shared" si="14"/>
        <v>-0.83048232163837099</v>
      </c>
      <c r="AQ25" s="5">
        <f t="shared" si="14"/>
        <v>-1.4227226397043111</v>
      </c>
      <c r="AR25" s="5">
        <f t="shared" si="14"/>
        <v>-1.4036722076130346</v>
      </c>
      <c r="AS25" s="5">
        <f t="shared" si="14"/>
        <v>-0.10210061537255655</v>
      </c>
      <c r="AV25" s="2">
        <f t="shared" si="1"/>
        <v>43.573061860016487</v>
      </c>
      <c r="AW25" s="2">
        <f t="shared" si="2"/>
        <v>45.416817093839001</v>
      </c>
      <c r="AX25" s="2">
        <f t="shared" si="3"/>
        <v>46.462466612982489</v>
      </c>
      <c r="AY25" s="2">
        <f t="shared" si="4"/>
        <v>47.311968746140188</v>
      </c>
      <c r="AZ25" s="2">
        <f t="shared" si="5"/>
        <v>46.737423360533086</v>
      </c>
      <c r="BA25" s="2">
        <f t="shared" si="6"/>
        <v>45.188296283008846</v>
      </c>
      <c r="BB25" s="2">
        <f t="shared" si="7"/>
        <v>45.111813051383344</v>
      </c>
      <c r="BC25" s="2">
        <f t="shared" si="8"/>
        <v>45.708013230352392</v>
      </c>
      <c r="BD25" s="2">
        <f t="shared" si="9"/>
        <v>45.457265584281458</v>
      </c>
      <c r="BE25" s="2">
        <f t="shared" si="10"/>
        <v>47.555482320828943</v>
      </c>
      <c r="BF25" s="2">
        <f t="shared" si="11"/>
        <v>49.379722638975757</v>
      </c>
      <c r="BG25" s="2">
        <f t="shared" si="12"/>
        <v>54.012672204217807</v>
      </c>
      <c r="BH25" s="2">
        <f t="shared" si="13"/>
        <v>58.143800529618886</v>
      </c>
      <c r="BK25" s="2">
        <f>IF(OR($B25&lt;C$229, AND($B25&gt;C$230, $B25&lt;C$231)), C25, "")</f>
        <v>42.393999999999998</v>
      </c>
      <c r="BL25" s="2">
        <f>IF(OR($B25&lt;D$229, AND($B25&gt;D$230, $B25&lt;D$231)), D25, "")</f>
        <v>44.704000000000001</v>
      </c>
      <c r="BM25" s="2">
        <f>IF(OR($B25&lt;E$229, AND($B25&gt;E$230, $B25&lt;E$231)), E25, "")</f>
        <v>45.451000000000001</v>
      </c>
      <c r="BN25" s="2">
        <f>IF(OR($B25&lt;F$229, AND($B25&gt;F$230, $B25&lt;F$231)), F25, "")</f>
        <v>46.423000000000002</v>
      </c>
      <c r="BO25" s="2">
        <f>IF(OR($B25&lt;G$229, AND($B25&gt;G$230, $B25&lt;G$231)), G25, "")</f>
        <v>45.753999999999998</v>
      </c>
      <c r="BP25" s="2">
        <f>IF(OR($B25&lt;H$229, AND($B25&gt;H$230, $B25&lt;H$231)), H25, "")</f>
        <v>44.854999999999997</v>
      </c>
      <c r="BQ25" s="2">
        <f>IF(OR($B25&lt;I$229, AND($B25&gt;I$230, $B25&lt;I$231)), I25, "")</f>
        <v>44.564999999999998</v>
      </c>
      <c r="BR25" s="2">
        <f>IF(OR($B25&lt;J$229, AND($B25&gt;J$230, $B25&lt;J$231)), J25, "")</f>
        <v>45.13</v>
      </c>
      <c r="BS25" s="2">
        <f>IF(OR($B25&lt;K$229, AND($B25&gt;K$230, $B25&lt;K$231)), K25, "")</f>
        <v>45.521999999999998</v>
      </c>
      <c r="BT25" s="2">
        <f>IF(OR($B25&lt;L$229, AND($B25&gt;L$230, $B25&lt;L$231)), L25, "")</f>
        <v>46.725000000000001</v>
      </c>
      <c r="BU25" s="2">
        <f>IF(OR($B25&lt;M$229, AND($B25&gt;M$230, $B25&lt;M$231)), M25, "")</f>
        <v>47.957000000000001</v>
      </c>
      <c r="BV25" s="2">
        <f>IF(OR($B25&lt;N$229, AND($B25&gt;N$230, $B25&lt;N$231)), N25, "")</f>
        <v>52.609000000000002</v>
      </c>
      <c r="BW25" s="2">
        <f>IF(OR($B25&lt;O$229, AND($B25&gt;O$230, $B25&lt;O$231)), O25, "")</f>
        <v>58.041699999999999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43.57119950307392</v>
      </c>
      <c r="CP25" s="2">
        <f>BL$207*$B25+BL$209</f>
        <v>45.415713407430154</v>
      </c>
      <c r="CQ25" s="2">
        <f>BM$207*$B25+BM$209</f>
        <v>46.461378819013781</v>
      </c>
      <c r="CR25" s="2">
        <f>BN$207*$B25+BN$209</f>
        <v>47.310198052500134</v>
      </c>
      <c r="CS25" s="2">
        <f>BO$207*$B25+BO$209</f>
        <v>46.734801285048803</v>
      </c>
      <c r="CT25" s="2">
        <f>BP$207*$B25+BP$209</f>
        <v>45.18653781373434</v>
      </c>
      <c r="CU25" s="2">
        <f>BQ$207*$B25+BQ$209</f>
        <v>45.106783327813211</v>
      </c>
      <c r="CV25" s="2">
        <f>BR$207*$B25+BR$209</f>
        <v>45.705539672185765</v>
      </c>
      <c r="CW25" s="2">
        <f>BS$207*$B25+BS$209</f>
        <v>45.453477525421889</v>
      </c>
      <c r="CX25" s="2">
        <f>BT$207*$B25+BT$209</f>
        <v>47.551502307951189</v>
      </c>
      <c r="CY25" s="2">
        <f>BU$207*$B25+BU$209</f>
        <v>49.376688023628624</v>
      </c>
      <c r="CZ25" s="2">
        <f>BV$207*$B25+BV$209</f>
        <v>54.010515180239324</v>
      </c>
      <c r="DA25" s="2">
        <f>BW$207*$B25+BW$209</f>
        <v>58.1418577611879</v>
      </c>
      <c r="DD25" s="2">
        <f>BZ$207*$B25+BZ$209</f>
        <v>52.704225854872696</v>
      </c>
      <c r="DE25" s="2">
        <f>CA$207*$B25+CA$209</f>
        <v>50.27042563776299</v>
      </c>
      <c r="DF25" s="2">
        <f>CB$207*$B25+CB$209</f>
        <v>48.869660568104266</v>
      </c>
      <c r="DG25" s="2">
        <f>CC$207*$B25+CC$209</f>
        <v>50.150591316480934</v>
      </c>
      <c r="DH25" s="2">
        <f>CD$207*$B25+CD$209</f>
        <v>51.011266900007676</v>
      </c>
      <c r="DI25" s="2">
        <f>CE$207*$B25+CE$209</f>
        <v>48.006083549621906</v>
      </c>
      <c r="DJ25" s="2">
        <f>CF$207*$B25+CF$209</f>
        <v>52.889845778356417</v>
      </c>
      <c r="DK25" s="2">
        <f>CG$207*$B25+CG$209</f>
        <v>49.724118789234055</v>
      </c>
      <c r="DL25" s="2">
        <f>CH$207*$B25+CH$209</f>
        <v>51.376116912301526</v>
      </c>
      <c r="DM25" s="2">
        <f>CI$207*$B25+CI$209</f>
        <v>54.018712474339779</v>
      </c>
      <c r="DN25" s="2">
        <f>CJ$207*$B25+CJ$209</f>
        <v>54.375270899895554</v>
      </c>
      <c r="DO25" s="2">
        <f>CK$207*$B25+CK$209</f>
        <v>57.535097941450424</v>
      </c>
      <c r="DP25" s="2">
        <f>CL$207*$B25+CL$209</f>
        <v>61.145521737216541</v>
      </c>
      <c r="DS25" s="2">
        <f>POWER(10,($B25-C$227)/C$228)/(1+POWER(10,($B25-C$227)/C$228))</f>
        <v>2.039145482371189E-4</v>
      </c>
      <c r="DT25" s="2">
        <f>POWER(10,($B25-D$227)/D$228)/(1+POWER(10,($B25-D$227)/D$228))</f>
        <v>2.2734332262795161E-4</v>
      </c>
      <c r="DU25" s="2">
        <f>POWER(10,($B25-E$227)/E$228)/(1+POWER(10,($B25-E$227)/E$228))</f>
        <v>4.5168883130611932E-4</v>
      </c>
      <c r="DV25" s="2">
        <f>POWER(10,($B25-F$227)/F$228)/(1+POWER(10,($B25-F$227)/F$228))</f>
        <v>6.2339735222662973E-4</v>
      </c>
      <c r="DW25" s="2">
        <f>POWER(10,($B25-G$227)/G$228)/(1+POWER(10,($B25-G$227)/G$228))</f>
        <v>6.1314078502413443E-4</v>
      </c>
      <c r="DX25" s="2">
        <f>POWER(10,($B25-H$227)/H$228)/(1+POWER(10,($B25-H$227)/H$228))</f>
        <v>6.2367112975924774E-4</v>
      </c>
      <c r="DY25" s="2">
        <f>POWER(10,($B25-I$227)/I$228)/(1+POWER(10,($B25-I$227)/I$228))</f>
        <v>6.4623965207740526E-4</v>
      </c>
      <c r="DZ25" s="2">
        <f>POWER(10,($B25-J$227)/J$228)/(1+POWER(10,($B25-J$227)/J$228))</f>
        <v>6.1553053817874938E-4</v>
      </c>
      <c r="EA25" s="2">
        <f>POWER(10,($B25-K$227)/K$228)/(1+POWER(10,($B25-K$227)/K$228))</f>
        <v>6.3958965118932802E-4</v>
      </c>
      <c r="EB25" s="2">
        <f>POWER(10,($B25-L$227)/L$228)/(1+POWER(10,($B25-L$227)/L$228))</f>
        <v>6.1541418561495862E-4</v>
      </c>
      <c r="EC25" s="2">
        <f>POWER(10,($B25-M$227)/M$228)/(1+POWER(10,($B25-M$227)/M$228))</f>
        <v>6.0709513521032751E-4</v>
      </c>
      <c r="ED25" s="2">
        <f>POWER(10,($B25-N$227)/N$228)/(1+POWER(10,($B25-N$227)/N$228))</f>
        <v>6.1199413508409813E-4</v>
      </c>
      <c r="EE25" s="2">
        <f>POWER(10,($B25-O$227)/O$228)/(1+POWER(10,($B25-O$227)/O$228))</f>
        <v>6.4679952434594577E-4</v>
      </c>
    </row>
    <row r="26" spans="2:135" x14ac:dyDescent="0.25">
      <c r="B26" s="2">
        <v>20</v>
      </c>
      <c r="C26">
        <v>43.323999999999998</v>
      </c>
      <c r="D26">
        <v>44.731999999999999</v>
      </c>
      <c r="E26">
        <v>45.944000000000003</v>
      </c>
      <c r="F26">
        <v>47.872999999999998</v>
      </c>
      <c r="G26">
        <v>46.478000000000002</v>
      </c>
      <c r="H26">
        <v>44.362000000000002</v>
      </c>
      <c r="I26">
        <v>44.203000000000003</v>
      </c>
      <c r="J26">
        <v>45.811999999999998</v>
      </c>
      <c r="K26">
        <v>45.854999999999997</v>
      </c>
      <c r="L26">
        <v>47.332999999999998</v>
      </c>
      <c r="M26">
        <v>48.116</v>
      </c>
      <c r="N26">
        <v>53.319000000000003</v>
      </c>
      <c r="O26">
        <v>57.5139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43.620662778275189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45.431965403901614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46.46173005551244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47.291840585019436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46.721950414194183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45.172634059864897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45.128426710653081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45.689442729665814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45.47482089894757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47.572726763605203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49.393151825380912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54.009037903993516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58.144059971578365</v>
      </c>
      <c r="AE26" s="5"/>
      <c r="AG26" s="5">
        <f t="shared" ref="AG26:AN57" si="15">C26-R26</f>
        <v>-0.29666277827519139</v>
      </c>
      <c r="AH26" s="5">
        <f t="shared" si="15"/>
        <v>-0.69996540390161499</v>
      </c>
      <c r="AI26" s="5">
        <f t="shared" si="15"/>
        <v>-0.51773005551243756</v>
      </c>
      <c r="AJ26" s="5">
        <f t="shared" si="15"/>
        <v>0.58115941498056145</v>
      </c>
      <c r="AK26" s="5">
        <f t="shared" si="15"/>
        <v>-0.24395041419418106</v>
      </c>
      <c r="AL26" s="5">
        <f t="shared" si="15"/>
        <v>-0.81063405986489556</v>
      </c>
      <c r="AM26" s="5">
        <f t="shared" si="15"/>
        <v>-0.92542671065307758</v>
      </c>
      <c r="AN26" s="5">
        <f t="shared" si="15"/>
        <v>0.12255727033418395</v>
      </c>
      <c r="AO26" s="5">
        <f t="shared" si="14"/>
        <v>0.38017910105242692</v>
      </c>
      <c r="AP26" s="5">
        <f t="shared" si="14"/>
        <v>-0.23972676360520495</v>
      </c>
      <c r="AQ26" s="5">
        <f t="shared" si="14"/>
        <v>-1.277151825380912</v>
      </c>
      <c r="AR26" s="5">
        <f t="shared" si="14"/>
        <v>-0.69003790399351317</v>
      </c>
      <c r="AS26" s="5">
        <f t="shared" si="14"/>
        <v>-0.63015997157836523</v>
      </c>
      <c r="AV26" s="2">
        <f t="shared" si="1"/>
        <v>43.620662778275189</v>
      </c>
      <c r="AW26" s="2">
        <f t="shared" si="2"/>
        <v>45.431965403901614</v>
      </c>
      <c r="AX26" s="2">
        <f t="shared" si="3"/>
        <v>46.461730055479649</v>
      </c>
      <c r="AY26" s="2">
        <f t="shared" si="4"/>
        <v>47.291840583235341</v>
      </c>
      <c r="AZ26" s="2">
        <f t="shared" si="5"/>
        <v>46.721950413136376</v>
      </c>
      <c r="BA26" s="2">
        <f t="shared" si="6"/>
        <v>45.172634058690981</v>
      </c>
      <c r="BB26" s="2">
        <f t="shared" si="7"/>
        <v>45.128426710415354</v>
      </c>
      <c r="BC26" s="2">
        <f t="shared" si="8"/>
        <v>45.689442729399332</v>
      </c>
      <c r="BD26" s="2">
        <f t="shared" si="9"/>
        <v>45.47482089790627</v>
      </c>
      <c r="BE26" s="2">
        <f t="shared" si="10"/>
        <v>47.572726760132682</v>
      </c>
      <c r="BF26" s="2">
        <f t="shared" si="11"/>
        <v>49.393151822254765</v>
      </c>
      <c r="BG26" s="2">
        <f t="shared" si="12"/>
        <v>54.009037890261197</v>
      </c>
      <c r="BH26" s="2">
        <f t="shared" si="13"/>
        <v>58.144059664691525</v>
      </c>
      <c r="BK26" s="2">
        <f>IF(OR($B26&lt;C$229, AND($B26&gt;C$230, $B26&lt;C$231)), C26, "")</f>
        <v>43.323999999999998</v>
      </c>
      <c r="BL26" s="2">
        <f>IF(OR($B26&lt;D$229, AND($B26&gt;D$230, $B26&lt;D$231)), D26, "")</f>
        <v>44.731999999999999</v>
      </c>
      <c r="BM26" s="2">
        <f>IF(OR($B26&lt;E$229, AND($B26&gt;E$230, $B26&lt;E$231)), E26, "")</f>
        <v>45.944000000000003</v>
      </c>
      <c r="BN26" s="2">
        <f>IF(OR($B26&lt;F$229, AND($B26&gt;F$230, $B26&lt;F$231)), F26, "")</f>
        <v>47.872999999999998</v>
      </c>
      <c r="BO26" s="2">
        <f>IF(OR($B26&lt;G$229, AND($B26&gt;G$230, $B26&lt;G$231)), G26, "")</f>
        <v>46.478000000000002</v>
      </c>
      <c r="BP26" s="2">
        <f>IF(OR($B26&lt;H$229, AND($B26&gt;H$230, $B26&lt;H$231)), H26, "")</f>
        <v>44.362000000000002</v>
      </c>
      <c r="BQ26" s="2">
        <f>IF(OR($B26&lt;I$229, AND($B26&gt;I$230, $B26&lt;I$231)), I26, "")</f>
        <v>44.203000000000003</v>
      </c>
      <c r="BR26" s="2">
        <f>IF(OR($B26&lt;J$229, AND($B26&gt;J$230, $B26&lt;J$231)), J26, "")</f>
        <v>45.811999999999998</v>
      </c>
      <c r="BS26" s="2">
        <f>IF(OR($B26&lt;K$229, AND($B26&gt;K$230, $B26&lt;K$231)), K26, "")</f>
        <v>45.854999999999997</v>
      </c>
      <c r="BT26" s="2">
        <f>IF(OR($B26&lt;L$229, AND($B26&gt;L$230, $B26&lt;L$231)), L26, "")</f>
        <v>47.332999999999998</v>
      </c>
      <c r="BU26" s="2">
        <f>IF(OR($B26&lt;M$229, AND($B26&gt;M$230, $B26&lt;M$231)), M26, "")</f>
        <v>48.116</v>
      </c>
      <c r="BV26" s="2">
        <f>IF(OR($B26&lt;N$229, AND($B26&gt;N$230, $B26&lt;N$231)), N26, "")</f>
        <v>53.319000000000003</v>
      </c>
      <c r="BW26" s="2">
        <f>IF(OR($B26&lt;O$229, AND($B26&gt;O$230, $B26&lt;O$231)), O26, "")</f>
        <v>57.5139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43.618643296276225</v>
      </c>
      <c r="CP26" s="2">
        <f>BL$207*$B26+BL$209</f>
        <v>45.430769745246408</v>
      </c>
      <c r="CQ26" s="2">
        <f>BM$207*$B26+BM$209</f>
        <v>46.460554698085744</v>
      </c>
      <c r="CR26" s="2">
        <f>BN$207*$B26+BN$209</f>
        <v>47.289928346352092</v>
      </c>
      <c r="CS26" s="2">
        <f>BO$207*$B26+BO$209</f>
        <v>46.71911256000142</v>
      </c>
      <c r="CT26" s="2">
        <f>BP$207*$B26+BP$209</f>
        <v>45.170734854845271</v>
      </c>
      <c r="CU26" s="2">
        <f>BQ$207*$B26+BQ$209</f>
        <v>45.122986751676748</v>
      </c>
      <c r="CV26" s="2">
        <f>BR$207*$B26+BR$209</f>
        <v>45.686771076412839</v>
      </c>
      <c r="CW26" s="2">
        <f>BS$207*$B26+BS$209</f>
        <v>45.470726194058258</v>
      </c>
      <c r="CX26" s="2">
        <f>BT$207*$B26+BT$209</f>
        <v>47.568423660484974</v>
      </c>
      <c r="CY26" s="2">
        <f>BU$207*$B26+BU$209</f>
        <v>49.389871158580888</v>
      </c>
      <c r="CZ26" s="2">
        <f>BV$207*$B26+BV$209</f>
        <v>54.006705796958045</v>
      </c>
      <c r="DA26" s="2">
        <f>BW$207*$B26+BW$209</f>
        <v>58.141958769073639</v>
      </c>
      <c r="DD26" s="2">
        <f>BZ$207*$B26+BZ$209</f>
        <v>52.650984161378773</v>
      </c>
      <c r="DE26" s="2">
        <f>CA$207*$B26+CA$209</f>
        <v>50.227381137944136</v>
      </c>
      <c r="DF26" s="2">
        <f>CB$207*$B26+CB$209</f>
        <v>48.83383763565859</v>
      </c>
      <c r="DG26" s="2">
        <f>CC$207*$B26+CC$209</f>
        <v>50.087639387514727</v>
      </c>
      <c r="DH26" s="2">
        <f>CD$207*$B26+CD$209</f>
        <v>50.940501813898713</v>
      </c>
      <c r="DI26" s="2">
        <f>CE$207*$B26+CE$209</f>
        <v>47.948158134609159</v>
      </c>
      <c r="DJ26" s="2">
        <f>CF$207*$B26+CF$209</f>
        <v>52.800650365634503</v>
      </c>
      <c r="DK26" s="2">
        <f>CG$207*$B26+CG$209</f>
        <v>49.645504280227236</v>
      </c>
      <c r="DL26" s="2">
        <f>CH$207*$B26+CH$209</f>
        <v>51.309852458636904</v>
      </c>
      <c r="DM26" s="2">
        <f>CI$207*$B26+CI$209</f>
        <v>53.945765335679411</v>
      </c>
      <c r="DN26" s="2">
        <f>CJ$207*$B26+CJ$209</f>
        <v>54.31854856534288</v>
      </c>
      <c r="DO26" s="2">
        <f>CK$207*$B26+CK$209</f>
        <v>57.482261900309162</v>
      </c>
      <c r="DP26" s="2">
        <f>CL$207*$B26+CL$209</f>
        <v>61.104482810203216</v>
      </c>
      <c r="DS26" s="2">
        <f>POWER(10,($B26-C$227)/C$228)/(1+POWER(10,($B26-C$227)/C$228))</f>
        <v>2.2358345739221681E-4</v>
      </c>
      <c r="DT26" s="2">
        <f>POWER(10,($B26-D$227)/D$228)/(1+POWER(10,($B26-D$227)/D$228))</f>
        <v>2.4927152885992462E-4</v>
      </c>
      <c r="DU26" s="2">
        <f>POWER(10,($B26-E$227)/E$228)/(1+POWER(10,($B26-E$227)/E$228))</f>
        <v>4.9524537310444454E-4</v>
      </c>
      <c r="DV26" s="2">
        <f>POWER(10,($B26-F$227)/F$228)/(1+POWER(10,($B26-F$227)/F$228))</f>
        <v>6.8350049562382624E-4</v>
      </c>
      <c r="DW26" s="2">
        <f>POWER(10,($B26-G$227)/G$228)/(1+POWER(10,($B26-G$227)/G$228))</f>
        <v>6.7225573484738636E-4</v>
      </c>
      <c r="DX26" s="2">
        <f>POWER(10,($B26-H$227)/H$228)/(1+POWER(10,($B26-H$227)/H$228))</f>
        <v>6.8380065060472724E-4</v>
      </c>
      <c r="DY26" s="2">
        <f>POWER(10,($B26-I$227)/I$228)/(1+POWER(10,($B26-I$227)/I$228))</f>
        <v>7.0854351168972332E-4</v>
      </c>
      <c r="DZ26" s="2">
        <f>POWER(10,($B26-J$227)/J$228)/(1+POWER(10,($B26-J$227)/J$228))</f>
        <v>6.7487573649140521E-4</v>
      </c>
      <c r="EA26" s="2">
        <f>POWER(10,($B26-K$227)/K$228)/(1+POWER(10,($B26-K$227)/K$228))</f>
        <v>7.0125283518083115E-4</v>
      </c>
      <c r="EB26" s="2">
        <f>POWER(10,($B26-L$227)/L$228)/(1+POWER(10,($B26-L$227)/L$228))</f>
        <v>6.7474817359187717E-4</v>
      </c>
      <c r="EC26" s="2">
        <f>POWER(10,($B26-M$227)/M$228)/(1+POWER(10,($B26-M$227)/M$228))</f>
        <v>6.6562759197380636E-4</v>
      </c>
      <c r="ED26" s="2">
        <f>POWER(10,($B26-N$227)/N$228)/(1+POWER(10,($B26-N$227)/N$228))</f>
        <v>6.709986067849552E-4</v>
      </c>
      <c r="EE26" s="2">
        <f>POWER(10,($B26-O$227)/O$228)/(1+POWER(10,($B26-O$227)/O$228))</f>
        <v>7.0915732284941894E-4</v>
      </c>
    </row>
    <row r="27" spans="2:135" x14ac:dyDescent="0.25">
      <c r="B27" s="2">
        <v>21</v>
      </c>
      <c r="C27">
        <v>42.38</v>
      </c>
      <c r="D27">
        <v>43.576999999999998</v>
      </c>
      <c r="E27">
        <v>45.521000000000001</v>
      </c>
      <c r="F27">
        <v>46.098999999999997</v>
      </c>
      <c r="G27">
        <v>46.637999999999998</v>
      </c>
      <c r="H27">
        <v>44.478000000000002</v>
      </c>
      <c r="I27">
        <v>44.216999999999999</v>
      </c>
      <c r="J27">
        <v>45.970999999999997</v>
      </c>
      <c r="K27">
        <v>44.725000000000001</v>
      </c>
      <c r="L27">
        <v>46.738999999999997</v>
      </c>
      <c r="M27">
        <v>49.637999999999998</v>
      </c>
      <c r="N27">
        <v>53.884</v>
      </c>
      <c r="O27">
        <v>57.027799999999999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43.668276676737818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45.447121185394671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46.46100026514371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47.271723249716729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46.70649468687045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45.156982619053565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45.14507268603051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45.67088741808648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45.492400107354115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47.589996490530048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49.406600234626048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54.005417322571262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58.144332273076479</v>
      </c>
      <c r="AE27" s="5"/>
      <c r="AG27" s="5">
        <f t="shared" si="15"/>
        <v>-1.2882766767378158</v>
      </c>
      <c r="AH27" s="5">
        <f t="shared" si="15"/>
        <v>-1.8701211853946731</v>
      </c>
      <c r="AI27" s="5">
        <f t="shared" si="15"/>
        <v>-0.94000026514370916</v>
      </c>
      <c r="AJ27" s="5">
        <f t="shared" si="15"/>
        <v>-1.1727232497167321</v>
      </c>
      <c r="AK27" s="5">
        <f t="shared" si="15"/>
        <v>-6.849468687045146E-2</v>
      </c>
      <c r="AL27" s="5">
        <f t="shared" si="15"/>
        <v>-0.6789826190535635</v>
      </c>
      <c r="AM27" s="5">
        <f t="shared" si="15"/>
        <v>-0.92807268603051085</v>
      </c>
      <c r="AN27" s="5">
        <f t="shared" si="15"/>
        <v>0.30011258191351686</v>
      </c>
      <c r="AO27" s="5">
        <f t="shared" si="14"/>
        <v>-0.76740010735411346</v>
      </c>
      <c r="AP27" s="5">
        <f t="shared" si="14"/>
        <v>-0.85099649053005066</v>
      </c>
      <c r="AQ27" s="5">
        <f t="shared" si="14"/>
        <v>0.23139976537395057</v>
      </c>
      <c r="AR27" s="5">
        <f t="shared" si="14"/>
        <v>-0.12141732257126137</v>
      </c>
      <c r="AS27" s="5">
        <f t="shared" si="14"/>
        <v>-1.11653227307648</v>
      </c>
      <c r="AV27" s="2">
        <f t="shared" si="1"/>
        <v>43.668276676737804</v>
      </c>
      <c r="AW27" s="2">
        <f t="shared" si="2"/>
        <v>45.447121185394657</v>
      </c>
      <c r="AX27" s="2">
        <f t="shared" si="3"/>
        <v>46.461000264990638</v>
      </c>
      <c r="AY27" s="2">
        <f t="shared" si="4"/>
        <v>47.271723242196771</v>
      </c>
      <c r="AZ27" s="2">
        <f t="shared" si="5"/>
        <v>46.706494682327943</v>
      </c>
      <c r="BA27" s="2">
        <f t="shared" si="6"/>
        <v>45.156982614013977</v>
      </c>
      <c r="BB27" s="2">
        <f t="shared" si="7"/>
        <v>45.145072684941773</v>
      </c>
      <c r="BC27" s="2">
        <f t="shared" si="8"/>
        <v>45.670887416877086</v>
      </c>
      <c r="BD27" s="2">
        <f t="shared" si="9"/>
        <v>45.492400102846425</v>
      </c>
      <c r="BE27" s="2">
        <f t="shared" si="10"/>
        <v>47.589996476252026</v>
      </c>
      <c r="BF27" s="2">
        <f t="shared" si="11"/>
        <v>49.40660022176889</v>
      </c>
      <c r="BG27" s="2">
        <f t="shared" si="12"/>
        <v>54.005417269298178</v>
      </c>
      <c r="BH27" s="2">
        <f t="shared" si="13"/>
        <v>58.144331218381595</v>
      </c>
      <c r="BK27" s="2">
        <f>IF(OR($B27&lt;C$229, AND($B27&gt;C$230, $B27&lt;C$231)), C27, "")</f>
        <v>42.38</v>
      </c>
      <c r="BL27" s="2">
        <f>IF(OR($B27&lt;D$229, AND($B27&gt;D$230, $B27&lt;D$231)), D27, "")</f>
        <v>43.576999999999998</v>
      </c>
      <c r="BM27" s="2">
        <f>IF(OR($B27&lt;E$229, AND($B27&gt;E$230, $B27&lt;E$231)), E27, "")</f>
        <v>45.521000000000001</v>
      </c>
      <c r="BN27" s="2">
        <f>IF(OR($B27&lt;F$229, AND($B27&gt;F$230, $B27&lt;F$231)), F27, "")</f>
        <v>46.098999999999997</v>
      </c>
      <c r="BO27" s="2">
        <f>IF(OR($B27&lt;G$229, AND($B27&gt;G$230, $B27&lt;G$231)), G27, "")</f>
        <v>46.637999999999998</v>
      </c>
      <c r="BP27" s="2">
        <f>IF(OR($B27&lt;H$229, AND($B27&gt;H$230, $B27&lt;H$231)), H27, "")</f>
        <v>44.478000000000002</v>
      </c>
      <c r="BQ27" s="2">
        <f>IF(OR($B27&lt;I$229, AND($B27&gt;I$230, $B27&lt;I$231)), I27, "")</f>
        <v>44.216999999999999</v>
      </c>
      <c r="BR27" s="2">
        <f>IF(OR($B27&lt;J$229, AND($B27&gt;J$230, $B27&lt;J$231)), J27, "")</f>
        <v>45.970999999999997</v>
      </c>
      <c r="BS27" s="2">
        <f>IF(OR($B27&lt;K$229, AND($B27&gt;K$230, $B27&lt;K$231)), K27, "")</f>
        <v>44.725000000000001</v>
      </c>
      <c r="BT27" s="2">
        <f>IF(OR($B27&lt;L$229, AND($B27&gt;L$230, $B27&lt;L$231)), L27, "")</f>
        <v>46.738999999999997</v>
      </c>
      <c r="BU27" s="2">
        <f>IF(OR($B27&lt;M$229, AND($B27&gt;M$230, $B27&lt;M$231)), M27, "")</f>
        <v>49.637999999999998</v>
      </c>
      <c r="BV27" s="2">
        <f>IF(OR($B27&lt;N$229, AND($B27&gt;N$230, $B27&lt;N$231)), N27, "")</f>
        <v>53.884</v>
      </c>
      <c r="BW27" s="2">
        <f>IF(OR($B27&lt;O$229, AND($B27&gt;O$230, $B27&lt;O$231)), O27, "")</f>
        <v>57.027799999999999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43.666087089478538</v>
      </c>
      <c r="CP27" s="2">
        <f>BL$207*$B27+BL$209</f>
        <v>45.44582608306267</v>
      </c>
      <c r="CQ27" s="2">
        <f>BM$207*$B27+BM$209</f>
        <v>46.459730577157707</v>
      </c>
      <c r="CR27" s="2">
        <f>BN$207*$B27+BN$209</f>
        <v>47.26965864020405</v>
      </c>
      <c r="CS27" s="2">
        <f>BO$207*$B27+BO$209</f>
        <v>46.703423834954037</v>
      </c>
      <c r="CT27" s="2">
        <f>BP$207*$B27+BP$209</f>
        <v>45.154931895956203</v>
      </c>
      <c r="CU27" s="2">
        <f>BQ$207*$B27+BQ$209</f>
        <v>45.139190175540293</v>
      </c>
      <c r="CV27" s="2">
        <f>BR$207*$B27+BR$209</f>
        <v>45.668002480639906</v>
      </c>
      <c r="CW27" s="2">
        <f>BS$207*$B27+BS$209</f>
        <v>45.487974862694628</v>
      </c>
      <c r="CX27" s="2">
        <f>BT$207*$B27+BT$209</f>
        <v>47.585345013018767</v>
      </c>
      <c r="CY27" s="2">
        <f>BU$207*$B27+BU$209</f>
        <v>49.403054293533152</v>
      </c>
      <c r="CZ27" s="2">
        <f>BV$207*$B27+BV$209</f>
        <v>54.002896413676758</v>
      </c>
      <c r="DA27" s="2">
        <f>BW$207*$B27+BW$209</f>
        <v>58.142059776959378</v>
      </c>
      <c r="DD27" s="2">
        <f>BZ$207*$B27+BZ$209</f>
        <v>52.597742467884849</v>
      </c>
      <c r="DE27" s="2">
        <f>CA$207*$B27+CA$209</f>
        <v>50.184336638125281</v>
      </c>
      <c r="DF27" s="2">
        <f>CB$207*$B27+CB$209</f>
        <v>48.798014703212921</v>
      </c>
      <c r="DG27" s="2">
        <f>CC$207*$B27+CC$209</f>
        <v>50.02468745854852</v>
      </c>
      <c r="DH27" s="2">
        <f>CD$207*$B27+CD$209</f>
        <v>50.86973672778975</v>
      </c>
      <c r="DI27" s="2">
        <f>CE$207*$B27+CE$209</f>
        <v>47.890232719596412</v>
      </c>
      <c r="DJ27" s="2">
        <f>CF$207*$B27+CF$209</f>
        <v>52.711454952912582</v>
      </c>
      <c r="DK27" s="2">
        <f>CG$207*$B27+CG$209</f>
        <v>49.56688977122041</v>
      </c>
      <c r="DL27" s="2">
        <f>CH$207*$B27+CH$209</f>
        <v>51.243588004972281</v>
      </c>
      <c r="DM27" s="2">
        <f>CI$207*$B27+CI$209</f>
        <v>53.872818197019036</v>
      </c>
      <c r="DN27" s="2">
        <f>CJ$207*$B27+CJ$209</f>
        <v>54.261826230790199</v>
      </c>
      <c r="DO27" s="2">
        <f>CK$207*$B27+CK$209</f>
        <v>57.429425859167907</v>
      </c>
      <c r="DP27" s="2">
        <f>CL$207*$B27+CL$209</f>
        <v>61.063443883189898</v>
      </c>
      <c r="DS27" s="2">
        <f>POWER(10,($B27-C$227)/C$228)/(1+POWER(10,($B27-C$227)/C$228))</f>
        <v>2.4514909795517219E-4</v>
      </c>
      <c r="DT27" s="2">
        <f>POWER(10,($B27-D$227)/D$228)/(1+POWER(10,($B27-D$227)/D$228))</f>
        <v>2.733142233073285E-4</v>
      </c>
      <c r="DU27" s="2">
        <f>POWER(10,($B27-E$227)/E$228)/(1+POWER(10,($B27-E$227)/E$228))</f>
        <v>5.4299980861249051E-4</v>
      </c>
      <c r="DV27" s="2">
        <f>POWER(10,($B27-F$227)/F$228)/(1+POWER(10,($B27-F$227)/F$228))</f>
        <v>7.4939397329658005E-4</v>
      </c>
      <c r="DW27" s="2">
        <f>POWER(10,($B27-G$227)/G$228)/(1+POWER(10,($B27-G$227)/G$228))</f>
        <v>7.3706595085371593E-4</v>
      </c>
      <c r="DX27" s="2">
        <f>POWER(10,($B27-H$227)/H$228)/(1+POWER(10,($B27-H$227)/H$228))</f>
        <v>7.497230432779873E-4</v>
      </c>
      <c r="DY27" s="2">
        <f>POWER(10,($B27-I$227)/I$228)/(1+POWER(10,($B27-I$227)/I$228))</f>
        <v>7.7684940693797673E-4</v>
      </c>
      <c r="DZ27" s="2">
        <f>POWER(10,($B27-J$227)/J$228)/(1+POWER(10,($B27-J$227)/J$228))</f>
        <v>7.399383521955159E-4</v>
      </c>
      <c r="EA27" s="2">
        <f>POWER(10,($B27-K$227)/K$228)/(1+POWER(10,($B27-K$227)/K$228))</f>
        <v>7.6885642630994085E-4</v>
      </c>
      <c r="EB27" s="2">
        <f>POWER(10,($B27-L$227)/L$228)/(1+POWER(10,($B27-L$227)/L$228))</f>
        <v>7.3979850046813206E-4</v>
      </c>
      <c r="EC27" s="2">
        <f>POWER(10,($B27-M$227)/M$228)/(1+POWER(10,($B27-M$227)/M$228))</f>
        <v>7.297992746998134E-4</v>
      </c>
      <c r="ED27" s="2">
        <f>POWER(10,($B27-N$227)/N$228)/(1+POWER(10,($B27-N$227)/N$228))</f>
        <v>7.3568771596130235E-4</v>
      </c>
      <c r="EE27" s="2">
        <f>POWER(10,($B27-O$227)/O$228)/(1+POWER(10,($B27-O$227)/O$228))</f>
        <v>7.7752234544532794E-4</v>
      </c>
    </row>
    <row r="28" spans="2:135" x14ac:dyDescent="0.25">
      <c r="B28" s="2">
        <v>22</v>
      </c>
      <c r="C28">
        <v>43.014000000000003</v>
      </c>
      <c r="D28">
        <v>44.521000000000001</v>
      </c>
      <c r="E28">
        <v>45.985999999999997</v>
      </c>
      <c r="F28">
        <v>47.281999999999996</v>
      </c>
      <c r="G28">
        <v>46.304000000000002</v>
      </c>
      <c r="H28">
        <v>44.768000000000001</v>
      </c>
      <c r="I28">
        <v>44.796999999999997</v>
      </c>
      <c r="J28">
        <v>46.695999999999998</v>
      </c>
      <c r="K28">
        <v>45.377000000000002</v>
      </c>
      <c r="L28">
        <v>46.71</v>
      </c>
      <c r="M28">
        <v>48.377000000000002</v>
      </c>
      <c r="N28">
        <v>54.536000000000001</v>
      </c>
      <c r="O28">
        <v>58.777799999999999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43.715904596903918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45.462285023524409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46.460277732248237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47.251617522633389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46.691057498091006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45.141342738324703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45.161753392247903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45.652348382903483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45.510004970252758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47.60729339214992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49.420069303381766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54.001811550364508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58.14461959432181</v>
      </c>
      <c r="AE28" s="5"/>
      <c r="AG28" s="5">
        <f t="shared" si="15"/>
        <v>-0.70190459690391549</v>
      </c>
      <c r="AH28" s="5">
        <f t="shared" si="15"/>
        <v>-0.9412850235244079</v>
      </c>
      <c r="AI28" s="5">
        <f t="shared" si="15"/>
        <v>-0.47427773224823966</v>
      </c>
      <c r="AJ28" s="5">
        <f t="shared" si="15"/>
        <v>3.038247736660793E-2</v>
      </c>
      <c r="AK28" s="5">
        <f t="shared" si="15"/>
        <v>-0.38705749809100354</v>
      </c>
      <c r="AL28" s="5">
        <f t="shared" si="15"/>
        <v>-0.37334273832470188</v>
      </c>
      <c r="AM28" s="5">
        <f t="shared" si="15"/>
        <v>-0.36475339224790559</v>
      </c>
      <c r="AN28" s="5">
        <f t="shared" si="15"/>
        <v>1.0436516170965149</v>
      </c>
      <c r="AO28" s="5">
        <f t="shared" si="14"/>
        <v>-0.13300497025275604</v>
      </c>
      <c r="AP28" s="5">
        <f t="shared" si="14"/>
        <v>-0.8972933921499191</v>
      </c>
      <c r="AQ28" s="5">
        <f t="shared" si="14"/>
        <v>-1.0430693033817633</v>
      </c>
      <c r="AR28" s="5">
        <f t="shared" si="14"/>
        <v>0.53418844963549361</v>
      </c>
      <c r="AS28" s="5">
        <f t="shared" si="14"/>
        <v>0.63318040567818912</v>
      </c>
      <c r="AV28" s="2">
        <f t="shared" si="1"/>
        <v>43.71590459690384</v>
      </c>
      <c r="AW28" s="2">
        <f t="shared" si="2"/>
        <v>45.462285023524331</v>
      </c>
      <c r="AX28" s="2">
        <f t="shared" si="3"/>
        <v>46.460277731563338</v>
      </c>
      <c r="AY28" s="2">
        <f t="shared" si="4"/>
        <v>47.251617492266703</v>
      </c>
      <c r="AZ28" s="2">
        <f t="shared" si="5"/>
        <v>46.69105747940533</v>
      </c>
      <c r="BA28" s="2">
        <f t="shared" si="6"/>
        <v>45.141342717602512</v>
      </c>
      <c r="BB28" s="2">
        <f t="shared" si="7"/>
        <v>45.161753387477027</v>
      </c>
      <c r="BC28" s="2">
        <f t="shared" si="8"/>
        <v>45.652348377649631</v>
      </c>
      <c r="BD28" s="2">
        <f t="shared" si="9"/>
        <v>45.510004951567311</v>
      </c>
      <c r="BE28" s="2">
        <f t="shared" si="10"/>
        <v>47.607293335883973</v>
      </c>
      <c r="BF28" s="2">
        <f t="shared" si="11"/>
        <v>49.420069252698028</v>
      </c>
      <c r="BG28" s="2">
        <f t="shared" si="12"/>
        <v>54.001811352138148</v>
      </c>
      <c r="BH28" s="2">
        <f t="shared" si="13"/>
        <v>58.144616113366666</v>
      </c>
      <c r="BK28" s="2">
        <f>IF(OR($B28&lt;C$229, AND($B28&gt;C$230, $B28&lt;C$231)), C28, "")</f>
        <v>43.014000000000003</v>
      </c>
      <c r="BL28" s="2">
        <f>IF(OR($B28&lt;D$229, AND($B28&gt;D$230, $B28&lt;D$231)), D28, "")</f>
        <v>44.521000000000001</v>
      </c>
      <c r="BM28" s="2">
        <f>IF(OR($B28&lt;E$229, AND($B28&gt;E$230, $B28&lt;E$231)), E28, "")</f>
        <v>45.985999999999997</v>
      </c>
      <c r="BN28" s="2">
        <f>IF(OR($B28&lt;F$229, AND($B28&gt;F$230, $B28&lt;F$231)), F28, "")</f>
        <v>47.281999999999996</v>
      </c>
      <c r="BO28" s="2">
        <f>IF(OR($B28&lt;G$229, AND($B28&gt;G$230, $B28&lt;G$231)), G28, "")</f>
        <v>46.304000000000002</v>
      </c>
      <c r="BP28" s="2">
        <f>IF(OR($B28&lt;H$229, AND($B28&gt;H$230, $B28&lt;H$231)), H28, "")</f>
        <v>44.768000000000001</v>
      </c>
      <c r="BQ28" s="2">
        <f>IF(OR($B28&lt;I$229, AND($B28&gt;I$230, $B28&lt;I$231)), I28, "")</f>
        <v>44.796999999999997</v>
      </c>
      <c r="BR28" s="2">
        <f>IF(OR($B28&lt;J$229, AND($B28&gt;J$230, $B28&lt;J$231)), J28, "")</f>
        <v>46.695999999999998</v>
      </c>
      <c r="BS28" s="2">
        <f>IF(OR($B28&lt;K$229, AND($B28&gt;K$230, $B28&lt;K$231)), K28, "")</f>
        <v>45.377000000000002</v>
      </c>
      <c r="BT28" s="2">
        <f>IF(OR($B28&lt;L$229, AND($B28&gt;L$230, $B28&lt;L$231)), L28, "")</f>
        <v>46.71</v>
      </c>
      <c r="BU28" s="2">
        <f>IF(OR($B28&lt;M$229, AND($B28&gt;M$230, $B28&lt;M$231)), M28, "")</f>
        <v>48.377000000000002</v>
      </c>
      <c r="BV28" s="2">
        <f>IF(OR($B28&lt;N$229, AND($B28&gt;N$230, $B28&lt;N$231)), N28, "")</f>
        <v>54.536000000000001</v>
      </c>
      <c r="BW28" s="2">
        <f>IF(OR($B28&lt;O$229, AND($B28&gt;O$230, $B28&lt;O$231)), O28, "")</f>
        <v>58.777799999999999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43.713530882680843</v>
      </c>
      <c r="CP28" s="2">
        <f>BL$207*$B28+BL$209</f>
        <v>45.460882420878924</v>
      </c>
      <c r="CQ28" s="2">
        <f>BM$207*$B28+BM$209</f>
        <v>46.458906456229663</v>
      </c>
      <c r="CR28" s="2">
        <f>BN$207*$B28+BN$209</f>
        <v>47.249388934056007</v>
      </c>
      <c r="CS28" s="2">
        <f>BO$207*$B28+BO$209</f>
        <v>46.687735109906654</v>
      </c>
      <c r="CT28" s="2">
        <f>BP$207*$B28+BP$209</f>
        <v>45.139128937067142</v>
      </c>
      <c r="CU28" s="2">
        <f>BQ$207*$B28+BQ$209</f>
        <v>45.155393599403837</v>
      </c>
      <c r="CV28" s="2">
        <f>BR$207*$B28+BR$209</f>
        <v>45.64923388486698</v>
      </c>
      <c r="CW28" s="2">
        <f>BS$207*$B28+BS$209</f>
        <v>45.505223531331005</v>
      </c>
      <c r="CX28" s="2">
        <f>BT$207*$B28+BT$209</f>
        <v>47.602266365552552</v>
      </c>
      <c r="CY28" s="2">
        <f>BU$207*$B28+BU$209</f>
        <v>49.416237428485417</v>
      </c>
      <c r="CZ28" s="2">
        <f>BV$207*$B28+BV$209</f>
        <v>53.999087030395479</v>
      </c>
      <c r="DA28" s="2">
        <f>BW$207*$B28+BW$209</f>
        <v>58.142160784845117</v>
      </c>
      <c r="DD28" s="2">
        <f>BZ$207*$B28+BZ$209</f>
        <v>52.544500774390926</v>
      </c>
      <c r="DE28" s="2">
        <f>CA$207*$B28+CA$209</f>
        <v>50.141292138306426</v>
      </c>
      <c r="DF28" s="2">
        <f>CB$207*$B28+CB$209</f>
        <v>48.762191770767252</v>
      </c>
      <c r="DG28" s="2">
        <f>CC$207*$B28+CC$209</f>
        <v>49.96173552958232</v>
      </c>
      <c r="DH28" s="2">
        <f>CD$207*$B28+CD$209</f>
        <v>50.798971641680787</v>
      </c>
      <c r="DI28" s="2">
        <f>CE$207*$B28+CE$209</f>
        <v>47.832307304583658</v>
      </c>
      <c r="DJ28" s="2">
        <f>CF$207*$B28+CF$209</f>
        <v>52.622259540190662</v>
      </c>
      <c r="DK28" s="2">
        <f>CG$207*$B28+CG$209</f>
        <v>49.488275262213591</v>
      </c>
      <c r="DL28" s="2">
        <f>CH$207*$B28+CH$209</f>
        <v>51.177323551307666</v>
      </c>
      <c r="DM28" s="2">
        <f>CI$207*$B28+CI$209</f>
        <v>53.799871058358669</v>
      </c>
      <c r="DN28" s="2">
        <f>CJ$207*$B28+CJ$209</f>
        <v>54.205103896237524</v>
      </c>
      <c r="DO28" s="2">
        <f>CK$207*$B28+CK$209</f>
        <v>57.376589818026652</v>
      </c>
      <c r="DP28" s="2">
        <f>CL$207*$B28+CL$209</f>
        <v>61.022404956176572</v>
      </c>
      <c r="DS28" s="2">
        <f>POWER(10,($B28-C$227)/C$228)/(1+POWER(10,($B28-C$227)/C$228))</f>
        <v>2.6879428331253152E-4</v>
      </c>
      <c r="DT28" s="2">
        <f>POWER(10,($B28-D$227)/D$228)/(1+POWER(10,($B28-D$227)/D$228))</f>
        <v>2.9967518445833831E-4</v>
      </c>
      <c r="DU28" s="2">
        <f>POWER(10,($B28-E$227)/E$228)/(1+POWER(10,($B28-E$227)/E$228))</f>
        <v>5.9535626134281253E-4</v>
      </c>
      <c r="DV28" s="2">
        <f>POWER(10,($B28-F$227)/F$228)/(1+POWER(10,($B28-F$227)/F$228))</f>
        <v>8.2163474770168758E-4</v>
      </c>
      <c r="DW28" s="2">
        <f>POWER(10,($B28-G$227)/G$228)/(1+POWER(10,($B28-G$227)/G$228))</f>
        <v>8.0811927822762631E-4</v>
      </c>
      <c r="DX28" s="2">
        <f>POWER(10,($B28-H$227)/H$228)/(1+POWER(10,($B28-H$227)/H$228))</f>
        <v>8.219955135810895E-4</v>
      </c>
      <c r="DY28" s="2">
        <f>POWER(10,($B28-I$227)/I$228)/(1+POWER(10,($B28-I$227)/I$228))</f>
        <v>8.5173459971265339E-4</v>
      </c>
      <c r="DZ28" s="2">
        <f>POWER(10,($B28-J$227)/J$228)/(1+POWER(10,($B28-J$227)/J$228))</f>
        <v>8.1126835491412746E-4</v>
      </c>
      <c r="EA28" s="2">
        <f>POWER(10,($B28-K$227)/K$228)/(1+POWER(10,($B28-K$227)/K$228))</f>
        <v>8.4297177755313015E-4</v>
      </c>
      <c r="EB28" s="2">
        <f>POWER(10,($B28-L$227)/L$228)/(1+POWER(10,($B28-L$227)/L$228))</f>
        <v>8.1111503243381578E-4</v>
      </c>
      <c r="EC28" s="2">
        <f>POWER(10,($B28-M$227)/M$228)/(1+POWER(10,($B28-M$227)/M$228))</f>
        <v>8.0015265374709362E-4</v>
      </c>
      <c r="ED28" s="2">
        <f>POWER(10,($B28-N$227)/N$228)/(1+POWER(10,($B28-N$227)/N$228))</f>
        <v>8.0660828842100886E-4</v>
      </c>
      <c r="EE28" s="2">
        <f>POWER(10,($B28-O$227)/O$228)/(1+POWER(10,($B28-O$227)/O$228))</f>
        <v>8.5247235147370567E-4</v>
      </c>
    </row>
    <row r="29" spans="2:135" x14ac:dyDescent="0.25">
      <c r="B29" s="2">
        <v>23</v>
      </c>
      <c r="C29">
        <v>43.155000000000001</v>
      </c>
      <c r="D29">
        <v>45.268000000000001</v>
      </c>
      <c r="E29">
        <v>46.027999999999999</v>
      </c>
      <c r="F29">
        <v>48.69</v>
      </c>
      <c r="G29">
        <v>47.58</v>
      </c>
      <c r="H29">
        <v>44.841000000000001</v>
      </c>
      <c r="I29">
        <v>44.899000000000001</v>
      </c>
      <c r="J29">
        <v>45.783000000000001</v>
      </c>
      <c r="K29">
        <v>46.463999999999999</v>
      </c>
      <c r="L29">
        <v>46.435000000000002</v>
      </c>
      <c r="M29">
        <v>48.768000000000001</v>
      </c>
      <c r="N29">
        <v>53.435000000000002</v>
      </c>
      <c r="O29">
        <v>58.722200000000001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43.763547660309698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45.477457546805056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46.459562979642371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47.23152426762686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46.675640281660499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45.125715267427395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45.178471414471133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45.633826786050285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45.527637385908626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47.62461954257116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49.433560615497989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53.998221924330991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58.144926367452754</v>
      </c>
      <c r="AE29" s="5"/>
      <c r="AG29" s="5">
        <f t="shared" si="15"/>
        <v>-0.60854766030969643</v>
      </c>
      <c r="AH29" s="5">
        <f t="shared" si="15"/>
        <v>-0.20945754680505502</v>
      </c>
      <c r="AI29" s="5">
        <f t="shared" si="15"/>
        <v>-0.43156297964237211</v>
      </c>
      <c r="AJ29" s="5">
        <f t="shared" si="15"/>
        <v>1.4584757323731381</v>
      </c>
      <c r="AK29" s="5">
        <f t="shared" si="15"/>
        <v>0.90435971833949935</v>
      </c>
      <c r="AL29" s="5">
        <f t="shared" si="15"/>
        <v>-0.28471526742739428</v>
      </c>
      <c r="AM29" s="5">
        <f t="shared" si="15"/>
        <v>-0.27947141447113211</v>
      </c>
      <c r="AN29" s="5">
        <f t="shared" si="15"/>
        <v>0.14917321394971594</v>
      </c>
      <c r="AO29" s="5">
        <f t="shared" si="14"/>
        <v>0.93636261409137234</v>
      </c>
      <c r="AP29" s="5">
        <f t="shared" si="14"/>
        <v>-1.1896195425711582</v>
      </c>
      <c r="AQ29" s="5">
        <f t="shared" si="14"/>
        <v>-0.66556061549798784</v>
      </c>
      <c r="AR29" s="5">
        <f t="shared" si="14"/>
        <v>-0.56322192433098905</v>
      </c>
      <c r="AS29" s="5">
        <f t="shared" si="14"/>
        <v>0.57727363254724651</v>
      </c>
      <c r="AV29" s="2">
        <f t="shared" si="1"/>
        <v>43.7635476603093</v>
      </c>
      <c r="AW29" s="2">
        <f t="shared" si="2"/>
        <v>45.477457546804644</v>
      </c>
      <c r="AX29" s="2">
        <f t="shared" si="3"/>
        <v>46.459562976704746</v>
      </c>
      <c r="AY29" s="2">
        <f t="shared" si="4"/>
        <v>47.231524150146754</v>
      </c>
      <c r="AZ29" s="2">
        <f t="shared" si="5"/>
        <v>46.675640208031822</v>
      </c>
      <c r="BA29" s="2">
        <f t="shared" si="6"/>
        <v>45.125715185814535</v>
      </c>
      <c r="BB29" s="2">
        <f t="shared" si="7"/>
        <v>45.178471394467714</v>
      </c>
      <c r="BC29" s="2">
        <f t="shared" si="8"/>
        <v>45.633826764202901</v>
      </c>
      <c r="BD29" s="2">
        <f t="shared" si="9"/>
        <v>45.52763731173934</v>
      </c>
      <c r="BE29" s="2">
        <f t="shared" si="10"/>
        <v>47.624619330061755</v>
      </c>
      <c r="BF29" s="2">
        <f t="shared" si="11"/>
        <v>49.433560423992908</v>
      </c>
      <c r="BG29" s="2">
        <f t="shared" si="12"/>
        <v>53.998221216866753</v>
      </c>
      <c r="BH29" s="2">
        <f t="shared" si="13"/>
        <v>58.144915334467811</v>
      </c>
      <c r="BK29" s="2">
        <f>IF(OR($B29&lt;C$229, AND($B29&gt;C$230, $B29&lt;C$231)), C29, "")</f>
        <v>43.155000000000001</v>
      </c>
      <c r="BL29" s="2">
        <f>IF(OR($B29&lt;D$229, AND($B29&gt;D$230, $B29&lt;D$231)), D29, "")</f>
        <v>45.268000000000001</v>
      </c>
      <c r="BM29" s="2">
        <f>IF(OR($B29&lt;E$229, AND($B29&gt;E$230, $B29&lt;E$231)), E29, "")</f>
        <v>46.027999999999999</v>
      </c>
      <c r="BN29" s="2">
        <f>IF(OR($B29&lt;F$229, AND($B29&gt;F$230, $B29&lt;F$231)), F29, "")</f>
        <v>48.69</v>
      </c>
      <c r="BO29" s="2">
        <f>IF(OR($B29&lt;G$229, AND($B29&gt;G$230, $B29&lt;G$231)), G29, "")</f>
        <v>47.58</v>
      </c>
      <c r="BP29" s="2">
        <f>IF(OR($B29&lt;H$229, AND($B29&gt;H$230, $B29&lt;H$231)), H29, "")</f>
        <v>44.841000000000001</v>
      </c>
      <c r="BQ29" s="2">
        <f>IF(OR($B29&lt;I$229, AND($B29&gt;I$230, $B29&lt;I$231)), I29, "")</f>
        <v>44.899000000000001</v>
      </c>
      <c r="BR29" s="2">
        <f>IF(OR($B29&lt;J$229, AND($B29&gt;J$230, $B29&lt;J$231)), J29, "")</f>
        <v>45.783000000000001</v>
      </c>
      <c r="BS29" s="2">
        <f>IF(OR($B29&lt;K$229, AND($B29&gt;K$230, $B29&lt;K$231)), K29, "")</f>
        <v>46.463999999999999</v>
      </c>
      <c r="BT29" s="2">
        <f>IF(OR($B29&lt;L$229, AND($B29&gt;L$230, $B29&lt;L$231)), L29, "")</f>
        <v>46.435000000000002</v>
      </c>
      <c r="BU29" s="2">
        <f>IF(OR($B29&lt;M$229, AND($B29&gt;M$230, $B29&lt;M$231)), M29, "")</f>
        <v>48.768000000000001</v>
      </c>
      <c r="BV29" s="2">
        <f>IF(OR($B29&lt;N$229, AND($B29&gt;N$230, $B29&lt;N$231)), N29, "")</f>
        <v>53.435000000000002</v>
      </c>
      <c r="BW29" s="2">
        <f>IF(OR($B29&lt;O$229, AND($B29&gt;O$230, $B29&lt;O$231)), O29, "")</f>
        <v>58.722200000000001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43.760974675883148</v>
      </c>
      <c r="CP29" s="2">
        <f>BL$207*$B29+BL$209</f>
        <v>45.475938758695179</v>
      </c>
      <c r="CQ29" s="2">
        <f>BM$207*$B29+BM$209</f>
        <v>46.458082335301626</v>
      </c>
      <c r="CR29" s="2">
        <f>BN$207*$B29+BN$209</f>
        <v>47.229119227907965</v>
      </c>
      <c r="CS29" s="2">
        <f>BO$207*$B29+BO$209</f>
        <v>46.672046384859279</v>
      </c>
      <c r="CT29" s="2">
        <f>BP$207*$B29+BP$209</f>
        <v>45.123325978178073</v>
      </c>
      <c r="CU29" s="2">
        <f>BQ$207*$B29+BQ$209</f>
        <v>45.171597023267381</v>
      </c>
      <c r="CV29" s="2">
        <f>BR$207*$B29+BR$209</f>
        <v>45.630465289094055</v>
      </c>
      <c r="CW29" s="2">
        <f>BS$207*$B29+BS$209</f>
        <v>45.522472199967375</v>
      </c>
      <c r="CX29" s="2">
        <f>BT$207*$B29+BT$209</f>
        <v>47.619187718086337</v>
      </c>
      <c r="CY29" s="2">
        <f>BU$207*$B29+BU$209</f>
        <v>49.429420563437681</v>
      </c>
      <c r="CZ29" s="2">
        <f>BV$207*$B29+BV$209</f>
        <v>53.995277647114193</v>
      </c>
      <c r="DA29" s="2">
        <f>BW$207*$B29+BW$209</f>
        <v>58.142261792730856</v>
      </c>
      <c r="DD29" s="2">
        <f>BZ$207*$B29+BZ$209</f>
        <v>52.491259080897009</v>
      </c>
      <c r="DE29" s="2">
        <f>CA$207*$B29+CA$209</f>
        <v>50.098247638487571</v>
      </c>
      <c r="DF29" s="2">
        <f>CB$207*$B29+CB$209</f>
        <v>48.726368838321577</v>
      </c>
      <c r="DG29" s="2">
        <f>CC$207*$B29+CC$209</f>
        <v>49.898783600616113</v>
      </c>
      <c r="DH29" s="2">
        <f>CD$207*$B29+CD$209</f>
        <v>50.72820655557183</v>
      </c>
      <c r="DI29" s="2">
        <f>CE$207*$B29+CE$209</f>
        <v>47.774381889570911</v>
      </c>
      <c r="DJ29" s="2">
        <f>CF$207*$B29+CF$209</f>
        <v>52.533064127468748</v>
      </c>
      <c r="DK29" s="2">
        <f>CG$207*$B29+CG$209</f>
        <v>49.409660753206772</v>
      </c>
      <c r="DL29" s="2">
        <f>CH$207*$B29+CH$209</f>
        <v>51.111059097643043</v>
      </c>
      <c r="DM29" s="2">
        <f>CI$207*$B29+CI$209</f>
        <v>53.726923919698301</v>
      </c>
      <c r="DN29" s="2">
        <f>CJ$207*$B29+CJ$209</f>
        <v>54.14838156168485</v>
      </c>
      <c r="DO29" s="2">
        <f>CK$207*$B29+CK$209</f>
        <v>57.32375377688539</v>
      </c>
      <c r="DP29" s="2">
        <f>CL$207*$B29+CL$209</f>
        <v>60.981366029163247</v>
      </c>
      <c r="DS29" s="2">
        <f>POWER(10,($B29-C$227)/C$228)/(1+POWER(10,($B29-C$227)/C$228))</f>
        <v>2.9471942800380041E-4</v>
      </c>
      <c r="DT29" s="2">
        <f>POWER(10,($B29-D$227)/D$228)/(1+POWER(10,($B29-D$227)/D$228))</f>
        <v>3.2857780580240151E-4</v>
      </c>
      <c r="DU29" s="2">
        <f>POWER(10,($B29-E$227)/E$228)/(1+POWER(10,($B29-E$227)/E$228))</f>
        <v>6.5275766581862941E-4</v>
      </c>
      <c r="DV29" s="2">
        <f>POWER(10,($B29-F$227)/F$228)/(1+POWER(10,($B29-F$227)/F$228))</f>
        <v>9.0083317714817707E-4</v>
      </c>
      <c r="DW29" s="2">
        <f>POWER(10,($B29-G$227)/G$228)/(1+POWER(10,($B29-G$227)/G$228))</f>
        <v>8.8601608942638816E-4</v>
      </c>
      <c r="DX29" s="2">
        <f>POWER(10,($B29-H$227)/H$228)/(1+POWER(10,($B29-H$227)/H$228))</f>
        <v>9.0122868634870119E-4</v>
      </c>
      <c r="DY29" s="2">
        <f>POWER(10,($B29-I$227)/I$228)/(1+POWER(10,($B29-I$227)/I$228))</f>
        <v>9.3383168097128488E-4</v>
      </c>
      <c r="DZ29" s="2">
        <f>POWER(10,($B29-J$227)/J$228)/(1+POWER(10,($B29-J$227)/J$228))</f>
        <v>8.8946844394938033E-4</v>
      </c>
      <c r="EA29" s="2">
        <f>POWER(10,($B29-K$227)/K$228)/(1+POWER(10,($B29-K$227)/K$228))</f>
        <v>9.2422500831314182E-4</v>
      </c>
      <c r="EB29" s="2">
        <f>POWER(10,($B29-L$227)/L$228)/(1+POWER(10,($B29-L$227)/L$228))</f>
        <v>8.893003555037498E-4</v>
      </c>
      <c r="EC29" s="2">
        <f>POWER(10,($B29-M$227)/M$228)/(1+POWER(10,($B29-M$227)/M$228))</f>
        <v>8.7728221461493472E-4</v>
      </c>
      <c r="ED29" s="2">
        <f>POWER(10,($B29-N$227)/N$228)/(1+POWER(10,($B29-N$227)/N$228))</f>
        <v>8.8435958011985247E-4</v>
      </c>
      <c r="EE29" s="2">
        <f>POWER(10,($B29-O$227)/O$228)/(1+POWER(10,($B29-O$227)/O$228))</f>
        <v>9.3464047670474559E-4</v>
      </c>
    </row>
    <row r="30" spans="2:135" x14ac:dyDescent="0.25">
      <c r="B30" s="2">
        <v>24</v>
      </c>
      <c r="C30">
        <v>42.238999999999997</v>
      </c>
      <c r="D30">
        <v>44.802999999999997</v>
      </c>
      <c r="E30">
        <v>46.731999999999999</v>
      </c>
      <c r="F30">
        <v>47.31</v>
      </c>
      <c r="G30">
        <v>47</v>
      </c>
      <c r="H30">
        <v>46.811999999999998</v>
      </c>
      <c r="I30">
        <v>45.304000000000002</v>
      </c>
      <c r="J30">
        <v>45.377000000000002</v>
      </c>
      <c r="K30">
        <v>45.58</v>
      </c>
      <c r="L30">
        <v>47.347999999999999</v>
      </c>
      <c r="M30">
        <v>48.652000000000001</v>
      </c>
      <c r="N30">
        <v>54.478000000000002</v>
      </c>
      <c r="O30">
        <v>58.5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43.811207074258498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45.492639429956988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46.458856566949706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47.211444517384145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46.660244647697048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45.110101192625777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45.195229535584396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45.615323886502374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45.545299453974373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47.641977349920005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49.447076036776991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53.994650434159695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58.14526351431666</v>
      </c>
      <c r="AE30" s="5"/>
      <c r="AG30" s="5">
        <f t="shared" si="15"/>
        <v>-1.5722070742585004</v>
      </c>
      <c r="AH30" s="5">
        <f t="shared" si="15"/>
        <v>-0.68963942995699057</v>
      </c>
      <c r="AI30" s="5">
        <f t="shared" si="15"/>
        <v>0.27314343305029354</v>
      </c>
      <c r="AJ30" s="5">
        <f t="shared" si="15"/>
        <v>9.855548261585767E-2</v>
      </c>
      <c r="AK30" s="5">
        <f t="shared" si="15"/>
        <v>0.33975535230295151</v>
      </c>
      <c r="AL30" s="5">
        <f t="shared" si="15"/>
        <v>1.7018988073742207</v>
      </c>
      <c r="AM30" s="5">
        <f t="shared" si="15"/>
        <v>0.10877046441560623</v>
      </c>
      <c r="AN30" s="5">
        <f t="shared" si="15"/>
        <v>-0.23832388650237135</v>
      </c>
      <c r="AO30" s="5">
        <f t="shared" si="14"/>
        <v>3.4700546025625556E-2</v>
      </c>
      <c r="AP30" s="5">
        <f t="shared" si="14"/>
        <v>-0.29397734992000579</v>
      </c>
      <c r="AQ30" s="5">
        <f t="shared" si="14"/>
        <v>-0.79507603677699024</v>
      </c>
      <c r="AR30" s="5">
        <f t="shared" si="14"/>
        <v>0.48334956584030664</v>
      </c>
      <c r="AS30" s="5">
        <f t="shared" si="14"/>
        <v>0.35473648568333971</v>
      </c>
      <c r="AV30" s="2">
        <f t="shared" si="1"/>
        <v>43.811207074256494</v>
      </c>
      <c r="AW30" s="2">
        <f t="shared" si="2"/>
        <v>45.49263942995487</v>
      </c>
      <c r="AX30" s="2">
        <f t="shared" si="3"/>
        <v>46.458856554871375</v>
      </c>
      <c r="AY30" s="2">
        <f t="shared" si="4"/>
        <v>47.211444081956159</v>
      </c>
      <c r="AZ30" s="2">
        <f t="shared" si="5"/>
        <v>46.660244369783257</v>
      </c>
      <c r="BA30" s="2">
        <f t="shared" si="6"/>
        <v>45.110100884758054</v>
      </c>
      <c r="BB30" s="2">
        <f t="shared" si="7"/>
        <v>45.195229455334996</v>
      </c>
      <c r="BC30" s="2">
        <f t="shared" si="8"/>
        <v>45.615323799540093</v>
      </c>
      <c r="BD30" s="2">
        <f t="shared" si="9"/>
        <v>45.545299172060993</v>
      </c>
      <c r="BE30" s="2">
        <f t="shared" si="10"/>
        <v>47.641976580673465</v>
      </c>
      <c r="BF30" s="2">
        <f t="shared" si="11"/>
        <v>49.447075343223482</v>
      </c>
      <c r="BG30" s="2">
        <f t="shared" si="12"/>
        <v>53.994648012366291</v>
      </c>
      <c r="BH30" s="2">
        <f t="shared" si="13"/>
        <v>58.145229932001371</v>
      </c>
      <c r="BK30" s="2">
        <f>IF(OR($B30&lt;C$229, AND($B30&gt;C$230, $B30&lt;C$231)), C30, "")</f>
        <v>42.238999999999997</v>
      </c>
      <c r="BL30" s="2">
        <f>IF(OR($B30&lt;D$229, AND($B30&gt;D$230, $B30&lt;D$231)), D30, "")</f>
        <v>44.802999999999997</v>
      </c>
      <c r="BM30" s="2">
        <f>IF(OR($B30&lt;E$229, AND($B30&gt;E$230, $B30&lt;E$231)), E30, "")</f>
        <v>46.731999999999999</v>
      </c>
      <c r="BN30" s="2">
        <f>IF(OR($B30&lt;F$229, AND($B30&gt;F$230, $B30&lt;F$231)), F30, "")</f>
        <v>47.31</v>
      </c>
      <c r="BO30" s="2">
        <f>IF(OR($B30&lt;G$229, AND($B30&gt;G$230, $B30&lt;G$231)), G30, "")</f>
        <v>47</v>
      </c>
      <c r="BP30" s="2">
        <f>IF(OR($B30&lt;H$229, AND($B30&gt;H$230, $B30&lt;H$231)), H30, "")</f>
        <v>46.811999999999998</v>
      </c>
      <c r="BQ30" s="2">
        <f>IF(OR($B30&lt;I$229, AND($B30&gt;I$230, $B30&lt;I$231)), I30, "")</f>
        <v>45.304000000000002</v>
      </c>
      <c r="BR30" s="2">
        <f>IF(OR($B30&lt;J$229, AND($B30&gt;J$230, $B30&lt;J$231)), J30, "")</f>
        <v>45.377000000000002</v>
      </c>
      <c r="BS30" s="2">
        <f>IF(OR($B30&lt;K$229, AND($B30&gt;K$230, $B30&lt;K$231)), K30, "")</f>
        <v>45.58</v>
      </c>
      <c r="BT30" s="2">
        <f>IF(OR($B30&lt;L$229, AND($B30&gt;L$230, $B30&lt;L$231)), L30, "")</f>
        <v>47.347999999999999</v>
      </c>
      <c r="BU30" s="2">
        <f>IF(OR($B30&lt;M$229, AND($B30&gt;M$230, $B30&lt;M$231)), M30, "")</f>
        <v>48.652000000000001</v>
      </c>
      <c r="BV30" s="2">
        <f>IF(OR($B30&lt;N$229, AND($B30&gt;N$230, $B30&lt;N$231)), N30, "")</f>
        <v>54.478000000000002</v>
      </c>
      <c r="BW30" s="2">
        <f>IF(OR($B30&lt;O$229, AND($B30&gt;O$230, $B30&lt;O$231)), O30, "")</f>
        <v>58.5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43.808418469085453</v>
      </c>
      <c r="CP30" s="2">
        <f>BL$207*$B30+BL$209</f>
        <v>45.49099509651144</v>
      </c>
      <c r="CQ30" s="2">
        <f>BM$207*$B30+BM$209</f>
        <v>46.457258214373589</v>
      </c>
      <c r="CR30" s="2">
        <f>BN$207*$B30+BN$209</f>
        <v>47.208849521759923</v>
      </c>
      <c r="CS30" s="2">
        <f>BO$207*$B30+BO$209</f>
        <v>46.656357659811896</v>
      </c>
      <c r="CT30" s="2">
        <f>BP$207*$B30+BP$209</f>
        <v>45.107523019289005</v>
      </c>
      <c r="CU30" s="2">
        <f>BQ$207*$B30+BQ$209</f>
        <v>45.187800447130918</v>
      </c>
      <c r="CV30" s="2">
        <f>BR$207*$B30+BR$209</f>
        <v>45.611696693321122</v>
      </c>
      <c r="CW30" s="2">
        <f>BS$207*$B30+BS$209</f>
        <v>45.539720868603744</v>
      </c>
      <c r="CX30" s="2">
        <f>BT$207*$B30+BT$209</f>
        <v>47.636109070620122</v>
      </c>
      <c r="CY30" s="2">
        <f>BU$207*$B30+BU$209</f>
        <v>49.442603698389945</v>
      </c>
      <c r="CZ30" s="2">
        <f>BV$207*$B30+BV$209</f>
        <v>53.991468263832914</v>
      </c>
      <c r="DA30" s="2">
        <f>BW$207*$B30+BW$209</f>
        <v>58.142362800616596</v>
      </c>
      <c r="DD30" s="2">
        <f>BZ$207*$B30+BZ$209</f>
        <v>52.438017387403086</v>
      </c>
      <c r="DE30" s="2">
        <f>CA$207*$B30+CA$209</f>
        <v>50.055203138668716</v>
      </c>
      <c r="DF30" s="2">
        <f>CB$207*$B30+CB$209</f>
        <v>48.690545905875908</v>
      </c>
      <c r="DG30" s="2">
        <f>CC$207*$B30+CC$209</f>
        <v>49.835831671649913</v>
      </c>
      <c r="DH30" s="2">
        <f>CD$207*$B30+CD$209</f>
        <v>50.657441469462867</v>
      </c>
      <c r="DI30" s="2">
        <f>CE$207*$B30+CE$209</f>
        <v>47.716456474558164</v>
      </c>
      <c r="DJ30" s="2">
        <f>CF$207*$B30+CF$209</f>
        <v>52.443868714746827</v>
      </c>
      <c r="DK30" s="2">
        <f>CG$207*$B30+CG$209</f>
        <v>49.331046244199946</v>
      </c>
      <c r="DL30" s="2">
        <f>CH$207*$B30+CH$209</f>
        <v>51.04479464397842</v>
      </c>
      <c r="DM30" s="2">
        <f>CI$207*$B30+CI$209</f>
        <v>53.653976781037933</v>
      </c>
      <c r="DN30" s="2">
        <f>CJ$207*$B30+CJ$209</f>
        <v>54.091659227132169</v>
      </c>
      <c r="DO30" s="2">
        <f>CK$207*$B30+CK$209</f>
        <v>57.270917735744135</v>
      </c>
      <c r="DP30" s="2">
        <f>CL$207*$B30+CL$209</f>
        <v>60.940327102149922</v>
      </c>
      <c r="DS30" s="2">
        <f>POWER(10,($B30-C$227)/C$228)/(1+POWER(10,($B30-C$227)/C$228))</f>
        <v>3.2314423850307475E-4</v>
      </c>
      <c r="DT30" s="2">
        <f>POWER(10,($B30-D$227)/D$228)/(1+POWER(10,($B30-D$227)/D$228))</f>
        <v>3.6026697912166768E-4</v>
      </c>
      <c r="DU30" s="2">
        <f>POWER(10,($B30-E$227)/E$228)/(1+POWER(10,($B30-E$227)/E$228))</f>
        <v>7.1568947604368194E-4</v>
      </c>
      <c r="DV30" s="2">
        <f>POWER(10,($B30-F$227)/F$228)/(1+POWER(10,($B30-F$227)/F$228))</f>
        <v>9.8765809898940671E-4</v>
      </c>
      <c r="DW30" s="2">
        <f>POWER(10,($B30-G$227)/G$228)/(1+POWER(10,($B30-G$227)/G$228))</f>
        <v>9.7141428579615029E-4</v>
      </c>
      <c r="DX30" s="2">
        <f>POWER(10,($B30-H$227)/H$228)/(1+POWER(10,($B30-H$227)/H$228))</f>
        <v>9.8809169081674254E-4</v>
      </c>
      <c r="DY30" s="2">
        <f>POWER(10,($B30-I$227)/I$228)/(1+POWER(10,($B30-I$227)/I$228))</f>
        <v>1.0238338353616683E-3</v>
      </c>
      <c r="DZ30" s="2">
        <f>POWER(10,($B30-J$227)/J$228)/(1+POWER(10,($B30-J$227)/J$228))</f>
        <v>9.7519906891171601E-4</v>
      </c>
      <c r="EA30" s="2">
        <f>POWER(10,($B30-K$227)/K$228)/(1+POWER(10,($B30-K$227)/K$228))</f>
        <v>1.0133022162577936E-3</v>
      </c>
      <c r="EB30" s="2">
        <f>POWER(10,($B30-L$227)/L$228)/(1+POWER(10,($B30-L$227)/L$228))</f>
        <v>9.7501479522106723E-4</v>
      </c>
      <c r="EC30" s="2">
        <f>POWER(10,($B30-M$227)/M$228)/(1+POWER(10,($B30-M$227)/M$228))</f>
        <v>9.6183941144291124E-4</v>
      </c>
      <c r="ED30" s="2">
        <f>POWER(10,($B30-N$227)/N$228)/(1+POWER(10,($B30-N$227)/N$228))</f>
        <v>9.6959826965344064E-4</v>
      </c>
      <c r="EE30" s="2">
        <f>POWER(10,($B30-O$227)/O$228)/(1+POWER(10,($B30-O$227)/O$228))</f>
        <v>1.0247205024046873E-3</v>
      </c>
    </row>
    <row r="31" spans="2:135" x14ac:dyDescent="0.25">
      <c r="B31" s="2">
        <v>25</v>
      </c>
      <c r="C31">
        <v>44</v>
      </c>
      <c r="D31">
        <v>45.098999999999997</v>
      </c>
      <c r="E31">
        <v>47.140999999999998</v>
      </c>
      <c r="F31">
        <v>47.197000000000003</v>
      </c>
      <c r="G31">
        <v>46.695999999999998</v>
      </c>
      <c r="H31">
        <v>46.405999999999999</v>
      </c>
      <c r="I31">
        <v>45.622999999999998</v>
      </c>
      <c r="J31">
        <v>46.042999999999999</v>
      </c>
      <c r="K31">
        <v>44.957000000000001</v>
      </c>
      <c r="L31">
        <v>48.13</v>
      </c>
      <c r="M31">
        <v>48.622999999999998</v>
      </c>
      <c r="N31">
        <v>54.826000000000001</v>
      </c>
      <c r="O31">
        <v>58.722200000000001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43.858884137910813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45.507831396961407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46.458159102556834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47.191379751276223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46.644872574736503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45.094501844624453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45.212030809756406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45.596841111336495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45.562993674190835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47.659370015815192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49.460618128985963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53.991100913566079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58.145659188966469</v>
      </c>
      <c r="AE31" s="5"/>
      <c r="AG31" s="5">
        <f t="shared" si="15"/>
        <v>0.14111586208918681</v>
      </c>
      <c r="AH31" s="5">
        <f t="shared" si="15"/>
        <v>-0.40883139696141058</v>
      </c>
      <c r="AI31" s="5">
        <f t="shared" si="15"/>
        <v>0.6828408974431639</v>
      </c>
      <c r="AJ31" s="5">
        <f t="shared" si="15"/>
        <v>5.6202487237797527E-3</v>
      </c>
      <c r="AK31" s="5">
        <f t="shared" si="15"/>
        <v>5.1127425263494786E-2</v>
      </c>
      <c r="AL31" s="5">
        <f t="shared" si="15"/>
        <v>1.3114981553755456</v>
      </c>
      <c r="AM31" s="5">
        <f t="shared" si="15"/>
        <v>0.41096919024359124</v>
      </c>
      <c r="AN31" s="5">
        <f t="shared" si="15"/>
        <v>0.44615888866350417</v>
      </c>
      <c r="AO31" s="5">
        <f t="shared" si="14"/>
        <v>-0.6059936741908345</v>
      </c>
      <c r="AP31" s="5">
        <f t="shared" si="14"/>
        <v>0.47062998418481072</v>
      </c>
      <c r="AQ31" s="5">
        <f t="shared" si="14"/>
        <v>-0.83761812898596588</v>
      </c>
      <c r="AR31" s="5">
        <f t="shared" si="14"/>
        <v>0.83489908643392141</v>
      </c>
      <c r="AS31" s="5">
        <f t="shared" si="14"/>
        <v>0.5765408110335315</v>
      </c>
      <c r="AV31" s="2">
        <f t="shared" si="1"/>
        <v>43.858884137901107</v>
      </c>
      <c r="AW31" s="2">
        <f t="shared" si="2"/>
        <v>45.507831396950984</v>
      </c>
      <c r="AX31" s="2">
        <f t="shared" si="3"/>
        <v>46.458159054951437</v>
      </c>
      <c r="AY31" s="2">
        <f t="shared" si="4"/>
        <v>47.191378205120024</v>
      </c>
      <c r="AZ31" s="2">
        <f t="shared" si="5"/>
        <v>46.644871569893716</v>
      </c>
      <c r="BA31" s="2">
        <f t="shared" si="6"/>
        <v>45.094500732246516</v>
      </c>
      <c r="BB31" s="2">
        <f t="shared" si="7"/>
        <v>45.212030501713947</v>
      </c>
      <c r="BC31" s="2">
        <f t="shared" si="8"/>
        <v>45.596840779997557</v>
      </c>
      <c r="BD31" s="2">
        <f t="shared" si="9"/>
        <v>45.56299264811782</v>
      </c>
      <c r="BE31" s="2">
        <f t="shared" si="10"/>
        <v>47.659367347065398</v>
      </c>
      <c r="BF31" s="2">
        <f t="shared" si="11"/>
        <v>49.460615721478263</v>
      </c>
      <c r="BG31" s="2">
        <f t="shared" si="12"/>
        <v>53.991092961880391</v>
      </c>
      <c r="BH31" s="2">
        <f t="shared" si="13"/>
        <v>58.14556102519073</v>
      </c>
      <c r="BK31" s="2">
        <f>IF(OR($B31&lt;C$229, AND($B31&gt;C$230, $B31&lt;C$231)), C31, "")</f>
        <v>44</v>
      </c>
      <c r="BL31" s="2">
        <f>IF(OR($B31&lt;D$229, AND($B31&gt;D$230, $B31&lt;D$231)), D31, "")</f>
        <v>45.098999999999997</v>
      </c>
      <c r="BM31" s="2">
        <f>IF(OR($B31&lt;E$229, AND($B31&gt;E$230, $B31&lt;E$231)), E31, "")</f>
        <v>47.140999999999998</v>
      </c>
      <c r="BN31" s="2">
        <f>IF(OR($B31&lt;F$229, AND($B31&gt;F$230, $B31&lt;F$231)), F31, "")</f>
        <v>47.197000000000003</v>
      </c>
      <c r="BO31" s="2">
        <f>IF(OR($B31&lt;G$229, AND($B31&gt;G$230, $B31&lt;G$231)), G31, "")</f>
        <v>46.695999999999998</v>
      </c>
      <c r="BP31" s="2">
        <f>IF(OR($B31&lt;H$229, AND($B31&gt;H$230, $B31&lt;H$231)), H31, "")</f>
        <v>46.405999999999999</v>
      </c>
      <c r="BQ31" s="2">
        <f>IF(OR($B31&lt;I$229, AND($B31&gt;I$230, $B31&lt;I$231)), I31, "")</f>
        <v>45.622999999999998</v>
      </c>
      <c r="BR31" s="2">
        <f>IF(OR($B31&lt;J$229, AND($B31&gt;J$230, $B31&lt;J$231)), J31, "")</f>
        <v>46.042999999999999</v>
      </c>
      <c r="BS31" s="2">
        <f>IF(OR($B31&lt;K$229, AND($B31&gt;K$230, $B31&lt;K$231)), K31, "")</f>
        <v>44.957000000000001</v>
      </c>
      <c r="BT31" s="2">
        <f>IF(OR($B31&lt;L$229, AND($B31&gt;L$230, $B31&lt;L$231)), L31, "")</f>
        <v>48.13</v>
      </c>
      <c r="BU31" s="2">
        <f>IF(OR($B31&lt;M$229, AND($B31&gt;M$230, $B31&lt;M$231)), M31, "")</f>
        <v>48.622999999999998</v>
      </c>
      <c r="BV31" s="2">
        <f>IF(OR($B31&lt;N$229, AND($B31&gt;N$230, $B31&lt;N$231)), N31, "")</f>
        <v>54.826000000000001</v>
      </c>
      <c r="BW31" s="2">
        <f>IF(OR($B31&lt;O$229, AND($B31&gt;O$230, $B31&lt;O$231)), O31, "")</f>
        <v>58.722200000000001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43.855862262287758</v>
      </c>
      <c r="CP31" s="2">
        <f>BL$207*$B31+BL$209</f>
        <v>45.506051434327695</v>
      </c>
      <c r="CQ31" s="2">
        <f>BM$207*$B31+BM$209</f>
        <v>46.456434093445544</v>
      </c>
      <c r="CR31" s="2">
        <f>BN$207*$B31+BN$209</f>
        <v>47.188579815611881</v>
      </c>
      <c r="CS31" s="2">
        <f>BO$207*$B31+BO$209</f>
        <v>46.640668934764513</v>
      </c>
      <c r="CT31" s="2">
        <f>BP$207*$B31+BP$209</f>
        <v>45.091720060399943</v>
      </c>
      <c r="CU31" s="2">
        <f>BQ$207*$B31+BQ$209</f>
        <v>45.204003870994462</v>
      </c>
      <c r="CV31" s="2">
        <f>BR$207*$B31+BR$209</f>
        <v>45.592928097548196</v>
      </c>
      <c r="CW31" s="2">
        <f>BS$207*$B31+BS$209</f>
        <v>45.556969537240114</v>
      </c>
      <c r="CX31" s="2">
        <f>BT$207*$B31+BT$209</f>
        <v>47.653030423153908</v>
      </c>
      <c r="CY31" s="2">
        <f>BU$207*$B31+BU$209</f>
        <v>49.455786833342209</v>
      </c>
      <c r="CZ31" s="2">
        <f>BV$207*$B31+BV$209</f>
        <v>53.987658880551628</v>
      </c>
      <c r="DA31" s="2">
        <f>BW$207*$B31+BW$209</f>
        <v>58.142463808502335</v>
      </c>
      <c r="DD31" s="2">
        <f>BZ$207*$B31+BZ$209</f>
        <v>52.384775693909162</v>
      </c>
      <c r="DE31" s="2">
        <f>CA$207*$B31+CA$209</f>
        <v>50.012158638849861</v>
      </c>
      <c r="DF31" s="2">
        <f>CB$207*$B31+CB$209</f>
        <v>48.654722973430232</v>
      </c>
      <c r="DG31" s="2">
        <f>CC$207*$B31+CC$209</f>
        <v>49.772879742683706</v>
      </c>
      <c r="DH31" s="2">
        <f>CD$207*$B31+CD$209</f>
        <v>50.586676383353904</v>
      </c>
      <c r="DI31" s="2">
        <f>CE$207*$B31+CE$209</f>
        <v>47.65853105954541</v>
      </c>
      <c r="DJ31" s="2">
        <f>CF$207*$B31+CF$209</f>
        <v>52.354673302024906</v>
      </c>
      <c r="DK31" s="2">
        <f>CG$207*$B31+CG$209</f>
        <v>49.252431735193127</v>
      </c>
      <c r="DL31" s="2">
        <f>CH$207*$B31+CH$209</f>
        <v>50.978530190313798</v>
      </c>
      <c r="DM31" s="2">
        <f>CI$207*$B31+CI$209</f>
        <v>53.581029642377558</v>
      </c>
      <c r="DN31" s="2">
        <f>CJ$207*$B31+CJ$209</f>
        <v>54.034936892579495</v>
      </c>
      <c r="DO31" s="2">
        <f>CK$207*$B31+CK$209</f>
        <v>57.21808169460288</v>
      </c>
      <c r="DP31" s="2">
        <f>CL$207*$B31+CL$209</f>
        <v>60.899288175136597</v>
      </c>
      <c r="DS31" s="2">
        <f>POWER(10,($B31-C$227)/C$228)/(1+POWER(10,($B31-C$227)/C$228))</f>
        <v>3.543095656406589E-4</v>
      </c>
      <c r="DT31" s="2">
        <f>POWER(10,($B31-D$227)/D$228)/(1+POWER(10,($B31-D$227)/D$228))</f>
        <v>3.9501115763569558E-4</v>
      </c>
      <c r="DU31" s="2">
        <f>POWER(10,($B31-E$227)/E$228)/(1+POWER(10,($B31-E$227)/E$228))</f>
        <v>7.8468372451209072E-4</v>
      </c>
      <c r="DV31" s="2">
        <f>POWER(10,($B31-F$227)/F$228)/(1+POWER(10,($B31-F$227)/F$228))</f>
        <v>1.0828423894724652E-3</v>
      </c>
      <c r="DW31" s="2">
        <f>POWER(10,($B31-G$227)/G$228)/(1+POWER(10,($B31-G$227)/G$228))</f>
        <v>1.0650347684216046E-3</v>
      </c>
      <c r="DX31" s="2">
        <f>POWER(10,($B31-H$227)/H$228)/(1+POWER(10,($B31-H$227)/H$228))</f>
        <v>1.0833177228463321E-3</v>
      </c>
      <c r="DY31" s="2">
        <f>POWER(10,($B31-I$227)/I$228)/(1+POWER(10,($B31-I$227)/I$228))</f>
        <v>1.1225005989858746E-3</v>
      </c>
      <c r="DZ31" s="2">
        <f>POWER(10,($B31-J$227)/J$228)/(1+POWER(10,($B31-J$227)/J$228))</f>
        <v>1.0691839213136179E-3</v>
      </c>
      <c r="EA31" s="2">
        <f>POWER(10,($B31-K$227)/K$228)/(1+POWER(10,($B31-K$227)/K$228))</f>
        <v>1.1109551775079147E-3</v>
      </c>
      <c r="EB31" s="2">
        <f>POWER(10,($B31-L$227)/L$228)/(1+POWER(10,($B31-L$227)/L$228))</f>
        <v>1.0689819072410641E-3</v>
      </c>
      <c r="EC31" s="2">
        <f>POWER(10,($B31-M$227)/M$228)/(1+POWER(10,($B31-M$227)/M$228))</f>
        <v>1.0545380853617999E-3</v>
      </c>
      <c r="ED31" s="2">
        <f>POWER(10,($B31-N$227)/N$228)/(1+POWER(10,($B31-N$227)/N$228))</f>
        <v>1.0630439191518992E-3</v>
      </c>
      <c r="EE31" s="2">
        <f>POWER(10,($B31-O$227)/O$228)/(1+POWER(10,($B31-O$227)/O$228))</f>
        <v>1.1234726179456592E-3</v>
      </c>
    </row>
    <row r="32" spans="2:135" x14ac:dyDescent="0.25">
      <c r="B32" s="2">
        <v>26</v>
      </c>
      <c r="C32">
        <v>43.155000000000001</v>
      </c>
      <c r="D32">
        <v>45.901000000000003</v>
      </c>
      <c r="E32">
        <v>47.140999999999998</v>
      </c>
      <c r="F32">
        <v>48.027999999999999</v>
      </c>
      <c r="G32">
        <v>46.188000000000002</v>
      </c>
      <c r="H32">
        <v>45.811999999999998</v>
      </c>
      <c r="I32">
        <v>44.970999999999997</v>
      </c>
      <c r="J32">
        <v>45.231999999999999</v>
      </c>
      <c r="K32">
        <v>44.680999999999997</v>
      </c>
      <c r="L32">
        <v>46.695999999999998</v>
      </c>
      <c r="M32">
        <v>48.912999999999997</v>
      </c>
      <c r="N32">
        <v>55.087000000000003</v>
      </c>
      <c r="O32">
        <v>58.652799999999999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43.906580248756626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45.523034224282576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46.457471281587168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47.171332750029912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46.629527003439527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45.07891954932898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45.228878788225785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45.578380286374959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45.580723564346137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47.676802906390108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49.474191388478921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53.987582408702913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58.146185364798121</v>
      </c>
      <c r="AE32" s="5"/>
      <c r="AG32" s="5">
        <f t="shared" si="15"/>
        <v>-0.75158024875662477</v>
      </c>
      <c r="AH32" s="5">
        <f t="shared" si="15"/>
        <v>0.37796577571742773</v>
      </c>
      <c r="AI32" s="5">
        <f t="shared" si="15"/>
        <v>0.68352871841283047</v>
      </c>
      <c r="AJ32" s="5">
        <f t="shared" si="15"/>
        <v>0.85666724997008714</v>
      </c>
      <c r="AK32" s="5">
        <f t="shared" si="15"/>
        <v>-0.44152700343952489</v>
      </c>
      <c r="AL32" s="5">
        <f t="shared" si="15"/>
        <v>0.73308045067101801</v>
      </c>
      <c r="AM32" s="5">
        <f t="shared" si="15"/>
        <v>-0.25787878822578847</v>
      </c>
      <c r="AN32" s="5">
        <f t="shared" si="15"/>
        <v>-0.34638028637495921</v>
      </c>
      <c r="AO32" s="5">
        <f t="shared" si="14"/>
        <v>-0.89972356434613943</v>
      </c>
      <c r="AP32" s="5">
        <f t="shared" si="14"/>
        <v>-0.98080290639011025</v>
      </c>
      <c r="AQ32" s="5">
        <f t="shared" si="14"/>
        <v>-0.56119138847892458</v>
      </c>
      <c r="AR32" s="5">
        <f t="shared" si="14"/>
        <v>1.0994175912970903</v>
      </c>
      <c r="AS32" s="5">
        <f t="shared" si="14"/>
        <v>0.50661463520187766</v>
      </c>
      <c r="AV32" s="2">
        <f t="shared" si="1"/>
        <v>43.906580248711393</v>
      </c>
      <c r="AW32" s="2">
        <f t="shared" si="2"/>
        <v>45.523034224233349</v>
      </c>
      <c r="AX32" s="2">
        <f t="shared" si="3"/>
        <v>46.457471101723108</v>
      </c>
      <c r="AY32" s="2">
        <f t="shared" si="4"/>
        <v>47.171327490155015</v>
      </c>
      <c r="AZ32" s="2">
        <f t="shared" si="5"/>
        <v>46.629523523184638</v>
      </c>
      <c r="BA32" s="2">
        <f t="shared" si="6"/>
        <v>45.078915699661565</v>
      </c>
      <c r="BB32" s="2">
        <f t="shared" si="7"/>
        <v>45.228877656840268</v>
      </c>
      <c r="BC32" s="2">
        <f t="shared" si="8"/>
        <v>45.578379077937896</v>
      </c>
      <c r="BD32" s="2">
        <f t="shared" si="9"/>
        <v>45.580719988228076</v>
      </c>
      <c r="BE32" s="2">
        <f t="shared" si="10"/>
        <v>47.676794032683411</v>
      </c>
      <c r="BF32" s="2">
        <f t="shared" si="11"/>
        <v>49.474183378277594</v>
      </c>
      <c r="BG32" s="2">
        <f t="shared" si="12"/>
        <v>53.987557366597983</v>
      </c>
      <c r="BH32" s="2">
        <f t="shared" si="13"/>
        <v>58.145909805617151</v>
      </c>
      <c r="BK32" s="2">
        <f>IF(OR($B32&lt;C$229, AND($B32&gt;C$230, $B32&lt;C$231)), C32, "")</f>
        <v>43.155000000000001</v>
      </c>
      <c r="BL32" s="2">
        <f>IF(OR($B32&lt;D$229, AND($B32&gt;D$230, $B32&lt;D$231)), D32, "")</f>
        <v>45.901000000000003</v>
      </c>
      <c r="BM32" s="2">
        <f>IF(OR($B32&lt;E$229, AND($B32&gt;E$230, $B32&lt;E$231)), E32, "")</f>
        <v>47.140999999999998</v>
      </c>
      <c r="BN32" s="2">
        <f>IF(OR($B32&lt;F$229, AND($B32&gt;F$230, $B32&lt;F$231)), F32, "")</f>
        <v>48.027999999999999</v>
      </c>
      <c r="BO32" s="2">
        <f>IF(OR($B32&lt;G$229, AND($B32&gt;G$230, $B32&lt;G$231)), G32, "")</f>
        <v>46.188000000000002</v>
      </c>
      <c r="BP32" s="2">
        <f>IF(OR($B32&lt;H$229, AND($B32&gt;H$230, $B32&lt;H$231)), H32, "")</f>
        <v>45.811999999999998</v>
      </c>
      <c r="BQ32" s="2">
        <f>IF(OR($B32&lt;I$229, AND($B32&gt;I$230, $B32&lt;I$231)), I32, "")</f>
        <v>44.970999999999997</v>
      </c>
      <c r="BR32" s="2">
        <f>IF(OR($B32&lt;J$229, AND($B32&gt;J$230, $B32&lt;J$231)), J32, "")</f>
        <v>45.231999999999999</v>
      </c>
      <c r="BS32" s="2">
        <f>IF(OR($B32&lt;K$229, AND($B32&gt;K$230, $B32&lt;K$231)), K32, "")</f>
        <v>44.680999999999997</v>
      </c>
      <c r="BT32" s="2">
        <f>IF(OR($B32&lt;L$229, AND($B32&gt;L$230, $B32&lt;L$231)), L32, "")</f>
        <v>46.695999999999998</v>
      </c>
      <c r="BU32" s="2">
        <f>IF(OR($B32&lt;M$229, AND($B32&gt;M$230, $B32&lt;M$231)), M32, "")</f>
        <v>48.912999999999997</v>
      </c>
      <c r="BV32" s="2">
        <f>IF(OR($B32&lt;N$229, AND($B32&gt;N$230, $B32&lt;N$231)), N32, "")</f>
        <v>55.087000000000003</v>
      </c>
      <c r="BW32" s="2">
        <f>IF(OR($B32&lt;O$229, AND($B32&gt;O$230, $B32&lt;O$231)), O32, "")</f>
        <v>58.652799999999999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43.903306055490063</v>
      </c>
      <c r="CP32" s="2">
        <f>BL$207*$B32+BL$209</f>
        <v>45.521107772143949</v>
      </c>
      <c r="CQ32" s="2">
        <f>BM$207*$B32+BM$209</f>
        <v>46.455609972517507</v>
      </c>
      <c r="CR32" s="2">
        <f>BN$207*$B32+BN$209</f>
        <v>47.168310109463839</v>
      </c>
      <c r="CS32" s="2">
        <f>BO$207*$B32+BO$209</f>
        <v>46.62498020971713</v>
      </c>
      <c r="CT32" s="2">
        <f>BP$207*$B32+BP$209</f>
        <v>45.075917101510875</v>
      </c>
      <c r="CU32" s="2">
        <f>BQ$207*$B32+BQ$209</f>
        <v>45.220207294858007</v>
      </c>
      <c r="CV32" s="2">
        <f>BR$207*$B32+BR$209</f>
        <v>45.574159501775263</v>
      </c>
      <c r="CW32" s="2">
        <f>BS$207*$B32+BS$209</f>
        <v>45.574218205876491</v>
      </c>
      <c r="CX32" s="2">
        <f>BT$207*$B32+BT$209</f>
        <v>47.6699517756877</v>
      </c>
      <c r="CY32" s="2">
        <f>BU$207*$B32+BU$209</f>
        <v>49.468969968294473</v>
      </c>
      <c r="CZ32" s="2">
        <f>BV$207*$B32+BV$209</f>
        <v>53.983849497270349</v>
      </c>
      <c r="DA32" s="2">
        <f>BW$207*$B32+BW$209</f>
        <v>58.142564816388081</v>
      </c>
      <c r="DD32" s="2">
        <f>BZ$207*$B32+BZ$209</f>
        <v>52.331534000415239</v>
      </c>
      <c r="DE32" s="2">
        <f>CA$207*$B32+CA$209</f>
        <v>49.969114139031007</v>
      </c>
      <c r="DF32" s="2">
        <f>CB$207*$B32+CB$209</f>
        <v>48.618900040984563</v>
      </c>
      <c r="DG32" s="2">
        <f>CC$207*$B32+CC$209</f>
        <v>49.709927813717499</v>
      </c>
      <c r="DH32" s="2">
        <f>CD$207*$B32+CD$209</f>
        <v>50.515911297244941</v>
      </c>
      <c r="DI32" s="2">
        <f>CE$207*$B32+CE$209</f>
        <v>47.600605644532664</v>
      </c>
      <c r="DJ32" s="2">
        <f>CF$207*$B32+CF$209</f>
        <v>52.265477889302993</v>
      </c>
      <c r="DK32" s="2">
        <f>CG$207*$B32+CG$209</f>
        <v>49.173817226186301</v>
      </c>
      <c r="DL32" s="2">
        <f>CH$207*$B32+CH$209</f>
        <v>50.912265736649182</v>
      </c>
      <c r="DM32" s="2">
        <f>CI$207*$B32+CI$209</f>
        <v>53.508082503717191</v>
      </c>
      <c r="DN32" s="2">
        <f>CJ$207*$B32+CJ$209</f>
        <v>53.978214558026821</v>
      </c>
      <c r="DO32" s="2">
        <f>CK$207*$B32+CK$209</f>
        <v>57.165245653461625</v>
      </c>
      <c r="DP32" s="2">
        <f>CL$207*$B32+CL$209</f>
        <v>60.858249248123272</v>
      </c>
      <c r="DS32" s="2">
        <f>POWER(10,($B32-C$227)/C$228)/(1+POWER(10,($B32-C$227)/C$228))</f>
        <v>3.884794339600484E-4</v>
      </c>
      <c r="DT32" s="2">
        <f>POWER(10,($B32-D$227)/D$228)/(1+POWER(10,($B32-D$227)/D$228))</f>
        <v>4.3310461597951958E-4</v>
      </c>
      <c r="DU32" s="2">
        <f>POWER(10,($B32-E$227)/E$228)/(1+POWER(10,($B32-E$227)/E$228))</f>
        <v>8.6032346411967961E-4</v>
      </c>
      <c r="DV32" s="2">
        <f>POWER(10,($B32-F$227)/F$228)/(1+POWER(10,($B32-F$227)/F$228))</f>
        <v>1.187189043468958E-3</v>
      </c>
      <c r="DW32" s="2">
        <f>POWER(10,($B32-G$227)/G$228)/(1+POWER(10,($B32-G$227)/G$228))</f>
        <v>1.167667420806405E-3</v>
      </c>
      <c r="DX32" s="2">
        <f>POWER(10,($B32-H$227)/H$228)/(1+POWER(10,($B32-H$227)/H$228))</f>
        <v>1.1877101272437631E-3</v>
      </c>
      <c r="DY32" s="2">
        <f>POWER(10,($B32-I$227)/I$228)/(1+POWER(10,($B32-I$227)/I$228))</f>
        <v>1.2306641549152614E-3</v>
      </c>
      <c r="DZ32" s="2">
        <f>POWER(10,($B32-J$227)/J$228)/(1+POWER(10,($B32-J$227)/J$228))</f>
        <v>1.1722159398713423E-3</v>
      </c>
      <c r="EA32" s="2">
        <f>POWER(10,($B32-K$227)/K$228)/(1+POWER(10,($B32-K$227)/K$228))</f>
        <v>1.2180075793824764E-3</v>
      </c>
      <c r="EB32" s="2">
        <f>POWER(10,($B32-L$227)/L$228)/(1+POWER(10,($B32-L$227)/L$228))</f>
        <v>1.1719944815316685E-3</v>
      </c>
      <c r="EC32" s="2">
        <f>POWER(10,($B32-M$227)/M$228)/(1+POWER(10,($B32-M$227)/M$228))</f>
        <v>1.1561603899220654E-3</v>
      </c>
      <c r="ED32" s="2">
        <f>POWER(10,($B32-N$227)/N$228)/(1+POWER(10,($B32-N$227)/N$228))</f>
        <v>1.1654849461042139E-3</v>
      </c>
      <c r="EE32" s="2">
        <f>POWER(10,($B32-O$227)/O$228)/(1+POWER(10,($B32-O$227)/O$228))</f>
        <v>1.2317297216034736E-3</v>
      </c>
    </row>
    <row r="33" spans="2:135" x14ac:dyDescent="0.25">
      <c r="B33" s="2">
        <v>27</v>
      </c>
      <c r="C33">
        <v>44.07</v>
      </c>
      <c r="D33">
        <v>46.802999999999997</v>
      </c>
      <c r="E33">
        <v>47.69</v>
      </c>
      <c r="F33">
        <v>47.872999999999998</v>
      </c>
      <c r="G33">
        <v>46.448999999999998</v>
      </c>
      <c r="H33">
        <v>46.609000000000002</v>
      </c>
      <c r="I33">
        <v>45.13</v>
      </c>
      <c r="J33">
        <v>46.957000000000001</v>
      </c>
      <c r="K33">
        <v>45.203000000000003</v>
      </c>
      <c r="L33">
        <v>48.116</v>
      </c>
      <c r="M33">
        <v>50</v>
      </c>
      <c r="N33">
        <v>54.854999999999997</v>
      </c>
      <c r="O33">
        <v>59.375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43.954296909516529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45.53824874429516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46.456794008705309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47.151310105143033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46.614213606618826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45.063359574450473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45.24577822098194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45.559944363037012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45.598495514050512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47.694287470248582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49.487805791532679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53.98411825278702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58.147020391366432</v>
      </c>
      <c r="AE33" s="5"/>
      <c r="AG33" s="5">
        <f t="shared" si="15"/>
        <v>0.11570309048347127</v>
      </c>
      <c r="AH33" s="5">
        <f t="shared" si="15"/>
        <v>1.2647512557048373</v>
      </c>
      <c r="AI33" s="5">
        <f t="shared" si="15"/>
        <v>1.2332059912946889</v>
      </c>
      <c r="AJ33" s="5">
        <f t="shared" si="15"/>
        <v>0.721689894856965</v>
      </c>
      <c r="AK33" s="5">
        <f t="shared" si="15"/>
        <v>-0.16521360661882767</v>
      </c>
      <c r="AL33" s="5">
        <f t="shared" si="15"/>
        <v>1.5456404255495286</v>
      </c>
      <c r="AM33" s="5">
        <f t="shared" si="15"/>
        <v>-0.11577822098193735</v>
      </c>
      <c r="AN33" s="5">
        <f t="shared" si="15"/>
        <v>1.397055636962989</v>
      </c>
      <c r="AO33" s="5">
        <f t="shared" si="14"/>
        <v>-0.3954955140505092</v>
      </c>
      <c r="AP33" s="5">
        <f t="shared" si="14"/>
        <v>0.42171252975141726</v>
      </c>
      <c r="AQ33" s="5">
        <f t="shared" si="14"/>
        <v>0.51219420846732078</v>
      </c>
      <c r="AR33" s="5">
        <f t="shared" si="14"/>
        <v>0.87088174721297662</v>
      </c>
      <c r="AS33" s="5">
        <f t="shared" si="14"/>
        <v>1.2279796086335679</v>
      </c>
      <c r="AV33" s="2">
        <f t="shared" si="1"/>
        <v>43.954296909314124</v>
      </c>
      <c r="AW33" s="2">
        <f t="shared" si="2"/>
        <v>45.538248744072092</v>
      </c>
      <c r="AX33" s="2">
        <f t="shared" si="3"/>
        <v>46.456793357269639</v>
      </c>
      <c r="AY33" s="2">
        <f t="shared" si="4"/>
        <v>47.151292962314365</v>
      </c>
      <c r="AZ33" s="2">
        <f t="shared" si="5"/>
        <v>46.614202060157524</v>
      </c>
      <c r="BA33" s="2">
        <f t="shared" si="6"/>
        <v>45.06334681368606</v>
      </c>
      <c r="BB33" s="2">
        <f t="shared" si="7"/>
        <v>45.245774245023163</v>
      </c>
      <c r="BC33" s="2">
        <f t="shared" si="8"/>
        <v>45.559940144269348</v>
      </c>
      <c r="BD33" s="2">
        <f t="shared" si="9"/>
        <v>45.598483579215234</v>
      </c>
      <c r="BE33" s="2">
        <f t="shared" si="10"/>
        <v>47.694259191695359</v>
      </c>
      <c r="BF33" s="2">
        <f t="shared" si="11"/>
        <v>49.487780246455841</v>
      </c>
      <c r="BG33" s="2">
        <f t="shared" si="12"/>
        <v>53.984042609225263</v>
      </c>
      <c r="BH33" s="2">
        <f t="shared" si="13"/>
        <v>58.146277540684025</v>
      </c>
      <c r="BK33" s="2">
        <f>IF(OR($B33&lt;C$229, AND($B33&gt;C$230, $B33&lt;C$231)), C33, "")</f>
        <v>44.07</v>
      </c>
      <c r="BL33" s="2">
        <f>IF(OR($B33&lt;D$229, AND($B33&gt;D$230, $B33&lt;D$231)), D33, "")</f>
        <v>46.802999999999997</v>
      </c>
      <c r="BM33" s="2">
        <f>IF(OR($B33&lt;E$229, AND($B33&gt;E$230, $B33&lt;E$231)), E33, "")</f>
        <v>47.69</v>
      </c>
      <c r="BN33" s="2">
        <f>IF(OR($B33&lt;F$229, AND($B33&gt;F$230, $B33&lt;F$231)), F33, "")</f>
        <v>47.872999999999998</v>
      </c>
      <c r="BO33" s="2">
        <f>IF(OR($B33&lt;G$229, AND($B33&gt;G$230, $B33&lt;G$231)), G33, "")</f>
        <v>46.448999999999998</v>
      </c>
      <c r="BP33" s="2">
        <f>IF(OR($B33&lt;H$229, AND($B33&gt;H$230, $B33&lt;H$231)), H33, "")</f>
        <v>46.609000000000002</v>
      </c>
      <c r="BQ33" s="2">
        <f>IF(OR($B33&lt;I$229, AND($B33&gt;I$230, $B33&lt;I$231)), I33, "")</f>
        <v>45.13</v>
      </c>
      <c r="BR33" s="2">
        <f>IF(OR($B33&lt;J$229, AND($B33&gt;J$230, $B33&lt;J$231)), J33, "")</f>
        <v>46.957000000000001</v>
      </c>
      <c r="BS33" s="2">
        <f>IF(OR($B33&lt;K$229, AND($B33&gt;K$230, $B33&lt;K$231)), K33, "")</f>
        <v>45.203000000000003</v>
      </c>
      <c r="BT33" s="2">
        <f>IF(OR($B33&lt;L$229, AND($B33&gt;L$230, $B33&lt;L$231)), L33, "")</f>
        <v>48.116</v>
      </c>
      <c r="BU33" s="2">
        <f>IF(OR($B33&lt;M$229, AND($B33&gt;M$230, $B33&lt;M$231)), M33, "")</f>
        <v>50</v>
      </c>
      <c r="BV33" s="2">
        <f>IF(OR($B33&lt;N$229, AND($B33&gt;N$230, $B33&lt;N$231)), N33, "")</f>
        <v>54.854999999999997</v>
      </c>
      <c r="BW33" s="2">
        <f>IF(OR($B33&lt;O$229, AND($B33&gt;O$230, $B33&lt;O$231)), O33, "")</f>
        <v>59.375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43.950749848692368</v>
      </c>
      <c r="CP33" s="2">
        <f>BL$207*$B33+BL$209</f>
        <v>45.536164109960211</v>
      </c>
      <c r="CQ33" s="2">
        <f>BM$207*$B33+BM$209</f>
        <v>46.45478585158947</v>
      </c>
      <c r="CR33" s="2">
        <f>BN$207*$B33+BN$209</f>
        <v>47.148040403315797</v>
      </c>
      <c r="CS33" s="2">
        <f>BO$207*$B33+BO$209</f>
        <v>46.609291484669754</v>
      </c>
      <c r="CT33" s="2">
        <f>BP$207*$B33+BP$209</f>
        <v>45.060114142621806</v>
      </c>
      <c r="CU33" s="2">
        <f>BQ$207*$B33+BQ$209</f>
        <v>45.236410718721551</v>
      </c>
      <c r="CV33" s="2">
        <f>BR$207*$B33+BR$209</f>
        <v>45.555390906002337</v>
      </c>
      <c r="CW33" s="2">
        <f>BS$207*$B33+BS$209</f>
        <v>45.591466874512861</v>
      </c>
      <c r="CX33" s="2">
        <f>BT$207*$B33+BT$209</f>
        <v>47.686873128221485</v>
      </c>
      <c r="CY33" s="2">
        <f>BU$207*$B33+BU$209</f>
        <v>49.482153103246738</v>
      </c>
      <c r="CZ33" s="2">
        <f>BV$207*$B33+BV$209</f>
        <v>53.980040113989062</v>
      </c>
      <c r="DA33" s="2">
        <f>BW$207*$B33+BW$209</f>
        <v>58.14266582427382</v>
      </c>
      <c r="DD33" s="2">
        <f>BZ$207*$B33+BZ$209</f>
        <v>52.278292306921315</v>
      </c>
      <c r="DE33" s="2">
        <f>CA$207*$B33+CA$209</f>
        <v>49.926069639212145</v>
      </c>
      <c r="DF33" s="2">
        <f>CB$207*$B33+CB$209</f>
        <v>48.583077108538888</v>
      </c>
      <c r="DG33" s="2">
        <f>CC$207*$B33+CC$209</f>
        <v>49.646975884751299</v>
      </c>
      <c r="DH33" s="2">
        <f>CD$207*$B33+CD$209</f>
        <v>50.445146211135977</v>
      </c>
      <c r="DI33" s="2">
        <f>CE$207*$B33+CE$209</f>
        <v>47.542680229519917</v>
      </c>
      <c r="DJ33" s="2">
        <f>CF$207*$B33+CF$209</f>
        <v>52.176282476581072</v>
      </c>
      <c r="DK33" s="2">
        <f>CG$207*$B33+CG$209</f>
        <v>49.095202717179482</v>
      </c>
      <c r="DL33" s="2">
        <f>CH$207*$B33+CH$209</f>
        <v>50.84600128298456</v>
      </c>
      <c r="DM33" s="2">
        <f>CI$207*$B33+CI$209</f>
        <v>53.435135365056823</v>
      </c>
      <c r="DN33" s="2">
        <f>CJ$207*$B33+CJ$209</f>
        <v>53.921492223474146</v>
      </c>
      <c r="DO33" s="2">
        <f>CK$207*$B33+CK$209</f>
        <v>57.112409612320363</v>
      </c>
      <c r="DP33" s="2">
        <f>CL$207*$B33+CL$209</f>
        <v>60.817210321109954</v>
      </c>
      <c r="DS33" s="2">
        <f>POWER(10,($B33-C$227)/C$228)/(1+POWER(10,($B33-C$227)/C$228))</f>
        <v>4.2594326472098474E-4</v>
      </c>
      <c r="DT33" s="2">
        <f>POWER(10,($B33-D$227)/D$228)/(1+POWER(10,($B33-D$227)/D$228))</f>
        <v>4.7486992555844737E-4</v>
      </c>
      <c r="DU33" s="2">
        <f>POWER(10,($B33-E$227)/E$228)/(1+POWER(10,($B33-E$227)/E$228))</f>
        <v>9.4324762816792602E-4</v>
      </c>
      <c r="DV33" s="2">
        <f>POWER(10,($B33-F$227)/F$228)/(1+POWER(10,($B33-F$227)/F$228))</f>
        <v>1.3015778209289554E-3</v>
      </c>
      <c r="DW33" s="2">
        <f>POWER(10,($B33-G$227)/G$228)/(1+POWER(10,($B33-G$227)/G$228))</f>
        <v>1.2801776495564964E-3</v>
      </c>
      <c r="DX33" s="2">
        <f>POWER(10,($B33-H$227)/H$228)/(1+POWER(10,($B33-H$227)/H$228))</f>
        <v>1.3021490470361493E-3</v>
      </c>
      <c r="DY33" s="2">
        <f>POWER(10,($B33-I$227)/I$228)/(1+POWER(10,($B33-I$227)/I$228))</f>
        <v>1.3492362147775802E-3</v>
      </c>
      <c r="DZ33" s="2">
        <f>POWER(10,($B33-J$227)/J$228)/(1+POWER(10,($B33-J$227)/J$228))</f>
        <v>1.2851638758431725E-3</v>
      </c>
      <c r="EA33" s="2">
        <f>POWER(10,($B33-K$227)/K$228)/(1+POWER(10,($B33-K$227)/K$228))</f>
        <v>1.3353618335930472E-3</v>
      </c>
      <c r="EB33" s="2">
        <f>POWER(10,($B33-L$227)/L$228)/(1+POWER(10,($B33-L$227)/L$228))</f>
        <v>1.2849211065114421E-3</v>
      </c>
      <c r="EC33" s="2">
        <f>POWER(10,($B33-M$227)/M$228)/(1+POWER(10,($B33-M$227)/M$228))</f>
        <v>1.2675632693758161E-3</v>
      </c>
      <c r="ED33" s="2">
        <f>POWER(10,($B33-N$227)/N$228)/(1+POWER(10,($B33-N$227)/N$228))</f>
        <v>1.2777851522093801E-3</v>
      </c>
      <c r="EE33" s="2">
        <f>POWER(10,($B33-O$227)/O$228)/(1+POWER(10,($B33-O$227)/O$228))</f>
        <v>1.3504043079005065E-3</v>
      </c>
    </row>
    <row r="34" spans="2:135" x14ac:dyDescent="0.25">
      <c r="B34" s="2">
        <v>28</v>
      </c>
      <c r="C34">
        <v>44.534999999999997</v>
      </c>
      <c r="D34">
        <v>45.534999999999997</v>
      </c>
      <c r="E34">
        <v>47.704000000000001</v>
      </c>
      <c r="F34">
        <v>48.253999999999998</v>
      </c>
      <c r="G34">
        <v>46.841000000000001</v>
      </c>
      <c r="H34">
        <v>46.957000000000001</v>
      </c>
      <c r="I34">
        <v>47.332999999999998</v>
      </c>
      <c r="J34">
        <v>47.506999999999998</v>
      </c>
      <c r="K34">
        <v>44.216999999999999</v>
      </c>
      <c r="L34">
        <v>48.13</v>
      </c>
      <c r="M34">
        <v>50.087000000000003</v>
      </c>
      <c r="N34">
        <v>55.58</v>
      </c>
      <c r="O34">
        <v>58.444400000000002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44.002035735610441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45.553475849060149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46.456128784043266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47.131329230253286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46.598945828627699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45.047835672580703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45.262737170296425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45.541539608720825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45.616324093030443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47.711851905782517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49.50148646041535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53.980769318179789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58.148588718293681</v>
      </c>
      <c r="AE34" s="5"/>
      <c r="AG34" s="5">
        <f t="shared" si="15"/>
        <v>0.53296426438955535</v>
      </c>
      <c r="AH34" s="5">
        <f t="shared" si="15"/>
        <v>-1.8475849060152427E-2</v>
      </c>
      <c r="AI34" s="5">
        <f t="shared" si="15"/>
        <v>1.2478712159567351</v>
      </c>
      <c r="AJ34" s="5">
        <f t="shared" si="15"/>
        <v>1.122670769746712</v>
      </c>
      <c r="AK34" s="5">
        <f t="shared" si="15"/>
        <v>0.24205417137230256</v>
      </c>
      <c r="AL34" s="5">
        <f t="shared" si="15"/>
        <v>1.9091643274192975</v>
      </c>
      <c r="AM34" s="5">
        <f t="shared" si="15"/>
        <v>2.070262829703573</v>
      </c>
      <c r="AN34" s="5">
        <f t="shared" si="15"/>
        <v>1.9654603912791728</v>
      </c>
      <c r="AO34" s="5">
        <f t="shared" si="14"/>
        <v>-1.3993240930304438</v>
      </c>
      <c r="AP34" s="5">
        <f t="shared" si="14"/>
        <v>0.41814809421748578</v>
      </c>
      <c r="AQ34" s="5">
        <f t="shared" si="14"/>
        <v>0.58551353958465313</v>
      </c>
      <c r="AR34" s="5">
        <f t="shared" si="14"/>
        <v>1.5992306818202096</v>
      </c>
      <c r="AS34" s="5">
        <f t="shared" si="14"/>
        <v>0.29581128170632098</v>
      </c>
      <c r="AV34" s="2">
        <f t="shared" si="1"/>
        <v>44.002035734740709</v>
      </c>
      <c r="AW34" s="2">
        <f t="shared" si="2"/>
        <v>45.553475848090109</v>
      </c>
      <c r="AX34" s="2">
        <f t="shared" si="3"/>
        <v>46.45612652232937</v>
      </c>
      <c r="AY34" s="2">
        <f t="shared" si="4"/>
        <v>47.131275703047258</v>
      </c>
      <c r="AZ34" s="2">
        <f t="shared" si="5"/>
        <v>46.598909133223685</v>
      </c>
      <c r="BA34" s="2">
        <f t="shared" si="6"/>
        <v>45.04779515786408</v>
      </c>
      <c r="BB34" s="2">
        <f t="shared" si="7"/>
        <v>45.262723801128978</v>
      </c>
      <c r="BC34" s="2">
        <f t="shared" si="8"/>
        <v>45.541525510730892</v>
      </c>
      <c r="BD34" s="2">
        <f t="shared" si="9"/>
        <v>45.616285952036051</v>
      </c>
      <c r="BE34" s="2">
        <f t="shared" si="10"/>
        <v>47.711765535526226</v>
      </c>
      <c r="BF34" s="2">
        <f t="shared" si="11"/>
        <v>49.501408376958672</v>
      </c>
      <c r="BG34" s="2">
        <f t="shared" si="12"/>
        <v>53.980550157508659</v>
      </c>
      <c r="BH34" s="2">
        <f t="shared" si="13"/>
        <v>58.146665577063573</v>
      </c>
      <c r="BK34" s="2">
        <f>IF(OR($B34&lt;C$229, AND($B34&gt;C$230, $B34&lt;C$231)), C34, "")</f>
        <v>44.534999999999997</v>
      </c>
      <c r="BL34" s="2">
        <f>IF(OR($B34&lt;D$229, AND($B34&gt;D$230, $B34&lt;D$231)), D34, "")</f>
        <v>45.534999999999997</v>
      </c>
      <c r="BM34" s="2">
        <f>IF(OR($B34&lt;E$229, AND($B34&gt;E$230, $B34&lt;E$231)), E34, "")</f>
        <v>47.704000000000001</v>
      </c>
      <c r="BN34" s="2">
        <f>IF(OR($B34&lt;F$229, AND($B34&gt;F$230, $B34&lt;F$231)), F34, "")</f>
        <v>48.253999999999998</v>
      </c>
      <c r="BO34" s="2">
        <f>IF(OR($B34&lt;G$229, AND($B34&gt;G$230, $B34&lt;G$231)), G34, "")</f>
        <v>46.841000000000001</v>
      </c>
      <c r="BP34" s="2">
        <f>IF(OR($B34&lt;H$229, AND($B34&gt;H$230, $B34&lt;H$231)), H34, "")</f>
        <v>46.957000000000001</v>
      </c>
      <c r="BQ34" s="2">
        <f>IF(OR($B34&lt;I$229, AND($B34&gt;I$230, $B34&lt;I$231)), I34, "")</f>
        <v>47.332999999999998</v>
      </c>
      <c r="BR34" s="2">
        <f>IF(OR($B34&lt;J$229, AND($B34&gt;J$230, $B34&lt;J$231)), J34, "")</f>
        <v>47.506999999999998</v>
      </c>
      <c r="BS34" s="2">
        <f>IF(OR($B34&lt;K$229, AND($B34&gt;K$230, $B34&lt;K$231)), K34, "")</f>
        <v>44.216999999999999</v>
      </c>
      <c r="BT34" s="2">
        <f>IF(OR($B34&lt;L$229, AND($B34&gt;L$230, $B34&lt;L$231)), L34, "")</f>
        <v>48.13</v>
      </c>
      <c r="BU34" s="2">
        <f>IF(OR($B34&lt;M$229, AND($B34&gt;M$230, $B34&lt;M$231)), M34, "")</f>
        <v>50.087000000000003</v>
      </c>
      <c r="BV34" s="2">
        <f>IF(OR($B34&lt;N$229, AND($B34&gt;N$230, $B34&lt;N$231)), N34, "")</f>
        <v>55.58</v>
      </c>
      <c r="BW34" s="2">
        <f>IF(OR($B34&lt;O$229, AND($B34&gt;O$230, $B34&lt;O$231)), O34, "")</f>
        <v>58.444400000000002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43.99819364189468</v>
      </c>
      <c r="CP34" s="2">
        <f>BL$207*$B34+BL$209</f>
        <v>45.551220447776466</v>
      </c>
      <c r="CQ34" s="2">
        <f>BM$207*$B34+BM$209</f>
        <v>46.453961730661433</v>
      </c>
      <c r="CR34" s="2">
        <f>BN$207*$B34+BN$209</f>
        <v>47.127770697167755</v>
      </c>
      <c r="CS34" s="2">
        <f>BO$207*$B34+BO$209</f>
        <v>46.593602759622371</v>
      </c>
      <c r="CT34" s="2">
        <f>BP$207*$B34+BP$209</f>
        <v>45.044311183732745</v>
      </c>
      <c r="CU34" s="2">
        <f>BQ$207*$B34+BQ$209</f>
        <v>45.252614142585088</v>
      </c>
      <c r="CV34" s="2">
        <f>BR$207*$B34+BR$209</f>
        <v>45.536622310229411</v>
      </c>
      <c r="CW34" s="2">
        <f>BS$207*$B34+BS$209</f>
        <v>45.608715543149231</v>
      </c>
      <c r="CX34" s="2">
        <f>BT$207*$B34+BT$209</f>
        <v>47.703794480755271</v>
      </c>
      <c r="CY34" s="2">
        <f>BU$207*$B34+BU$209</f>
        <v>49.495336238199002</v>
      </c>
      <c r="CZ34" s="2">
        <f>BV$207*$B34+BV$209</f>
        <v>53.976230730707783</v>
      </c>
      <c r="DA34" s="2">
        <f>BW$207*$B34+BW$209</f>
        <v>58.142766832159559</v>
      </c>
      <c r="DD34" s="2">
        <f>BZ$207*$B34+BZ$209</f>
        <v>52.225050613427392</v>
      </c>
      <c r="DE34" s="2">
        <f>CA$207*$B34+CA$209</f>
        <v>49.88302513939329</v>
      </c>
      <c r="DF34" s="2">
        <f>CB$207*$B34+CB$209</f>
        <v>48.547254176093219</v>
      </c>
      <c r="DG34" s="2">
        <f>CC$207*$B34+CC$209</f>
        <v>49.584023955785092</v>
      </c>
      <c r="DH34" s="2">
        <f>CD$207*$B34+CD$209</f>
        <v>50.374381125027014</v>
      </c>
      <c r="DI34" s="2">
        <f>CE$207*$B34+CE$209</f>
        <v>47.48475481450717</v>
      </c>
      <c r="DJ34" s="2">
        <f>CF$207*$B34+CF$209</f>
        <v>52.087087063859158</v>
      </c>
      <c r="DK34" s="2">
        <f>CG$207*$B34+CG$209</f>
        <v>49.016588208172664</v>
      </c>
      <c r="DL34" s="2">
        <f>CH$207*$B34+CH$209</f>
        <v>50.779736829319937</v>
      </c>
      <c r="DM34" s="2">
        <f>CI$207*$B34+CI$209</f>
        <v>53.362188226396455</v>
      </c>
      <c r="DN34" s="2">
        <f>CJ$207*$B34+CJ$209</f>
        <v>53.864769888921465</v>
      </c>
      <c r="DO34" s="2">
        <f>CK$207*$B34+CK$209</f>
        <v>57.059573571179108</v>
      </c>
      <c r="DP34" s="2">
        <f>CL$207*$B34+CL$209</f>
        <v>60.776171394096629</v>
      </c>
      <c r="DS34" s="2">
        <f>POWER(10,($B34-C$227)/C$228)/(1+POWER(10,($B34-C$227)/C$228))</f>
        <v>4.6701831079906496E-4</v>
      </c>
      <c r="DT34" s="2">
        <f>POWER(10,($B34-D$227)/D$228)/(1+POWER(10,($B34-D$227)/D$228))</f>
        <v>5.20660665522066E-4</v>
      </c>
      <c r="DU34" s="2">
        <f>POWER(10,($B34-E$227)/E$228)/(1+POWER(10,($B34-E$227)/E$228))</f>
        <v>1.034156346696022E-3</v>
      </c>
      <c r="DV34" s="2">
        <f>POWER(10,($B34-F$227)/F$228)/(1+POWER(10,($B34-F$227)/F$228))</f>
        <v>1.4269725107568961E-3</v>
      </c>
      <c r="DW34" s="2">
        <f>POWER(10,($B34-G$227)/G$228)/(1+POWER(10,($B34-G$227)/G$228))</f>
        <v>1.4035135330522466E-3</v>
      </c>
      <c r="DX34" s="2">
        <f>POWER(10,($B34-H$227)/H$228)/(1+POWER(10,($B34-H$227)/H$228))</f>
        <v>1.4275986904204942E-3</v>
      </c>
      <c r="DY34" s="2">
        <f>POWER(10,($B34-I$227)/I$228)/(1+POWER(10,($B34-I$227)/I$228))</f>
        <v>1.4792155386884431E-3</v>
      </c>
      <c r="DZ34" s="2">
        <f>POWER(10,($B34-J$227)/J$228)/(1+POWER(10,($B34-J$227)/J$228))</f>
        <v>1.4089794685564869E-3</v>
      </c>
      <c r="EA34" s="2">
        <f>POWER(10,($B34-K$227)/K$228)/(1+POWER(10,($B34-K$227)/K$228))</f>
        <v>1.4640065217038246E-3</v>
      </c>
      <c r="EB34" s="2">
        <f>POWER(10,($B34-L$227)/L$228)/(1+POWER(10,($B34-L$227)/L$228))</f>
        <v>1.4087133432693145E-3</v>
      </c>
      <c r="EC34" s="2">
        <f>POWER(10,($B34-M$227)/M$228)/(1+POWER(10,($B34-M$227)/M$228))</f>
        <v>1.3896855393760008E-3</v>
      </c>
      <c r="ED34" s="2">
        <f>POWER(10,($B34-N$227)/N$228)/(1+POWER(10,($B34-N$227)/N$228))</f>
        <v>1.4008908591602266E-3</v>
      </c>
      <c r="EE34" s="2">
        <f>POWER(10,($B34-O$227)/O$228)/(1+POWER(10,($B34-O$227)/O$228))</f>
        <v>1.4804959938042922E-3</v>
      </c>
    </row>
    <row r="35" spans="2:135" x14ac:dyDescent="0.25">
      <c r="B35" s="2">
        <v>29</v>
      </c>
      <c r="C35">
        <v>44.042000000000002</v>
      </c>
      <c r="D35">
        <v>46.676000000000002</v>
      </c>
      <c r="E35">
        <v>47.634</v>
      </c>
      <c r="F35">
        <v>48.69</v>
      </c>
      <c r="G35">
        <v>46.899000000000001</v>
      </c>
      <c r="H35">
        <v>46.854999999999997</v>
      </c>
      <c r="I35">
        <v>45.912999999999997</v>
      </c>
      <c r="J35">
        <v>47.912999999999997</v>
      </c>
      <c r="K35">
        <v>45.985999999999997</v>
      </c>
      <c r="L35">
        <v>49.116</v>
      </c>
      <c r="M35">
        <v>51.058</v>
      </c>
      <c r="N35">
        <v>55.231999999999999</v>
      </c>
      <c r="O35">
        <v>58.9861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44.049798463675252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45.568716494990667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46.455478864915406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47.111436973471292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46.583758534918239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45.032385079851046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45.279773092821316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45.523181887954046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45.634246505382713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47.729568767786368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49.51529871339185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53.977690603414345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58.151856620391051</v>
      </c>
      <c r="AE35" s="5"/>
      <c r="AG35" s="5">
        <f t="shared" si="15"/>
        <v>-7.7984636752503889E-3</v>
      </c>
      <c r="AH35" s="5">
        <f t="shared" si="15"/>
        <v>1.1072835050093346</v>
      </c>
      <c r="AI35" s="5">
        <f t="shared" si="15"/>
        <v>1.1785211350845941</v>
      </c>
      <c r="AJ35" s="5">
        <f t="shared" si="15"/>
        <v>1.5785630265287054</v>
      </c>
      <c r="AK35" s="5">
        <f t="shared" si="15"/>
        <v>0.31524146508176187</v>
      </c>
      <c r="AL35" s="5">
        <f t="shared" si="15"/>
        <v>1.8226149201489505</v>
      </c>
      <c r="AM35" s="5">
        <f t="shared" si="15"/>
        <v>0.63322690717868113</v>
      </c>
      <c r="AN35" s="5">
        <f t="shared" si="15"/>
        <v>2.3898181120459512</v>
      </c>
      <c r="AO35" s="5">
        <f t="shared" si="14"/>
        <v>0.35175349461728445</v>
      </c>
      <c r="AP35" s="5">
        <f t="shared" si="14"/>
        <v>1.3864312322136314</v>
      </c>
      <c r="AQ35" s="5">
        <f t="shared" si="14"/>
        <v>1.5427012866081498</v>
      </c>
      <c r="AR35" s="5">
        <f t="shared" si="14"/>
        <v>1.2543093965856542</v>
      </c>
      <c r="AS35" s="5">
        <f t="shared" si="14"/>
        <v>0.83424337960894945</v>
      </c>
      <c r="AV35" s="2">
        <f t="shared" si="1"/>
        <v>44.049798460086194</v>
      </c>
      <c r="AW35" s="2">
        <f t="shared" si="2"/>
        <v>45.568716490942535</v>
      </c>
      <c r="AX35" s="2">
        <f t="shared" si="3"/>
        <v>46.455471337553853</v>
      </c>
      <c r="AY35" s="2">
        <f t="shared" si="4"/>
        <v>47.111276851220452</v>
      </c>
      <c r="AZ35" s="2">
        <f t="shared" si="5"/>
        <v>46.583646823038393</v>
      </c>
      <c r="BA35" s="2">
        <f t="shared" si="6"/>
        <v>45.032261873936974</v>
      </c>
      <c r="BB35" s="2">
        <f t="shared" si="7"/>
        <v>45.27973007998478</v>
      </c>
      <c r="BC35" s="2">
        <f t="shared" si="8"/>
        <v>45.523136791873355</v>
      </c>
      <c r="BD35" s="2">
        <f t="shared" si="9"/>
        <v>45.634129787179283</v>
      </c>
      <c r="BE35" s="2">
        <f t="shared" si="10"/>
        <v>47.729315939223916</v>
      </c>
      <c r="BF35" s="2">
        <f t="shared" si="11"/>
        <v>49.515069943490957</v>
      </c>
      <c r="BG35" s="2">
        <f t="shared" si="12"/>
        <v>53.977081567663916</v>
      </c>
      <c r="BH35" s="2">
        <f t="shared" si="13"/>
        <v>58.147075344088194</v>
      </c>
      <c r="BK35" s="2">
        <f>IF(OR($B35&lt;C$229, AND($B35&gt;C$230, $B35&lt;C$231)), C35, "")</f>
        <v>44.042000000000002</v>
      </c>
      <c r="BL35" s="2">
        <f>IF(OR($B35&lt;D$229, AND($B35&gt;D$230, $B35&lt;D$231)), D35, "")</f>
        <v>46.676000000000002</v>
      </c>
      <c r="BM35" s="2">
        <f>IF(OR($B35&lt;E$229, AND($B35&gt;E$230, $B35&lt;E$231)), E35, "")</f>
        <v>47.634</v>
      </c>
      <c r="BN35" s="2">
        <f>IF(OR($B35&lt;F$229, AND($B35&gt;F$230, $B35&lt;F$231)), F35, "")</f>
        <v>48.69</v>
      </c>
      <c r="BO35" s="2">
        <f>IF(OR($B35&lt;G$229, AND($B35&gt;G$230, $B35&lt;G$231)), G35, "")</f>
        <v>46.899000000000001</v>
      </c>
      <c r="BP35" s="2">
        <f>IF(OR($B35&lt;H$229, AND($B35&gt;H$230, $B35&lt;H$231)), H35, "")</f>
        <v>46.854999999999997</v>
      </c>
      <c r="BQ35" s="2">
        <f>IF(OR($B35&lt;I$229, AND($B35&gt;I$230, $B35&lt;I$231)), I35, "")</f>
        <v>45.912999999999997</v>
      </c>
      <c r="BR35" s="2">
        <f>IF(OR($B35&lt;J$229, AND($B35&gt;J$230, $B35&lt;J$231)), J35, "")</f>
        <v>47.912999999999997</v>
      </c>
      <c r="BS35" s="2">
        <f>IF(OR($B35&lt;K$229, AND($B35&gt;K$230, $B35&lt;K$231)), K35, "")</f>
        <v>45.985999999999997</v>
      </c>
      <c r="BT35" s="2">
        <f>IF(OR($B35&lt;L$229, AND($B35&gt;L$230, $B35&lt;L$231)), L35, "")</f>
        <v>49.116</v>
      </c>
      <c r="BU35" s="2">
        <f>IF(OR($B35&lt;M$229, AND($B35&gt;M$230, $B35&lt;M$231)), M35, "")</f>
        <v>51.058</v>
      </c>
      <c r="BV35" s="2">
        <f>IF(OR($B35&lt;N$229, AND($B35&gt;N$230, $B35&lt;N$231)), N35, "")</f>
        <v>55.231999999999999</v>
      </c>
      <c r="BW35" s="2">
        <f>IF(OR($B35&lt;O$229, AND($B35&gt;O$230, $B35&lt;O$231)), O35, "")</f>
        <v>58.9861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44.045637435096985</v>
      </c>
      <c r="CP35" s="2">
        <f>BL$207*$B35+BL$209</f>
        <v>45.56627678559272</v>
      </c>
      <c r="CQ35" s="2">
        <f>BM$207*$B35+BM$209</f>
        <v>46.453137609733389</v>
      </c>
      <c r="CR35" s="2">
        <f>BN$207*$B35+BN$209</f>
        <v>47.107500991019712</v>
      </c>
      <c r="CS35" s="2">
        <f>BO$207*$B35+BO$209</f>
        <v>46.577914034574988</v>
      </c>
      <c r="CT35" s="2">
        <f>BP$207*$B35+BP$209</f>
        <v>45.028508224843677</v>
      </c>
      <c r="CU35" s="2">
        <f>BQ$207*$B35+BQ$209</f>
        <v>45.268817566448632</v>
      </c>
      <c r="CV35" s="2">
        <f>BR$207*$B35+BR$209</f>
        <v>45.517853714456479</v>
      </c>
      <c r="CW35" s="2">
        <f>BS$207*$B35+BS$209</f>
        <v>45.625964211785607</v>
      </c>
      <c r="CX35" s="2">
        <f>BT$207*$B35+BT$209</f>
        <v>47.720715833289056</v>
      </c>
      <c r="CY35" s="2">
        <f>BU$207*$B35+BU$209</f>
        <v>49.508519373151266</v>
      </c>
      <c r="CZ35" s="2">
        <f>BV$207*$B35+BV$209</f>
        <v>53.972421347426497</v>
      </c>
      <c r="DA35" s="2">
        <f>BW$207*$B35+BW$209</f>
        <v>58.142867840045298</v>
      </c>
      <c r="DD35" s="2">
        <f>BZ$207*$B35+BZ$209</f>
        <v>52.171808919933468</v>
      </c>
      <c r="DE35" s="2">
        <f>CA$207*$B35+CA$209</f>
        <v>49.839980639574435</v>
      </c>
      <c r="DF35" s="2">
        <f>CB$207*$B35+CB$209</f>
        <v>48.51143124364755</v>
      </c>
      <c r="DG35" s="2">
        <f>CC$207*$B35+CC$209</f>
        <v>49.521072026818885</v>
      </c>
      <c r="DH35" s="2">
        <f>CD$207*$B35+CD$209</f>
        <v>50.303616038918051</v>
      </c>
      <c r="DI35" s="2">
        <f>CE$207*$B35+CE$209</f>
        <v>47.426829399494416</v>
      </c>
      <c r="DJ35" s="2">
        <f>CF$207*$B35+CF$209</f>
        <v>51.997891651137238</v>
      </c>
      <c r="DK35" s="2">
        <f>CG$207*$B35+CG$209</f>
        <v>48.937973699165838</v>
      </c>
      <c r="DL35" s="2">
        <f>CH$207*$B35+CH$209</f>
        <v>50.713472375655314</v>
      </c>
      <c r="DM35" s="2">
        <f>CI$207*$B35+CI$209</f>
        <v>53.289241087736087</v>
      </c>
      <c r="DN35" s="2">
        <f>CJ$207*$B35+CJ$209</f>
        <v>53.808047554368791</v>
      </c>
      <c r="DO35" s="2">
        <f>CK$207*$B35+CK$209</f>
        <v>57.006737530037853</v>
      </c>
      <c r="DP35" s="2">
        <f>CL$207*$B35+CL$209</f>
        <v>60.735132467083304</v>
      </c>
      <c r="DS35" s="2">
        <f>POWER(10,($B35-C$227)/C$228)/(1+POWER(10,($B35-C$227)/C$228))</f>
        <v>5.1205232340614999E-4</v>
      </c>
      <c r="DT35" s="2">
        <f>POWER(10,($B35-D$227)/D$228)/(1+POWER(10,($B35-D$227)/D$228))</f>
        <v>5.7086439144485356E-4</v>
      </c>
      <c r="DU35" s="2">
        <f>POWER(10,($B35-E$227)/E$228)/(1+POWER(10,($B35-E$227)/E$228))</f>
        <v>1.1338167606446538E-3</v>
      </c>
      <c r="DV35" s="2">
        <f>POWER(10,($B35-F$227)/F$228)/(1+POWER(10,($B35-F$227)/F$228))</f>
        <v>1.5644288669061455E-3</v>
      </c>
      <c r="DW35" s="2">
        <f>POWER(10,($B35-G$227)/G$228)/(1+POWER(10,($B35-G$227)/G$228))</f>
        <v>1.5387136321497023E-3</v>
      </c>
      <c r="DX35" s="2">
        <f>POWER(10,($B35-H$227)/H$228)/(1+POWER(10,($B35-H$227)/H$228))</f>
        <v>1.5651152702030023E-3</v>
      </c>
      <c r="DY35" s="2">
        <f>POWER(10,($B35-I$227)/I$228)/(1+POWER(10,($B35-I$227)/I$228))</f>
        <v>1.6216961499910909E-3</v>
      </c>
      <c r="DZ35" s="2">
        <f>POWER(10,($B35-J$227)/J$228)/(1+POWER(10,($B35-J$227)/J$228))</f>
        <v>1.5447052853406909E-3</v>
      </c>
      <c r="EA35" s="2">
        <f>POWER(10,($B35-K$227)/K$228)/(1+POWER(10,($B35-K$227)/K$228))</f>
        <v>1.6050245288381877E-3</v>
      </c>
      <c r="EB35" s="2">
        <f>POWER(10,($B35-L$227)/L$228)/(1+POWER(10,($B35-L$227)/L$228))</f>
        <v>1.5444135640744893E-3</v>
      </c>
      <c r="EC35" s="2">
        <f>POWER(10,($B35-M$227)/M$228)/(1+POWER(10,($B35-M$227)/M$228))</f>
        <v>1.5235556236851682E-3</v>
      </c>
      <c r="ED35" s="2">
        <f>POWER(10,($B35-N$227)/N$228)/(1+POWER(10,($B35-N$227)/N$228))</f>
        <v>1.5358387053154752E-3</v>
      </c>
      <c r="EE35" s="2">
        <f>POWER(10,($B35-O$227)/O$228)/(1+POWER(10,($B35-O$227)/O$228))</f>
        <v>1.6230997402862668E-3</v>
      </c>
    </row>
    <row r="36" spans="2:135" x14ac:dyDescent="0.25">
      <c r="B36" s="2">
        <v>30</v>
      </c>
      <c r="C36">
        <v>43.859000000000002</v>
      </c>
      <c r="D36">
        <v>45.521000000000001</v>
      </c>
      <c r="E36">
        <v>48.423000000000002</v>
      </c>
      <c r="F36">
        <v>48.351999999999997</v>
      </c>
      <c r="G36">
        <v>46.738999999999997</v>
      </c>
      <c r="H36">
        <v>47.203000000000003</v>
      </c>
      <c r="I36">
        <v>46.216999999999999</v>
      </c>
      <c r="J36">
        <v>46.042999999999999</v>
      </c>
      <c r="K36">
        <v>45.390999999999998</v>
      </c>
      <c r="L36">
        <v>49.100999999999999</v>
      </c>
      <c r="M36">
        <v>51.506999999999998</v>
      </c>
      <c r="N36">
        <v>55.319000000000003</v>
      </c>
      <c r="O36">
        <v>59.625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44.097586962815711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45.583971710360913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46.454852599879949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47.091756499562258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46.568743115555016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45.017107029413864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45.296929476278358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45.504913766539559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45.652359943416286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47.747622768803154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49.529409678358441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53.975261838775992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58.158923977346625</v>
      </c>
      <c r="AE36" s="5"/>
      <c r="AG36" s="5">
        <f t="shared" si="15"/>
        <v>-0.23858696281570957</v>
      </c>
      <c r="AH36" s="5">
        <f t="shared" si="15"/>
        <v>-6.2971710360912425E-2</v>
      </c>
      <c r="AI36" s="5">
        <f t="shared" si="15"/>
        <v>1.9681474001200527</v>
      </c>
      <c r="AJ36" s="5">
        <f t="shared" si="15"/>
        <v>1.2602435004377384</v>
      </c>
      <c r="AK36" s="5">
        <f t="shared" si="15"/>
        <v>0.17025688444498144</v>
      </c>
      <c r="AL36" s="5">
        <f t="shared" si="15"/>
        <v>2.1858929705861385</v>
      </c>
      <c r="AM36" s="5">
        <f t="shared" si="15"/>
        <v>0.92007052372164111</v>
      </c>
      <c r="AN36" s="5">
        <f t="shared" si="15"/>
        <v>0.53808623346044016</v>
      </c>
      <c r="AO36" s="5">
        <f t="shared" si="14"/>
        <v>-0.26135994341628788</v>
      </c>
      <c r="AP36" s="5">
        <f t="shared" si="14"/>
        <v>1.3533772311968448</v>
      </c>
      <c r="AQ36" s="5">
        <f t="shared" si="14"/>
        <v>1.9775903216415571</v>
      </c>
      <c r="AR36" s="5">
        <f t="shared" si="14"/>
        <v>1.3437381612240102</v>
      </c>
      <c r="AS36" s="5">
        <f t="shared" si="14"/>
        <v>1.4660760226533753</v>
      </c>
      <c r="AV36" s="2">
        <f t="shared" si="1"/>
        <v>44.097586948592308</v>
      </c>
      <c r="AW36" s="2">
        <f t="shared" si="2"/>
        <v>45.583971694149106</v>
      </c>
      <c r="AX36" s="2">
        <f t="shared" si="3"/>
        <v>46.454828584643472</v>
      </c>
      <c r="AY36" s="2">
        <f t="shared" si="4"/>
        <v>47.091297604041436</v>
      </c>
      <c r="AZ36" s="2">
        <f t="shared" si="5"/>
        <v>46.568417344897938</v>
      </c>
      <c r="BA36" s="2">
        <f t="shared" si="6"/>
        <v>45.016748162896945</v>
      </c>
      <c r="BB36" s="2">
        <f t="shared" si="7"/>
        <v>45.296797065592408</v>
      </c>
      <c r="BC36" s="2">
        <f t="shared" si="8"/>
        <v>45.504775686654554</v>
      </c>
      <c r="BD36" s="2">
        <f t="shared" si="9"/>
        <v>45.652017919734888</v>
      </c>
      <c r="BE36" s="2">
        <f t="shared" si="10"/>
        <v>47.746913447558399</v>
      </c>
      <c r="BF36" s="2">
        <f t="shared" si="11"/>
        <v>49.528767246939012</v>
      </c>
      <c r="BG36" s="2">
        <f t="shared" si="12"/>
        <v>53.973638487658711</v>
      </c>
      <c r="BH36" s="2">
        <f t="shared" si="13"/>
        <v>58.147508357041858</v>
      </c>
      <c r="BK36" s="2">
        <f>IF(OR($B36&lt;C$229, AND($B36&gt;C$230, $B36&lt;C$231)), C36, "")</f>
        <v>43.859000000000002</v>
      </c>
      <c r="BL36" s="2">
        <f>IF(OR($B36&lt;D$229, AND($B36&gt;D$230, $B36&lt;D$231)), D36, "")</f>
        <v>45.521000000000001</v>
      </c>
      <c r="BM36" s="2">
        <f>IF(OR($B36&lt;E$229, AND($B36&gt;E$230, $B36&lt;E$231)), E36, "")</f>
        <v>48.423000000000002</v>
      </c>
      <c r="BN36" s="2">
        <f>IF(OR($B36&lt;F$229, AND($B36&gt;F$230, $B36&lt;F$231)), F36, "")</f>
        <v>48.351999999999997</v>
      </c>
      <c r="BO36" s="2">
        <f>IF(OR($B36&lt;G$229, AND($B36&gt;G$230, $B36&lt;G$231)), G36, "")</f>
        <v>46.738999999999997</v>
      </c>
      <c r="BP36" s="2">
        <f>IF(OR($B36&lt;H$229, AND($B36&gt;H$230, $B36&lt;H$231)), H36, "")</f>
        <v>47.203000000000003</v>
      </c>
      <c r="BQ36" s="2">
        <f>IF(OR($B36&lt;I$229, AND($B36&gt;I$230, $B36&lt;I$231)), I36, "")</f>
        <v>46.216999999999999</v>
      </c>
      <c r="BR36" s="2">
        <f>IF(OR($B36&lt;J$229, AND($B36&gt;J$230, $B36&lt;J$231)), J36, "")</f>
        <v>46.042999999999999</v>
      </c>
      <c r="BS36" s="2">
        <f>IF(OR($B36&lt;K$229, AND($B36&gt;K$230, $B36&lt;K$231)), K36, "")</f>
        <v>45.390999999999998</v>
      </c>
      <c r="BT36" s="2">
        <f>IF(OR($B36&lt;L$229, AND($B36&gt;L$230, $B36&lt;L$231)), L36, "")</f>
        <v>49.100999999999999</v>
      </c>
      <c r="BU36" s="2">
        <f>IF(OR($B36&lt;M$229, AND($B36&gt;M$230, $B36&lt;M$231)), M36, "")</f>
        <v>51.506999999999998</v>
      </c>
      <c r="BV36" s="2">
        <f>IF(OR($B36&lt;N$229, AND($B36&gt;N$230, $B36&lt;N$231)), N36, "")</f>
        <v>55.319000000000003</v>
      </c>
      <c r="BW36" s="2">
        <f>IF(OR($B36&lt;O$229, AND($B36&gt;O$230, $B36&lt;O$231)), O36, "")</f>
        <v>59.625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44.09308122829929</v>
      </c>
      <c r="CP36" s="2">
        <f>BL$207*$B36+BL$209</f>
        <v>45.581333123408974</v>
      </c>
      <c r="CQ36" s="2">
        <f>BM$207*$B36+BM$209</f>
        <v>46.452313488805352</v>
      </c>
      <c r="CR36" s="2">
        <f>BN$207*$B36+BN$209</f>
        <v>47.08723128487167</v>
      </c>
      <c r="CS36" s="2">
        <f>BO$207*$B36+BO$209</f>
        <v>46.562225309527605</v>
      </c>
      <c r="CT36" s="2">
        <f>BP$207*$B36+BP$209</f>
        <v>45.012705265954608</v>
      </c>
      <c r="CU36" s="2">
        <f>BQ$207*$B36+BQ$209</f>
        <v>45.285020990312177</v>
      </c>
      <c r="CV36" s="2">
        <f>BR$207*$B36+BR$209</f>
        <v>45.499085118683553</v>
      </c>
      <c r="CW36" s="2">
        <f>BS$207*$B36+BS$209</f>
        <v>45.643212880421977</v>
      </c>
      <c r="CX36" s="2">
        <f>BT$207*$B36+BT$209</f>
        <v>47.737637185822841</v>
      </c>
      <c r="CY36" s="2">
        <f>BU$207*$B36+BU$209</f>
        <v>49.52170250810353</v>
      </c>
      <c r="CZ36" s="2">
        <f>BV$207*$B36+BV$209</f>
        <v>53.968611964145218</v>
      </c>
      <c r="DA36" s="2">
        <f>BW$207*$B36+BW$209</f>
        <v>58.142968847931037</v>
      </c>
      <c r="DD36" s="2">
        <f>BZ$207*$B36+BZ$209</f>
        <v>52.118567226439545</v>
      </c>
      <c r="DE36" s="2">
        <f>CA$207*$B36+CA$209</f>
        <v>49.79693613975558</v>
      </c>
      <c r="DF36" s="2">
        <f>CB$207*$B36+CB$209</f>
        <v>48.475608311201874</v>
      </c>
      <c r="DG36" s="2">
        <f>CC$207*$B36+CC$209</f>
        <v>49.458120097852685</v>
      </c>
      <c r="DH36" s="2">
        <f>CD$207*$B36+CD$209</f>
        <v>50.232850952809095</v>
      </c>
      <c r="DI36" s="2">
        <f>CE$207*$B36+CE$209</f>
        <v>47.368903984481669</v>
      </c>
      <c r="DJ36" s="2">
        <f>CF$207*$B36+CF$209</f>
        <v>51.908696238415317</v>
      </c>
      <c r="DK36" s="2">
        <f>CG$207*$B36+CG$209</f>
        <v>48.859359190159019</v>
      </c>
      <c r="DL36" s="2">
        <f>CH$207*$B36+CH$209</f>
        <v>50.647207921990692</v>
      </c>
      <c r="DM36" s="2">
        <f>CI$207*$B36+CI$209</f>
        <v>53.216293949075713</v>
      </c>
      <c r="DN36" s="2">
        <f>CJ$207*$B36+CJ$209</f>
        <v>53.751325219816117</v>
      </c>
      <c r="DO36" s="2">
        <f>CK$207*$B36+CK$209</f>
        <v>56.953901488896591</v>
      </c>
      <c r="DP36" s="2">
        <f>CL$207*$B36+CL$209</f>
        <v>60.694093540069979</v>
      </c>
      <c r="DS36" s="2">
        <f>POWER(10,($B36-C$227)/C$228)/(1+POWER(10,($B36-C$227)/C$228))</f>
        <v>5.6142647237356188E-4</v>
      </c>
      <c r="DT36" s="2">
        <f>POWER(10,($B36-D$227)/D$228)/(1+POWER(10,($B36-D$227)/D$228))</f>
        <v>6.2590588580208842E-4</v>
      </c>
      <c r="DU36" s="2">
        <f>POWER(10,($B36-E$227)/E$228)/(1+POWER(10,($B36-E$227)/E$228))</f>
        <v>1.243069378854694E-3</v>
      </c>
      <c r="DV36" s="2">
        <f>POWER(10,($B36-F$227)/F$228)/(1+POWER(10,($B36-F$227)/F$228))</f>
        <v>1.7151032758250672E-3</v>
      </c>
      <c r="DW36" s="2">
        <f>POWER(10,($B36-G$227)/G$228)/(1+POWER(10,($B36-G$227)/G$228))</f>
        <v>1.6869155212450664E-3</v>
      </c>
      <c r="DX36" s="2">
        <f>POWER(10,($B36-H$227)/H$228)/(1+POWER(10,($B36-H$227)/H$228))</f>
        <v>1.71585567488275E-3</v>
      </c>
      <c r="DY36" s="2">
        <f>POWER(10,($B36-I$227)/I$228)/(1+POWER(10,($B36-I$227)/I$228))</f>
        <v>1.7778763056959686E-3</v>
      </c>
      <c r="DZ36" s="2">
        <f>POWER(10,($B36-J$227)/J$228)/(1+POWER(10,($B36-J$227)/J$228))</f>
        <v>1.6934832843866507E-3</v>
      </c>
      <c r="EA36" s="2">
        <f>POWER(10,($B36-K$227)/K$228)/(1+POWER(10,($B36-K$227)/K$228))</f>
        <v>1.7596019260142657E-3</v>
      </c>
      <c r="EB36" s="2">
        <f>POWER(10,($B36-L$227)/L$228)/(1+POWER(10,($B36-L$227)/L$228))</f>
        <v>1.6931635136881072E-3</v>
      </c>
      <c r="EC36" s="2">
        <f>POWER(10,($B36-M$227)/M$228)/(1+POWER(10,($B36-M$227)/M$228))</f>
        <v>1.670300004754295E-3</v>
      </c>
      <c r="ED36" s="2">
        <f>POWER(10,($B36-N$227)/N$228)/(1+POWER(10,($B36-N$227)/N$228))</f>
        <v>1.6837641615043641E-3</v>
      </c>
      <c r="EE36" s="2">
        <f>POWER(10,($B36-O$227)/O$228)/(1+POWER(10,($B36-O$227)/O$228))</f>
        <v>1.7794148301750032E-3</v>
      </c>
    </row>
    <row r="37" spans="2:135" x14ac:dyDescent="0.25">
      <c r="B37" s="2">
        <v>31</v>
      </c>
      <c r="C37">
        <v>43.563000000000002</v>
      </c>
      <c r="D37">
        <v>45.93</v>
      </c>
      <c r="E37">
        <v>47.548999999999999</v>
      </c>
      <c r="F37">
        <v>49.465000000000003</v>
      </c>
      <c r="G37">
        <v>46.274999999999999</v>
      </c>
      <c r="H37">
        <v>46.158999999999999</v>
      </c>
      <c r="I37">
        <v>46.13</v>
      </c>
      <c r="J37">
        <v>47</v>
      </c>
      <c r="K37">
        <v>46.637999999999998</v>
      </c>
      <c r="L37">
        <v>50.145000000000003</v>
      </c>
      <c r="M37">
        <v>51.332999999999998</v>
      </c>
      <c r="N37">
        <v>55.796999999999997</v>
      </c>
      <c r="O37">
        <v>59.8889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44.145403254295495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45.599242612378951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46.454272533627076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47.07259918983894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46.554133072106438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45.002256476740023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45.314318993144198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45.486848678477507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45.670913064492389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47.766468561837897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49.544231909405759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53.974372885408421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58.174140708565531</v>
      </c>
      <c r="AE37" s="5"/>
      <c r="AG37" s="5">
        <f t="shared" si="15"/>
        <v>-0.58240325429549245</v>
      </c>
      <c r="AH37" s="5">
        <f t="shared" si="15"/>
        <v>0.33075738762104834</v>
      </c>
      <c r="AI37" s="5">
        <f t="shared" si="15"/>
        <v>1.0947274663729232</v>
      </c>
      <c r="AJ37" s="5">
        <f t="shared" si="15"/>
        <v>2.3924008101610639</v>
      </c>
      <c r="AK37" s="5">
        <f t="shared" si="15"/>
        <v>-0.27913307210643978</v>
      </c>
      <c r="AL37" s="5">
        <f t="shared" si="15"/>
        <v>1.1567435232599763</v>
      </c>
      <c r="AM37" s="5">
        <f t="shared" si="15"/>
        <v>0.81568100685580447</v>
      </c>
      <c r="AN37" s="5">
        <f t="shared" si="15"/>
        <v>1.5131513215224928</v>
      </c>
      <c r="AO37" s="5">
        <f t="shared" si="14"/>
        <v>0.96708693550760927</v>
      </c>
      <c r="AP37" s="5">
        <f t="shared" si="14"/>
        <v>2.3785314381621063</v>
      </c>
      <c r="AQ37" s="5">
        <f t="shared" si="14"/>
        <v>1.7887680905942389</v>
      </c>
      <c r="AR37" s="5">
        <f t="shared" si="14"/>
        <v>1.822627114591576</v>
      </c>
      <c r="AS37" s="5">
        <f t="shared" si="14"/>
        <v>1.7147592914344685</v>
      </c>
      <c r="AV37" s="2">
        <f t="shared" si="1"/>
        <v>44.145403200163635</v>
      </c>
      <c r="AW37" s="2">
        <f t="shared" si="2"/>
        <v>45.599242550074216</v>
      </c>
      <c r="AX37" s="2">
        <f t="shared" si="3"/>
        <v>46.45419908732427</v>
      </c>
      <c r="AY37" s="2">
        <f t="shared" si="4"/>
        <v>47.07133921761303</v>
      </c>
      <c r="AZ37" s="2">
        <f t="shared" si="5"/>
        <v>46.553223055149367</v>
      </c>
      <c r="BA37" s="2">
        <f t="shared" si="6"/>
        <v>45.001255285689581</v>
      </c>
      <c r="BB37" s="2">
        <f t="shared" si="7"/>
        <v>45.313928980022908</v>
      </c>
      <c r="BC37" s="2">
        <f t="shared" si="8"/>
        <v>45.486443979553712</v>
      </c>
      <c r="BD37" s="2">
        <f t="shared" si="9"/>
        <v>45.669953344016079</v>
      </c>
      <c r="BE37" s="2">
        <f t="shared" si="10"/>
        <v>47.764561280739343</v>
      </c>
      <c r="BF37" s="2">
        <f t="shared" si="11"/>
        <v>49.542502719477397</v>
      </c>
      <c r="BG37" s="2">
        <f t="shared" si="12"/>
        <v>53.97022266028592</v>
      </c>
      <c r="BH37" s="2">
        <f t="shared" si="13"/>
        <v>58.147966220298308</v>
      </c>
      <c r="BK37" s="2">
        <f>IF(OR($B37&lt;C$229, AND($B37&gt;C$230, $B37&lt;C$231)), C37, "")</f>
        <v>43.563000000000002</v>
      </c>
      <c r="BL37" s="2">
        <f>IF(OR($B37&lt;D$229, AND($B37&gt;D$230, $B37&lt;D$231)), D37, "")</f>
        <v>45.93</v>
      </c>
      <c r="BM37" s="2">
        <f>IF(OR($B37&lt;E$229, AND($B37&gt;E$230, $B37&lt;E$231)), E37, "")</f>
        <v>47.548999999999999</v>
      </c>
      <c r="BN37" s="2">
        <f>IF(OR($B37&lt;F$229, AND($B37&gt;F$230, $B37&lt;F$231)), F37, "")</f>
        <v>49.465000000000003</v>
      </c>
      <c r="BO37" s="2">
        <f>IF(OR($B37&lt;G$229, AND($B37&gt;G$230, $B37&lt;G$231)), G37, "")</f>
        <v>46.274999999999999</v>
      </c>
      <c r="BP37" s="2">
        <f>IF(OR($B37&lt;H$229, AND($B37&gt;H$230, $B37&lt;H$231)), H37, "")</f>
        <v>46.158999999999999</v>
      </c>
      <c r="BQ37" s="2">
        <f>IF(OR($B37&lt;I$229, AND($B37&gt;I$230, $B37&lt;I$231)), I37, "")</f>
        <v>46.13</v>
      </c>
      <c r="BR37" s="2">
        <f>IF(OR($B37&lt;J$229, AND($B37&gt;J$230, $B37&lt;J$231)), J37, "")</f>
        <v>47</v>
      </c>
      <c r="BS37" s="2">
        <f>IF(OR($B37&lt;K$229, AND($B37&gt;K$230, $B37&lt;K$231)), K37, "")</f>
        <v>46.637999999999998</v>
      </c>
      <c r="BT37" s="2">
        <f>IF(OR($B37&lt;L$229, AND($B37&gt;L$230, $B37&lt;L$231)), L37, "")</f>
        <v>50.145000000000003</v>
      </c>
      <c r="BU37" s="2">
        <f>IF(OR($B37&lt;M$229, AND($B37&gt;M$230, $B37&lt;M$231)), M37, "")</f>
        <v>51.332999999999998</v>
      </c>
      <c r="BV37" s="2">
        <f>IF(OR($B37&lt;N$229, AND($B37&gt;N$230, $B37&lt;N$231)), N37, "")</f>
        <v>55.796999999999997</v>
      </c>
      <c r="BW37" s="2">
        <f>IF(OR($B37&lt;O$229, AND($B37&gt;O$230, $B37&lt;O$231)), O37, "")</f>
        <v>59.8889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44.140525021501595</v>
      </c>
      <c r="CP37" s="2">
        <f>BL$207*$B37+BL$209</f>
        <v>45.596389461225236</v>
      </c>
      <c r="CQ37" s="2">
        <f>BM$207*$B37+BM$209</f>
        <v>46.451489367877315</v>
      </c>
      <c r="CR37" s="2">
        <f>BN$207*$B37+BN$209</f>
        <v>47.066961578723628</v>
      </c>
      <c r="CS37" s="2">
        <f>BO$207*$B37+BO$209</f>
        <v>46.546536584480229</v>
      </c>
      <c r="CT37" s="2">
        <f>BP$207*$B37+BP$209</f>
        <v>44.996902307065547</v>
      </c>
      <c r="CU37" s="2">
        <f>BQ$207*$B37+BQ$209</f>
        <v>45.301224414175714</v>
      </c>
      <c r="CV37" s="2">
        <f>BR$207*$B37+BR$209</f>
        <v>45.48031652291062</v>
      </c>
      <c r="CW37" s="2">
        <f>BS$207*$B37+BS$209</f>
        <v>45.660461549058347</v>
      </c>
      <c r="CX37" s="2">
        <f>BT$207*$B37+BT$209</f>
        <v>47.754558538356633</v>
      </c>
      <c r="CY37" s="2">
        <f>BU$207*$B37+BU$209</f>
        <v>49.534885643055802</v>
      </c>
      <c r="CZ37" s="2">
        <f>BV$207*$B37+BV$209</f>
        <v>53.964802580863932</v>
      </c>
      <c r="DA37" s="2">
        <f>BW$207*$B37+BW$209</f>
        <v>58.143069855816776</v>
      </c>
      <c r="DD37" s="2">
        <f>BZ$207*$B37+BZ$209</f>
        <v>52.065325532945621</v>
      </c>
      <c r="DE37" s="2">
        <f>CA$207*$B37+CA$209</f>
        <v>49.753891639936725</v>
      </c>
      <c r="DF37" s="2">
        <f>CB$207*$B37+CB$209</f>
        <v>48.439785378756206</v>
      </c>
      <c r="DG37" s="2">
        <f>CC$207*$B37+CC$209</f>
        <v>49.395168168886478</v>
      </c>
      <c r="DH37" s="2">
        <f>CD$207*$B37+CD$209</f>
        <v>50.162085866700131</v>
      </c>
      <c r="DI37" s="2">
        <f>CE$207*$B37+CE$209</f>
        <v>47.310978569468922</v>
      </c>
      <c r="DJ37" s="2">
        <f>CF$207*$B37+CF$209</f>
        <v>51.819500825693403</v>
      </c>
      <c r="DK37" s="2">
        <f>CG$207*$B37+CG$209</f>
        <v>48.780744681152193</v>
      </c>
      <c r="DL37" s="2">
        <f>CH$207*$B37+CH$209</f>
        <v>50.580943468326076</v>
      </c>
      <c r="DM37" s="2">
        <f>CI$207*$B37+CI$209</f>
        <v>53.143346810415345</v>
      </c>
      <c r="DN37" s="2">
        <f>CJ$207*$B37+CJ$209</f>
        <v>53.694602885263443</v>
      </c>
      <c r="DO37" s="2">
        <f>CK$207*$B37+CK$209</f>
        <v>56.901065447755336</v>
      </c>
      <c r="DP37" s="2">
        <f>CL$207*$B37+CL$209</f>
        <v>60.653054613056653</v>
      </c>
      <c r="DS37" s="2">
        <f>POWER(10,($B37-C$227)/C$228)/(1+POWER(10,($B37-C$227)/C$228))</f>
        <v>6.155585437122511E-4</v>
      </c>
      <c r="DT37" s="2">
        <f>POWER(10,($B37-D$227)/D$228)/(1+POWER(10,($B37-D$227)/D$228))</f>
        <v>6.8625071649806065E-4</v>
      </c>
      <c r="DU37" s="2">
        <f>POWER(10,($B37-E$227)/E$228)/(1+POWER(10,($B37-E$227)/E$228))</f>
        <v>1.3628350266410166E-3</v>
      </c>
      <c r="DV37" s="2">
        <f>POWER(10,($B37-F$227)/F$228)/(1+POWER(10,($B37-F$227)/F$228))</f>
        <v>1.8802622189544758E-3</v>
      </c>
      <c r="DW37" s="2">
        <f>POWER(10,($B37-G$227)/G$228)/(1+POWER(10,($B37-G$227)/G$228))</f>
        <v>1.8493651025625569E-3</v>
      </c>
      <c r="DX37" s="2">
        <f>POWER(10,($B37-H$227)/H$228)/(1+POWER(10,($B37-H$227)/H$228))</f>
        <v>1.8810869351018901E-3</v>
      </c>
      <c r="DY37" s="2">
        <f>POWER(10,($B37-I$227)/I$228)/(1+POWER(10,($B37-I$227)/I$228))</f>
        <v>1.9490682881653774E-3</v>
      </c>
      <c r="DZ37" s="2">
        <f>POWER(10,($B37-J$227)/J$228)/(1+POWER(10,($B37-J$227)/J$228))</f>
        <v>1.8565641635891325E-3</v>
      </c>
      <c r="EA37" s="2">
        <f>POWER(10,($B37-K$227)/K$228)/(1+POWER(10,($B37-K$227)/K$228))</f>
        <v>1.9290376661209724E-3</v>
      </c>
      <c r="EB37" s="2">
        <f>POWER(10,($B37-L$227)/L$228)/(1+POWER(10,($B37-L$227)/L$228))</f>
        <v>1.8562136565235972E-3</v>
      </c>
      <c r="EC37" s="2">
        <f>POWER(10,($B37-M$227)/M$228)/(1+POWER(10,($B37-M$227)/M$228))</f>
        <v>1.8311524505337808E-3</v>
      </c>
      <c r="ED37" s="2">
        <f>POWER(10,($B37-N$227)/N$228)/(1+POWER(10,($B37-N$227)/N$228))</f>
        <v>1.8459108287298175E-3</v>
      </c>
      <c r="EE37" s="2">
        <f>POWER(10,($B37-O$227)/O$228)/(1+POWER(10,($B37-O$227)/O$228))</f>
        <v>1.9507546678939466E-3</v>
      </c>
    </row>
    <row r="38" spans="2:135" x14ac:dyDescent="0.25">
      <c r="B38" s="2">
        <v>32</v>
      </c>
      <c r="C38">
        <v>44.38</v>
      </c>
      <c r="D38">
        <v>45.774999999999999</v>
      </c>
      <c r="E38">
        <v>47.789000000000001</v>
      </c>
      <c r="F38">
        <v>48.393999999999998</v>
      </c>
      <c r="G38">
        <v>46.942</v>
      </c>
      <c r="H38">
        <v>46.405999999999999</v>
      </c>
      <c r="I38">
        <v>46.753999999999998</v>
      </c>
      <c r="J38">
        <v>47.405999999999999</v>
      </c>
      <c r="K38">
        <v>48.319000000000003</v>
      </c>
      <c r="L38">
        <v>50.13</v>
      </c>
      <c r="M38">
        <v>51.927999999999997</v>
      </c>
      <c r="N38">
        <v>54.970999999999997</v>
      </c>
      <c r="O38">
        <v>59.180599999999998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44.193249558170649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45.614530455832366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46.453799035901987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47.054717317182174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46.540501530204814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44.988459932009185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45.332229466305741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45.469278927520691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45.690517938525353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47.787178041352767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49.56074007652289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53.977012939643224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58.206084780539392</v>
      </c>
      <c r="AE38" s="5"/>
      <c r="AG38" s="5">
        <f t="shared" si="15"/>
        <v>0.18675044182935352</v>
      </c>
      <c r="AH38" s="5">
        <f t="shared" si="15"/>
        <v>0.16046954416763271</v>
      </c>
      <c r="AI38" s="5">
        <f t="shared" si="15"/>
        <v>1.3352009640980143</v>
      </c>
      <c r="AJ38" s="5">
        <f t="shared" si="15"/>
        <v>1.3392826828178244</v>
      </c>
      <c r="AK38" s="5">
        <f t="shared" si="15"/>
        <v>0.401498469795186</v>
      </c>
      <c r="AL38" s="5">
        <f t="shared" si="15"/>
        <v>1.4175400679908137</v>
      </c>
      <c r="AM38" s="5">
        <f t="shared" si="15"/>
        <v>1.4217705336942572</v>
      </c>
      <c r="AN38" s="5">
        <f t="shared" si="15"/>
        <v>1.9367210724793082</v>
      </c>
      <c r="AO38" s="5">
        <f t="shared" si="14"/>
        <v>2.6284820614746494</v>
      </c>
      <c r="AP38" s="5">
        <f t="shared" si="14"/>
        <v>2.3428219586472352</v>
      </c>
      <c r="AQ38" s="5">
        <f t="shared" si="14"/>
        <v>2.367259923477107</v>
      </c>
      <c r="AR38" s="5">
        <f t="shared" si="14"/>
        <v>0.99398706035677264</v>
      </c>
      <c r="AS38" s="5">
        <f t="shared" si="14"/>
        <v>0.97451521946060637</v>
      </c>
      <c r="AV38" s="2">
        <f t="shared" si="1"/>
        <v>44.193249360323762</v>
      </c>
      <c r="AW38" s="2">
        <f t="shared" si="2"/>
        <v>45.614530226046448</v>
      </c>
      <c r="AX38" s="2">
        <f t="shared" si="3"/>
        <v>46.453583712124214</v>
      </c>
      <c r="AY38" s="2">
        <f t="shared" si="4"/>
        <v>47.051403007038274</v>
      </c>
      <c r="AZ38" s="2">
        <f t="shared" si="5"/>
        <v>46.538066457551594</v>
      </c>
      <c r="BA38" s="2">
        <f t="shared" si="6"/>
        <v>44.985784563486561</v>
      </c>
      <c r="BB38" s="2">
        <f t="shared" si="7"/>
        <v>45.331130291836736</v>
      </c>
      <c r="BC38" s="2">
        <f t="shared" si="8"/>
        <v>45.468143541095898</v>
      </c>
      <c r="BD38" s="2">
        <f t="shared" si="9"/>
        <v>45.687939217596281</v>
      </c>
      <c r="BE38" s="2">
        <f t="shared" si="10"/>
        <v>47.782262839616962</v>
      </c>
      <c r="BF38" s="2">
        <f t="shared" si="11"/>
        <v>49.556278928254549</v>
      </c>
      <c r="BG38" s="2">
        <f t="shared" si="12"/>
        <v>53.966835925954534</v>
      </c>
      <c r="BH38" s="2">
        <f t="shared" si="13"/>
        <v>58.148450630243396</v>
      </c>
      <c r="BK38" s="2">
        <f>IF(OR($B38&lt;C$229, AND($B38&gt;C$230, $B38&lt;C$231)), C38, "")</f>
        <v>44.38</v>
      </c>
      <c r="BL38" s="2">
        <f>IF(OR($B38&lt;D$229, AND($B38&gt;D$230, $B38&lt;D$231)), D38, "")</f>
        <v>45.774999999999999</v>
      </c>
      <c r="BM38" s="2">
        <f>IF(OR($B38&lt;E$229, AND($B38&gt;E$230, $B38&lt;E$231)), E38, "")</f>
        <v>47.789000000000001</v>
      </c>
      <c r="BN38" s="2">
        <f>IF(OR($B38&lt;F$229, AND($B38&gt;F$230, $B38&lt;F$231)), F38, "")</f>
        <v>48.393999999999998</v>
      </c>
      <c r="BO38" s="2">
        <f>IF(OR($B38&lt;G$229, AND($B38&gt;G$230, $B38&lt;G$231)), G38, "")</f>
        <v>46.942</v>
      </c>
      <c r="BP38" s="2">
        <f>IF(OR($B38&lt;H$229, AND($B38&gt;H$230, $B38&lt;H$231)), H38, "")</f>
        <v>46.405999999999999</v>
      </c>
      <c r="BQ38" s="2">
        <f>IF(OR($B38&lt;I$229, AND($B38&gt;I$230, $B38&lt;I$231)), I38, "")</f>
        <v>46.753999999999998</v>
      </c>
      <c r="BR38" s="2">
        <f>IF(OR($B38&lt;J$229, AND($B38&gt;J$230, $B38&lt;J$231)), J38, "")</f>
        <v>47.405999999999999</v>
      </c>
      <c r="BS38" s="2">
        <f>IF(OR($B38&lt;K$229, AND($B38&gt;K$230, $B38&lt;K$231)), K38, "")</f>
        <v>48.319000000000003</v>
      </c>
      <c r="BT38" s="2">
        <f>IF(OR($B38&lt;L$229, AND($B38&gt;L$230, $B38&lt;L$231)), L38, "")</f>
        <v>50.13</v>
      </c>
      <c r="BU38" s="2">
        <f>IF(OR($B38&lt;M$229, AND($B38&gt;M$230, $B38&lt;M$231)), M38, "")</f>
        <v>51.927999999999997</v>
      </c>
      <c r="BV38" s="2">
        <f>IF(OR($B38&lt;N$229, AND($B38&gt;N$230, $B38&lt;N$231)), N38, "")</f>
        <v>54.970999999999997</v>
      </c>
      <c r="BW38" s="2">
        <f>IF(OR($B38&lt;O$229, AND($B38&gt;O$230, $B38&lt;O$231)), O38, "")</f>
        <v>59.180599999999998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44.1879688147039</v>
      </c>
      <c r="CP38" s="2">
        <f>BL$207*$B38+BL$209</f>
        <v>45.611445799041491</v>
      </c>
      <c r="CQ38" s="2">
        <f>BM$207*$B38+BM$209</f>
        <v>46.450665246949278</v>
      </c>
      <c r="CR38" s="2">
        <f>BN$207*$B38+BN$209</f>
        <v>47.046691872575586</v>
      </c>
      <c r="CS38" s="2">
        <f>BO$207*$B38+BO$209</f>
        <v>46.530847859432846</v>
      </c>
      <c r="CT38" s="2">
        <f>BP$207*$B38+BP$209</f>
        <v>44.981099348176478</v>
      </c>
      <c r="CU38" s="2">
        <f>BQ$207*$B38+BQ$209</f>
        <v>45.317427838039258</v>
      </c>
      <c r="CV38" s="2">
        <f>BR$207*$B38+BR$209</f>
        <v>45.461547927137694</v>
      </c>
      <c r="CW38" s="2">
        <f>BS$207*$B38+BS$209</f>
        <v>45.677710217694724</v>
      </c>
      <c r="CX38" s="2">
        <f>BT$207*$B38+BT$209</f>
        <v>47.771479890890419</v>
      </c>
      <c r="CY38" s="2">
        <f>BU$207*$B38+BU$209</f>
        <v>49.548068778008066</v>
      </c>
      <c r="CZ38" s="2">
        <f>BV$207*$B38+BV$209</f>
        <v>53.960993197582653</v>
      </c>
      <c r="DA38" s="2">
        <f>BW$207*$B38+BW$209</f>
        <v>58.143170863702515</v>
      </c>
      <c r="DD38" s="2">
        <f>BZ$207*$B38+BZ$209</f>
        <v>52.012083839451698</v>
      </c>
      <c r="DE38" s="2">
        <f>CA$207*$B38+CA$209</f>
        <v>49.71084714011787</v>
      </c>
      <c r="DF38" s="2">
        <f>CB$207*$B38+CB$209</f>
        <v>48.40396244631053</v>
      </c>
      <c r="DG38" s="2">
        <f>CC$207*$B38+CC$209</f>
        <v>49.332216239920271</v>
      </c>
      <c r="DH38" s="2">
        <f>CD$207*$B38+CD$209</f>
        <v>50.091320780591168</v>
      </c>
      <c r="DI38" s="2">
        <f>CE$207*$B38+CE$209</f>
        <v>47.253053154456175</v>
      </c>
      <c r="DJ38" s="2">
        <f>CF$207*$B38+CF$209</f>
        <v>51.730305412971482</v>
      </c>
      <c r="DK38" s="2">
        <f>CG$207*$B38+CG$209</f>
        <v>48.702130172145374</v>
      </c>
      <c r="DL38" s="2">
        <f>CH$207*$B38+CH$209</f>
        <v>50.514679014661453</v>
      </c>
      <c r="DM38" s="2">
        <f>CI$207*$B38+CI$209</f>
        <v>53.070399671754977</v>
      </c>
      <c r="DN38" s="2">
        <f>CJ$207*$B38+CJ$209</f>
        <v>53.637880550710761</v>
      </c>
      <c r="DO38" s="2">
        <f>CK$207*$B38+CK$209</f>
        <v>56.848229406614081</v>
      </c>
      <c r="DP38" s="2">
        <f>CL$207*$B38+CL$209</f>
        <v>60.612015686043335</v>
      </c>
      <c r="DS38" s="2">
        <f>POWER(10,($B38-C$227)/C$228)/(1+POWER(10,($B38-C$227)/C$228))</f>
        <v>6.7490644030136163E-4</v>
      </c>
      <c r="DT38" s="2">
        <f>POWER(10,($B38-D$227)/D$228)/(1+POWER(10,($B38-D$227)/D$228))</f>
        <v>7.5240913204996829E-4</v>
      </c>
      <c r="DU38" s="2">
        <f>POWER(10,($B38-E$227)/E$228)/(1+POWER(10,($B38-E$227)/E$228))</f>
        <v>1.494122438659056E-3</v>
      </c>
      <c r="DV38" s="2">
        <f>POWER(10,($B38-F$227)/F$228)/(1+POWER(10,($B38-F$227)/F$228))</f>
        <v>2.0612925987596518E-3</v>
      </c>
      <c r="DW38" s="2">
        <f>POWER(10,($B38-G$227)/G$228)/(1+POWER(10,($B38-G$227)/G$228))</f>
        <v>2.0274267712717081E-3</v>
      </c>
      <c r="DX38" s="2">
        <f>POWER(10,($B38-H$227)/H$228)/(1+POWER(10,($B38-H$227)/H$228))</f>
        <v>2.0621965539688752E-3</v>
      </c>
      <c r="DY38" s="2">
        <f>POWER(10,($B38-I$227)/I$228)/(1+POWER(10,($B38-I$227)/I$228))</f>
        <v>2.1367090884508288E-3</v>
      </c>
      <c r="DZ38" s="2">
        <f>POWER(10,($B38-J$227)/J$228)/(1+POWER(10,($B38-J$227)/J$228))</f>
        <v>2.0353175631833142E-3</v>
      </c>
      <c r="EA38" s="2">
        <f>POWER(10,($B38-K$227)/K$228)/(1+POWER(10,($B38-K$227)/K$228))</f>
        <v>2.1147541633860689E-3</v>
      </c>
      <c r="EB38" s="2">
        <f>POWER(10,($B38-L$227)/L$228)/(1+POWER(10,($B38-L$227)/L$228))</f>
        <v>2.0349333774568211E-3</v>
      </c>
      <c r="EC38" s="2">
        <f>POWER(10,($B38-M$227)/M$228)/(1+POWER(10,($B38-M$227)/M$228))</f>
        <v>2.0074640846017731E-3</v>
      </c>
      <c r="ED38" s="2">
        <f>POWER(10,($B38-N$227)/N$228)/(1+POWER(10,($B38-N$227)/N$228))</f>
        <v>2.0236405852775401E-3</v>
      </c>
      <c r="EE38" s="2">
        <f>POWER(10,($B38-O$227)/O$228)/(1+POWER(10,($B38-O$227)/O$228))</f>
        <v>2.1385574715379841E-3</v>
      </c>
    </row>
    <row r="39" spans="2:135" x14ac:dyDescent="0.25">
      <c r="B39" s="2">
        <v>33</v>
      </c>
      <c r="C39">
        <v>45.393999999999998</v>
      </c>
      <c r="D39">
        <v>45.534999999999997</v>
      </c>
      <c r="E39">
        <v>47.704000000000001</v>
      </c>
      <c r="F39">
        <v>49.238999999999997</v>
      </c>
      <c r="G39">
        <v>46.768000000000001</v>
      </c>
      <c r="H39">
        <v>45.506999999999998</v>
      </c>
      <c r="I39">
        <v>46.435000000000002</v>
      </c>
      <c r="J39">
        <v>47.841000000000001</v>
      </c>
      <c r="K39">
        <v>48.551000000000002</v>
      </c>
      <c r="L39">
        <v>50.478000000000002</v>
      </c>
      <c r="M39">
        <v>51.71</v>
      </c>
      <c r="N39">
        <v>56.042999999999999</v>
      </c>
      <c r="O39">
        <v>60.305599999999998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44.24112842405161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45.629836781883647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46.453588504945998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47.039842727835854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46.529191857606328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44.977184891015703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45.351369772154662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45.45292538337393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45.712613772973533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47.812161827845813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49.581130182270662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53.987416610870248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58.270835563761231</v>
      </c>
      <c r="AE39" s="5"/>
      <c r="AG39" s="5">
        <f t="shared" si="15"/>
        <v>1.1528715759483887</v>
      </c>
      <c r="AH39" s="5">
        <f t="shared" si="15"/>
        <v>-9.483678188365019E-2</v>
      </c>
      <c r="AI39" s="5">
        <f t="shared" si="15"/>
        <v>1.2504114950540028</v>
      </c>
      <c r="AJ39" s="5">
        <f t="shared" si="15"/>
        <v>2.1991572721641433</v>
      </c>
      <c r="AK39" s="5">
        <f t="shared" si="15"/>
        <v>0.23880814239367254</v>
      </c>
      <c r="AL39" s="5">
        <f t="shared" si="15"/>
        <v>0.52981510898429462</v>
      </c>
      <c r="AM39" s="5">
        <f t="shared" si="15"/>
        <v>1.0836302278453402</v>
      </c>
      <c r="AN39" s="5">
        <f t="shared" si="15"/>
        <v>2.3880746166260707</v>
      </c>
      <c r="AO39" s="5">
        <f t="shared" si="14"/>
        <v>2.8383862270264686</v>
      </c>
      <c r="AP39" s="5">
        <f t="shared" si="14"/>
        <v>2.6658381721541886</v>
      </c>
      <c r="AQ39" s="5">
        <f t="shared" si="14"/>
        <v>2.1288698177293384</v>
      </c>
      <c r="AR39" s="5">
        <f t="shared" si="14"/>
        <v>2.055583389129751</v>
      </c>
      <c r="AS39" s="5">
        <f t="shared" si="14"/>
        <v>2.0347644362387669</v>
      </c>
      <c r="AV39" s="2">
        <f t="shared" si="1"/>
        <v>44.241127729615471</v>
      </c>
      <c r="AW39" s="2">
        <f t="shared" si="2"/>
        <v>45.62983596860672</v>
      </c>
      <c r="AX39" s="2">
        <f t="shared" si="3"/>
        <v>46.452983368900085</v>
      </c>
      <c r="AY39" s="2">
        <f t="shared" si="4"/>
        <v>47.031490345982419</v>
      </c>
      <c r="AZ39" s="2">
        <f t="shared" si="5"/>
        <v>46.522950209514214</v>
      </c>
      <c r="BA39" s="2">
        <f t="shared" si="6"/>
        <v>44.970337377437737</v>
      </c>
      <c r="BB39" s="2">
        <f t="shared" si="7"/>
        <v>45.348405723847961</v>
      </c>
      <c r="BC39" s="2">
        <f t="shared" si="8"/>
        <v>45.449876327659929</v>
      </c>
      <c r="BD39" s="2">
        <f t="shared" si="9"/>
        <v>45.705978864600453</v>
      </c>
      <c r="BE39" s="2">
        <f t="shared" si="10"/>
        <v>47.80002171020832</v>
      </c>
      <c r="BF39" s="2">
        <f t="shared" si="11"/>
        <v>49.570098578534342</v>
      </c>
      <c r="BG39" s="2">
        <f t="shared" si="12"/>
        <v>53.963480225111859</v>
      </c>
      <c r="BH39" s="2">
        <f t="shared" si="13"/>
        <v>58.148963377907805</v>
      </c>
      <c r="BK39" s="2">
        <f>IF(OR($B39&lt;C$229, AND($B39&gt;C$230, $B39&lt;C$231)), C39, "")</f>
        <v>45.393999999999998</v>
      </c>
      <c r="BL39" s="2">
        <f>IF(OR($B39&lt;D$229, AND($B39&gt;D$230, $B39&lt;D$231)), D39, "")</f>
        <v>45.534999999999997</v>
      </c>
      <c r="BM39" s="2">
        <f>IF(OR($B39&lt;E$229, AND($B39&gt;E$230, $B39&lt;E$231)), E39, "")</f>
        <v>47.704000000000001</v>
      </c>
      <c r="BN39" s="2">
        <f>IF(OR($B39&lt;F$229, AND($B39&gt;F$230, $B39&lt;F$231)), F39, "")</f>
        <v>49.238999999999997</v>
      </c>
      <c r="BO39" s="2">
        <f>IF(OR($B39&lt;G$229, AND($B39&gt;G$230, $B39&lt;G$231)), G39, "")</f>
        <v>46.768000000000001</v>
      </c>
      <c r="BP39" s="2">
        <f>IF(OR($B39&lt;H$229, AND($B39&gt;H$230, $B39&lt;H$231)), H39, "")</f>
        <v>45.506999999999998</v>
      </c>
      <c r="BQ39" s="2">
        <f>IF(OR($B39&lt;I$229, AND($B39&gt;I$230, $B39&lt;I$231)), I39, "")</f>
        <v>46.435000000000002</v>
      </c>
      <c r="BR39" s="2">
        <f>IF(OR($B39&lt;J$229, AND($B39&gt;J$230, $B39&lt;J$231)), J39, "")</f>
        <v>47.841000000000001</v>
      </c>
      <c r="BS39" s="2">
        <f>IF(OR($B39&lt;K$229, AND($B39&gt;K$230, $B39&lt;K$231)), K39, "")</f>
        <v>48.551000000000002</v>
      </c>
      <c r="BT39" s="2">
        <f>IF(OR($B39&lt;L$229, AND($B39&gt;L$230, $B39&lt;L$231)), L39, "")</f>
        <v>50.478000000000002</v>
      </c>
      <c r="BU39" s="2">
        <f>IF(OR($B39&lt;M$229, AND($B39&gt;M$230, $B39&lt;M$231)), M39, "")</f>
        <v>51.71</v>
      </c>
      <c r="BV39" s="2">
        <f>IF(OR($B39&lt;N$229, AND($B39&gt;N$230, $B39&lt;N$231)), N39, "")</f>
        <v>56.042999999999999</v>
      </c>
      <c r="BW39" s="2">
        <f>IF(OR($B39&lt;O$229, AND($B39&gt;O$230, $B39&lt;O$231)), O39, "")</f>
        <v>60.305599999999998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44.235412607906213</v>
      </c>
      <c r="CP39" s="2">
        <f>BL$207*$B39+BL$209</f>
        <v>45.626502136857745</v>
      </c>
      <c r="CQ39" s="2">
        <f>BM$207*$B39+BM$209</f>
        <v>46.449841126021234</v>
      </c>
      <c r="CR39" s="2">
        <f>BN$207*$B39+BN$209</f>
        <v>47.026422166427544</v>
      </c>
      <c r="CS39" s="2">
        <f>BO$207*$B39+BO$209</f>
        <v>46.515159134385463</v>
      </c>
      <c r="CT39" s="2">
        <f>BP$207*$B39+BP$209</f>
        <v>44.96529638928741</v>
      </c>
      <c r="CU39" s="2">
        <f>BQ$207*$B39+BQ$209</f>
        <v>45.333631261902802</v>
      </c>
      <c r="CV39" s="2">
        <f>BR$207*$B39+BR$209</f>
        <v>45.442779331364768</v>
      </c>
      <c r="CW39" s="2">
        <f>BS$207*$B39+BS$209</f>
        <v>45.694958886331094</v>
      </c>
      <c r="CX39" s="2">
        <f>BT$207*$B39+BT$209</f>
        <v>47.788401243424204</v>
      </c>
      <c r="CY39" s="2">
        <f>BU$207*$B39+BU$209</f>
        <v>49.56125191296033</v>
      </c>
      <c r="CZ39" s="2">
        <f>BV$207*$B39+BV$209</f>
        <v>53.957183814301374</v>
      </c>
      <c r="DA39" s="2">
        <f>BW$207*$B39+BW$209</f>
        <v>58.143271871588261</v>
      </c>
      <c r="DD39" s="2">
        <f>BZ$207*$B39+BZ$209</f>
        <v>51.958842145957775</v>
      </c>
      <c r="DE39" s="2">
        <f>CA$207*$B39+CA$209</f>
        <v>49.667802640299016</v>
      </c>
      <c r="DF39" s="2">
        <f>CB$207*$B39+CB$209</f>
        <v>48.368139513864861</v>
      </c>
      <c r="DG39" s="2">
        <f>CC$207*$B39+CC$209</f>
        <v>49.269264310954071</v>
      </c>
      <c r="DH39" s="2">
        <f>CD$207*$B39+CD$209</f>
        <v>50.020555694482205</v>
      </c>
      <c r="DI39" s="2">
        <f>CE$207*$B39+CE$209</f>
        <v>47.195127739443421</v>
      </c>
      <c r="DJ39" s="2">
        <f>CF$207*$B39+CF$209</f>
        <v>51.641110000249562</v>
      </c>
      <c r="DK39" s="2">
        <f>CG$207*$B39+CG$209</f>
        <v>48.623515663138548</v>
      </c>
      <c r="DL39" s="2">
        <f>CH$207*$B39+CH$209</f>
        <v>50.448414560996831</v>
      </c>
      <c r="DM39" s="2">
        <f>CI$207*$B39+CI$209</f>
        <v>52.997452533094609</v>
      </c>
      <c r="DN39" s="2">
        <f>CJ$207*$B39+CJ$209</f>
        <v>53.581158216158087</v>
      </c>
      <c r="DO39" s="2">
        <f>CK$207*$B39+CK$209</f>
        <v>56.795393365472826</v>
      </c>
      <c r="DP39" s="2">
        <f>CL$207*$B39+CL$209</f>
        <v>60.57097675903001</v>
      </c>
      <c r="DS39" s="2">
        <f>POWER(10,($B39-C$227)/C$228)/(1+POWER(10,($B39-C$227)/C$228))</f>
        <v>7.3997201386995248E-4</v>
      </c>
      <c r="DT39" s="2">
        <f>POWER(10,($B39-D$227)/D$228)/(1+POWER(10,($B39-D$227)/D$228))</f>
        <v>8.2494032456615924E-4</v>
      </c>
      <c r="DU39" s="2">
        <f>POWER(10,($B39-E$227)/E$228)/(1+POWER(10,($B39-E$227)/E$228))</f>
        <v>1.6380365529994633E-3</v>
      </c>
      <c r="DV39" s="2">
        <f>POWER(10,($B39-F$227)/F$228)/(1+POWER(10,($B39-F$227)/F$228))</f>
        <v>2.2597130017574297E-3</v>
      </c>
      <c r="DW39" s="2">
        <f>POWER(10,($B39-G$227)/G$228)/(1+POWER(10,($B39-G$227)/G$228))</f>
        <v>2.2225945039844935E-3</v>
      </c>
      <c r="DX39" s="2">
        <f>POWER(10,($B39-H$227)/H$228)/(1+POWER(10,($B39-H$227)/H$228))</f>
        <v>2.2607037747393918E-3</v>
      </c>
      <c r="DY39" s="2">
        <f>POWER(10,($B39-I$227)/I$228)/(1+POWER(10,($B39-I$227)/I$228))</f>
        <v>2.3423720567355148E-3</v>
      </c>
      <c r="DZ39" s="2">
        <f>POWER(10,($B39-J$227)/J$228)/(1+POWER(10,($B39-J$227)/J$228))</f>
        <v>2.2312431949387669E-3</v>
      </c>
      <c r="EA39" s="2">
        <f>POWER(10,($B39-K$227)/K$228)/(1+POWER(10,($B39-K$227)/K$228))</f>
        <v>2.3183088312136984E-3</v>
      </c>
      <c r="EB39" s="2">
        <f>POWER(10,($B39-L$227)/L$228)/(1+POWER(10,($B39-L$227)/L$228))</f>
        <v>2.2308221090390507E-3</v>
      </c>
      <c r="EC39" s="2">
        <f>POWER(10,($B39-M$227)/M$228)/(1+POWER(10,($B39-M$227)/M$228))</f>
        <v>2.2007143716192266E-3</v>
      </c>
      <c r="ED39" s="2">
        <f>POWER(10,($B39-N$227)/N$228)/(1+POWER(10,($B39-N$227)/N$228))</f>
        <v>2.2184446556791698E-3</v>
      </c>
      <c r="EE39" s="2">
        <f>POWER(10,($B39-O$227)/O$228)/(1+POWER(10,($B39-O$227)/O$228))</f>
        <v>2.3443979327894245E-3</v>
      </c>
    </row>
    <row r="40" spans="2:135" x14ac:dyDescent="0.25">
      <c r="B40" s="2">
        <v>34</v>
      </c>
      <c r="C40">
        <v>44.548999999999999</v>
      </c>
      <c r="D40">
        <v>47.351999999999997</v>
      </c>
      <c r="E40">
        <v>48.436999999999998</v>
      </c>
      <c r="F40">
        <v>49.451000000000001</v>
      </c>
      <c r="G40">
        <v>47.231999999999999</v>
      </c>
      <c r="H40">
        <v>46.435000000000002</v>
      </c>
      <c r="I40">
        <v>47.216999999999999</v>
      </c>
      <c r="J40">
        <v>49.072000000000003</v>
      </c>
      <c r="K40">
        <v>48.738999999999997</v>
      </c>
      <c r="L40">
        <v>51.970999999999997</v>
      </c>
      <c r="M40">
        <v>53.13</v>
      </c>
      <c r="N40">
        <v>55.332999999999998</v>
      </c>
      <c r="O40">
        <v>61.180599999999998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44.289043114233664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45.645163870140664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46.454029256656526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47.031768330999959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46.523202518730791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44.971701848354066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45.373408035916682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45.439482232052328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45.740422719807917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47.846579853139616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49.610111324565793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54.01415667326836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58.396993308980747</v>
      </c>
      <c r="AE40" s="5"/>
      <c r="AG40" s="5">
        <f t="shared" si="15"/>
        <v>0.25995688576633569</v>
      </c>
      <c r="AH40" s="5">
        <f t="shared" si="15"/>
        <v>1.7068361298593331</v>
      </c>
      <c r="AI40" s="5">
        <f t="shared" si="15"/>
        <v>1.982970743343472</v>
      </c>
      <c r="AJ40" s="5">
        <f t="shared" si="15"/>
        <v>2.4192316690000411</v>
      </c>
      <c r="AK40" s="5">
        <f t="shared" si="15"/>
        <v>0.70879748126920816</v>
      </c>
      <c r="AL40" s="5">
        <f t="shared" si="15"/>
        <v>1.4632981516459367</v>
      </c>
      <c r="AM40" s="5">
        <f t="shared" si="15"/>
        <v>1.8435919640833163</v>
      </c>
      <c r="AN40" s="5">
        <f t="shared" si="15"/>
        <v>3.6325177679476752</v>
      </c>
      <c r="AO40" s="5">
        <f t="shared" si="14"/>
        <v>2.9985772801920803</v>
      </c>
      <c r="AP40" s="5">
        <f t="shared" si="14"/>
        <v>4.1244201468603805</v>
      </c>
      <c r="AQ40" s="5">
        <f t="shared" si="14"/>
        <v>3.5198886754342098</v>
      </c>
      <c r="AR40" s="5">
        <f t="shared" si="14"/>
        <v>1.3188433267316384</v>
      </c>
      <c r="AS40" s="5">
        <f t="shared" si="14"/>
        <v>2.7836066910192514</v>
      </c>
      <c r="AV40" s="2">
        <f t="shared" si="1"/>
        <v>44.28904077344491</v>
      </c>
      <c r="AW40" s="2">
        <f t="shared" si="2"/>
        <v>45.64516110787013</v>
      </c>
      <c r="AX40" s="2">
        <f t="shared" si="3"/>
        <v>46.452399011058993</v>
      </c>
      <c r="AY40" s="2">
        <f t="shared" si="4"/>
        <v>47.011602665585016</v>
      </c>
      <c r="AZ40" s="2">
        <f t="shared" si="5"/>
        <v>46.507877128125912</v>
      </c>
      <c r="BA40" s="2">
        <f t="shared" si="6"/>
        <v>44.954915167798099</v>
      </c>
      <c r="BB40" s="2">
        <f t="shared" si="7"/>
        <v>45.365760260018909</v>
      </c>
      <c r="BC40" s="2">
        <f t="shared" si="8"/>
        <v>45.431644380424899</v>
      </c>
      <c r="BD40" s="2">
        <f t="shared" si="9"/>
        <v>45.724075778064595</v>
      </c>
      <c r="BE40" s="2">
        <f t="shared" si="10"/>
        <v>47.817841667364604</v>
      </c>
      <c r="BF40" s="2">
        <f t="shared" si="11"/>
        <v>49.583964516150004</v>
      </c>
      <c r="BG40" s="2">
        <f t="shared" si="12"/>
        <v>53.960157600197483</v>
      </c>
      <c r="BH40" s="2">
        <f t="shared" si="13"/>
        <v>58.149506351223913</v>
      </c>
      <c r="BK40" s="2">
        <f>IF(OR($B40&lt;C$229, AND($B40&gt;C$230, $B40&lt;C$231)), C40, "")</f>
        <v>44.548999999999999</v>
      </c>
      <c r="BL40" s="2">
        <f>IF(OR($B40&lt;D$229, AND($B40&gt;D$230, $B40&lt;D$231)), D40, "")</f>
        <v>47.351999999999997</v>
      </c>
      <c r="BM40" s="2">
        <f>IF(OR($B40&lt;E$229, AND($B40&gt;E$230, $B40&lt;E$231)), E40, "")</f>
        <v>48.436999999999998</v>
      </c>
      <c r="BN40" s="2">
        <f>IF(OR($B40&lt;F$229, AND($B40&gt;F$230, $B40&lt;F$231)), F40, "")</f>
        <v>49.451000000000001</v>
      </c>
      <c r="BO40" s="2">
        <f>IF(OR($B40&lt;G$229, AND($B40&gt;G$230, $B40&lt;G$231)), G40, "")</f>
        <v>47.231999999999999</v>
      </c>
      <c r="BP40" s="2">
        <f>IF(OR($B40&lt;H$229, AND($B40&gt;H$230, $B40&lt;H$231)), H40, "")</f>
        <v>46.435000000000002</v>
      </c>
      <c r="BQ40" s="2">
        <f>IF(OR($B40&lt;I$229, AND($B40&gt;I$230, $B40&lt;I$231)), I40, "")</f>
        <v>47.216999999999999</v>
      </c>
      <c r="BR40" s="2">
        <f>IF(OR($B40&lt;J$229, AND($B40&gt;J$230, $B40&lt;J$231)), J40, "")</f>
        <v>49.072000000000003</v>
      </c>
      <c r="BS40" s="2">
        <f>IF(OR($B40&lt;K$229, AND($B40&gt;K$230, $B40&lt;K$231)), K40, "")</f>
        <v>48.738999999999997</v>
      </c>
      <c r="BT40" s="2">
        <f>IF(OR($B40&lt;L$229, AND($B40&gt;L$230, $B40&lt;L$231)), L40, "")</f>
        <v>51.970999999999997</v>
      </c>
      <c r="BU40" s="2">
        <f>IF(OR($B40&lt;M$229, AND($B40&gt;M$230, $B40&lt;M$231)), M40, "")</f>
        <v>53.13</v>
      </c>
      <c r="BV40" s="2">
        <f>IF(OR($B40&lt;N$229, AND($B40&gt;N$230, $B40&lt;N$231)), N40, "")</f>
        <v>55.332999999999998</v>
      </c>
      <c r="BW40" s="2">
        <f>IF(OR($B40&lt;O$229, AND($B40&gt;O$230, $B40&lt;O$231)), O40, "")</f>
        <v>61.180599999999998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44.282856401108518</v>
      </c>
      <c r="CP40" s="2">
        <f>BL$207*$B40+BL$209</f>
        <v>45.641558474674007</v>
      </c>
      <c r="CQ40" s="2">
        <f>BM$207*$B40+BM$209</f>
        <v>46.449017005093197</v>
      </c>
      <c r="CR40" s="2">
        <f>BN$207*$B40+BN$209</f>
        <v>47.006152460279502</v>
      </c>
      <c r="CS40" s="2">
        <f>BO$207*$B40+BO$209</f>
        <v>46.49947040933808</v>
      </c>
      <c r="CT40" s="2">
        <f>BP$207*$B40+BP$209</f>
        <v>44.949493430398348</v>
      </c>
      <c r="CU40" s="2">
        <f>BQ$207*$B40+BQ$209</f>
        <v>45.349834685766346</v>
      </c>
      <c r="CV40" s="2">
        <f>BR$207*$B40+BR$209</f>
        <v>45.424010735591835</v>
      </c>
      <c r="CW40" s="2">
        <f>BS$207*$B40+BS$209</f>
        <v>45.712207554967463</v>
      </c>
      <c r="CX40" s="2">
        <f>BT$207*$B40+BT$209</f>
        <v>47.805322595957989</v>
      </c>
      <c r="CY40" s="2">
        <f>BU$207*$B40+BU$209</f>
        <v>49.574435047912594</v>
      </c>
      <c r="CZ40" s="2">
        <f>BV$207*$B40+BV$209</f>
        <v>53.953374431020087</v>
      </c>
      <c r="DA40" s="2">
        <f>BW$207*$B40+BW$209</f>
        <v>58.143372879474001</v>
      </c>
      <c r="DD40" s="2">
        <f>BZ$207*$B40+BZ$209</f>
        <v>51.905600452463851</v>
      </c>
      <c r="DE40" s="2">
        <f>CA$207*$B40+CA$209</f>
        <v>49.624758140480161</v>
      </c>
      <c r="DF40" s="2">
        <f>CB$207*$B40+CB$209</f>
        <v>48.332316581419192</v>
      </c>
      <c r="DG40" s="2">
        <f>CC$207*$B40+CC$209</f>
        <v>49.206312381987864</v>
      </c>
      <c r="DH40" s="2">
        <f>CD$207*$B40+CD$209</f>
        <v>49.949790608373242</v>
      </c>
      <c r="DI40" s="2">
        <f>CE$207*$B40+CE$209</f>
        <v>47.137202324430675</v>
      </c>
      <c r="DJ40" s="2">
        <f>CF$207*$B40+CF$209</f>
        <v>51.551914587527648</v>
      </c>
      <c r="DK40" s="2">
        <f>CG$207*$B40+CG$209</f>
        <v>48.544901154131729</v>
      </c>
      <c r="DL40" s="2">
        <f>CH$207*$B40+CH$209</f>
        <v>50.382150107332208</v>
      </c>
      <c r="DM40" s="2">
        <f>CI$207*$B40+CI$209</f>
        <v>52.924505394434235</v>
      </c>
      <c r="DN40" s="2">
        <f>CJ$207*$B40+CJ$209</f>
        <v>53.524435881605413</v>
      </c>
      <c r="DO40" s="2">
        <f>CK$207*$B40+CK$209</f>
        <v>56.742557324331564</v>
      </c>
      <c r="DP40" s="2">
        <f>CL$207*$B40+CL$209</f>
        <v>60.529937832016685</v>
      </c>
      <c r="DS40" s="2">
        <f>POWER(10,($B40-C$227)/C$228)/(1+POWER(10,($B40-C$227)/C$228))</f>
        <v>8.1130525893688215E-4</v>
      </c>
      <c r="DT40" s="2">
        <f>POWER(10,($B40-D$227)/D$228)/(1+POWER(10,($B40-D$227)/D$228))</f>
        <v>9.0445709439248927E-4</v>
      </c>
      <c r="DU40" s="2">
        <f>POWER(10,($B40-E$227)/E$228)/(1+POWER(10,($B40-E$227)/E$228))</f>
        <v>1.795787567899036E-3</v>
      </c>
      <c r="DV40" s="2">
        <f>POWER(10,($B40-F$227)/F$228)/(1+POWER(10,($B40-F$227)/F$228))</f>
        <v>2.4771859771371071E-3</v>
      </c>
      <c r="DW40" s="2">
        <f>POWER(10,($B40-G$227)/G$228)/(1+POWER(10,($B40-G$227)/G$228))</f>
        <v>2.4365039482949669E-3</v>
      </c>
      <c r="DX40" s="2">
        <f>POWER(10,($B40-H$227)/H$228)/(1+POWER(10,($B40-H$227)/H$228))</f>
        <v>2.4782718644785358E-3</v>
      </c>
      <c r="DY40" s="2">
        <f>POWER(10,($B40-I$227)/I$228)/(1+POWER(10,($B40-I$227)/I$228))</f>
        <v>2.5677796005238434E-3</v>
      </c>
      <c r="DZ40" s="2">
        <f>POWER(10,($B40-J$227)/J$228)/(1+POWER(10,($B40-J$227)/J$228))</f>
        <v>2.4459829757926491E-3</v>
      </c>
      <c r="EA40" s="2">
        <f>POWER(10,($B40-K$227)/K$228)/(1+POWER(10,($B40-K$227)/K$228))</f>
        <v>2.541406658444476E-3</v>
      </c>
      <c r="EB40" s="2">
        <f>POWER(10,($B40-L$227)/L$228)/(1+POWER(10,($B40-L$227)/L$228))</f>
        <v>2.4455214629838665E-3</v>
      </c>
      <c r="EC40" s="2">
        <f>POWER(10,($B40-M$227)/M$228)/(1+POWER(10,($B40-M$227)/M$228))</f>
        <v>2.4125230952172045E-3</v>
      </c>
      <c r="ED40" s="2">
        <f>POWER(10,($B40-N$227)/N$228)/(1+POWER(10,($B40-N$227)/N$228))</f>
        <v>2.4319556790867256E-3</v>
      </c>
      <c r="EE40" s="2">
        <f>POWER(10,($B40-O$227)/O$228)/(1+POWER(10,($B40-O$227)/O$228))</f>
        <v>2.5699999253647977E-3</v>
      </c>
    </row>
    <row r="41" spans="2:135" x14ac:dyDescent="0.25">
      <c r="B41" s="2">
        <v>35</v>
      </c>
      <c r="C41">
        <v>45.253999999999998</v>
      </c>
      <c r="D41">
        <v>44.93</v>
      </c>
      <c r="E41">
        <v>47.506999999999998</v>
      </c>
      <c r="F41">
        <v>49.423000000000002</v>
      </c>
      <c r="G41">
        <v>47.145000000000003</v>
      </c>
      <c r="H41">
        <v>47.463999999999999</v>
      </c>
      <c r="I41">
        <v>46.826000000000001</v>
      </c>
      <c r="J41">
        <v>49.216999999999999</v>
      </c>
      <c r="K41">
        <v>49.42</v>
      </c>
      <c r="L41">
        <v>52.347999999999999</v>
      </c>
      <c r="M41">
        <v>53.826000000000001</v>
      </c>
      <c r="N41">
        <v>56.188000000000002</v>
      </c>
      <c r="O41">
        <v>61.208300000000001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44.336998709743746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45.660516065385686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46.456041731706364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47.038385883010164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46.528895504036875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44.978936052708022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45.402079771625104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45.432735670895589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45.780800021084296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47.900927144293924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49.65727977107349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54.073713425255519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58.632721239102622</v>
      </c>
      <c r="AE41" s="5"/>
      <c r="AG41" s="5">
        <f t="shared" si="15"/>
        <v>0.91700129025625188</v>
      </c>
      <c r="AH41" s="5">
        <f t="shared" si="15"/>
        <v>-0.73051606538568592</v>
      </c>
      <c r="AI41" s="5">
        <f t="shared" si="15"/>
        <v>1.050958268293634</v>
      </c>
      <c r="AJ41" s="5">
        <f t="shared" si="15"/>
        <v>2.3846141169898374</v>
      </c>
      <c r="AK41" s="5">
        <f t="shared" si="15"/>
        <v>0.61610449596312833</v>
      </c>
      <c r="AL41" s="5">
        <f t="shared" si="15"/>
        <v>2.4850639472919767</v>
      </c>
      <c r="AM41" s="5">
        <f t="shared" si="15"/>
        <v>1.4239202283748966</v>
      </c>
      <c r="AN41" s="5">
        <f t="shared" si="15"/>
        <v>3.7842643291044098</v>
      </c>
      <c r="AO41" s="5">
        <f t="shared" si="14"/>
        <v>3.6391999789157055</v>
      </c>
      <c r="AP41" s="5">
        <f t="shared" si="14"/>
        <v>4.4470728557060752</v>
      </c>
      <c r="AQ41" s="5">
        <f t="shared" si="14"/>
        <v>4.1687202289265102</v>
      </c>
      <c r="AR41" s="5">
        <f t="shared" si="14"/>
        <v>2.114286574744483</v>
      </c>
      <c r="AS41" s="5">
        <f t="shared" si="14"/>
        <v>2.575578760897379</v>
      </c>
      <c r="AV41" s="2">
        <f t="shared" si="1"/>
        <v>44.336991132365995</v>
      </c>
      <c r="AW41" s="2">
        <f t="shared" si="2"/>
        <v>45.660507061982827</v>
      </c>
      <c r="AX41" s="2">
        <f t="shared" si="3"/>
        <v>46.451831635409626</v>
      </c>
      <c r="AY41" s="2">
        <f t="shared" si="4"/>
        <v>46.991741452599584</v>
      </c>
      <c r="AZ41" s="2">
        <f t="shared" si="5"/>
        <v>46.492850195867973</v>
      </c>
      <c r="BA41" s="2">
        <f t="shared" si="6"/>
        <v>44.939519432310064</v>
      </c>
      <c r="BB41" s="2">
        <f t="shared" si="7"/>
        <v>45.383199151236333</v>
      </c>
      <c r="BC41" s="2">
        <f t="shared" si="8"/>
        <v>45.413449823288836</v>
      </c>
      <c r="BD41" s="2">
        <f t="shared" si="9"/>
        <v>45.742233621147378</v>
      </c>
      <c r="BE41" s="2">
        <f t="shared" si="10"/>
        <v>47.835726677365905</v>
      </c>
      <c r="BF41" s="2">
        <f t="shared" si="11"/>
        <v>49.597879729104356</v>
      </c>
      <c r="BG41" s="2">
        <f t="shared" si="12"/>
        <v>53.9568701970124</v>
      </c>
      <c r="BH41" s="2">
        <f t="shared" si="13"/>
        <v>58.150081536806823</v>
      </c>
      <c r="BK41" s="2">
        <f>IF(OR($B41&lt;C$229, AND($B41&gt;C$230, $B41&lt;C$231)), C41, "")</f>
        <v>45.253999999999998</v>
      </c>
      <c r="BL41" s="2">
        <f>IF(OR($B41&lt;D$229, AND($B41&gt;D$230, $B41&lt;D$231)), D41, "")</f>
        <v>44.93</v>
      </c>
      <c r="BM41" s="2">
        <f>IF(OR($B41&lt;E$229, AND($B41&gt;E$230, $B41&lt;E$231)), E41, "")</f>
        <v>47.506999999999998</v>
      </c>
      <c r="BN41" s="2">
        <f>IF(OR($B41&lt;F$229, AND($B41&gt;F$230, $B41&lt;F$231)), F41, "")</f>
        <v>49.423000000000002</v>
      </c>
      <c r="BO41" s="2">
        <f>IF(OR($B41&lt;G$229, AND($B41&gt;G$230, $B41&lt;G$231)), G41, "")</f>
        <v>47.145000000000003</v>
      </c>
      <c r="BP41" s="2">
        <f>IF(OR($B41&lt;H$229, AND($B41&gt;H$230, $B41&lt;H$231)), H41, "")</f>
        <v>47.463999999999999</v>
      </c>
      <c r="BQ41" s="2">
        <f>IF(OR($B41&lt;I$229, AND($B41&gt;I$230, $B41&lt;I$231)), I41, "")</f>
        <v>46.826000000000001</v>
      </c>
      <c r="BR41" s="2">
        <f>IF(OR($B41&lt;J$229, AND($B41&gt;J$230, $B41&lt;J$231)), J41, "")</f>
        <v>49.216999999999999</v>
      </c>
      <c r="BS41" s="2">
        <f>IF(OR($B41&lt;K$229, AND($B41&gt;K$230, $B41&lt;K$231)), K41, "")</f>
        <v>49.42</v>
      </c>
      <c r="BT41" s="2">
        <f>IF(OR($B41&lt;L$229, AND($B41&gt;L$230, $B41&lt;L$231)), L41, "")</f>
        <v>52.347999999999999</v>
      </c>
      <c r="BU41" s="2">
        <f>IF(OR($B41&lt;M$229, AND($B41&gt;M$230, $B41&lt;M$231)), M41, "")</f>
        <v>53.826000000000001</v>
      </c>
      <c r="BV41" s="2">
        <f>IF(OR($B41&lt;N$229, AND($B41&gt;N$230, $B41&lt;N$231)), N41, "")</f>
        <v>56.188000000000002</v>
      </c>
      <c r="BW41" s="2">
        <f>IF(OR($B41&lt;O$229, AND($B41&gt;O$230, $B41&lt;O$231)), O41, "")</f>
        <v>61.208300000000001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44.330300194310823</v>
      </c>
      <c r="CP41" s="2">
        <f>BL$207*$B41+BL$209</f>
        <v>45.656614812490261</v>
      </c>
      <c r="CQ41" s="2">
        <f>BM$207*$B41+BM$209</f>
        <v>46.448192884165159</v>
      </c>
      <c r="CR41" s="2">
        <f>BN$207*$B41+BN$209</f>
        <v>46.98588275413146</v>
      </c>
      <c r="CS41" s="2">
        <f>BO$207*$B41+BO$209</f>
        <v>46.483781684290705</v>
      </c>
      <c r="CT41" s="2">
        <f>BP$207*$B41+BP$209</f>
        <v>44.93369047150928</v>
      </c>
      <c r="CU41" s="2">
        <f>BQ$207*$B41+BQ$209</f>
        <v>45.366038109629883</v>
      </c>
      <c r="CV41" s="2">
        <f>BR$207*$B41+BR$209</f>
        <v>45.40524213981891</v>
      </c>
      <c r="CW41" s="2">
        <f>BS$207*$B41+BS$209</f>
        <v>45.729456223603833</v>
      </c>
      <c r="CX41" s="2">
        <f>BT$207*$B41+BT$209</f>
        <v>47.822243948491781</v>
      </c>
      <c r="CY41" s="2">
        <f>BU$207*$B41+BU$209</f>
        <v>49.587618182864858</v>
      </c>
      <c r="CZ41" s="2">
        <f>BV$207*$B41+BV$209</f>
        <v>53.949565047738808</v>
      </c>
      <c r="DA41" s="2">
        <f>BW$207*$B41+BW$209</f>
        <v>58.14347388735974</v>
      </c>
      <c r="DD41" s="2">
        <f>BZ$207*$B41+BZ$209</f>
        <v>51.852358758969928</v>
      </c>
      <c r="DE41" s="2">
        <f>CA$207*$B41+CA$209</f>
        <v>49.581713640661306</v>
      </c>
      <c r="DF41" s="2">
        <f>CB$207*$B41+CB$209</f>
        <v>48.296493648973517</v>
      </c>
      <c r="DG41" s="2">
        <f>CC$207*$B41+CC$209</f>
        <v>49.143360453021657</v>
      </c>
      <c r="DH41" s="2">
        <f>CD$207*$B41+CD$209</f>
        <v>49.879025522264286</v>
      </c>
      <c r="DI41" s="2">
        <f>CE$207*$B41+CE$209</f>
        <v>47.079276909417928</v>
      </c>
      <c r="DJ41" s="2">
        <f>CF$207*$B41+CF$209</f>
        <v>51.462719174805727</v>
      </c>
      <c r="DK41" s="2">
        <f>CG$207*$B41+CG$209</f>
        <v>48.46628664512491</v>
      </c>
      <c r="DL41" s="2">
        <f>CH$207*$B41+CH$209</f>
        <v>50.315885653667593</v>
      </c>
      <c r="DM41" s="2">
        <f>CI$207*$B41+CI$209</f>
        <v>52.851558255773867</v>
      </c>
      <c r="DN41" s="2">
        <f>CJ$207*$B41+CJ$209</f>
        <v>53.467713547052732</v>
      </c>
      <c r="DO41" s="2">
        <f>CK$207*$B41+CK$209</f>
        <v>56.689721283190309</v>
      </c>
      <c r="DP41" s="2">
        <f>CL$207*$B41+CL$209</f>
        <v>60.48889890500336</v>
      </c>
      <c r="DS41" s="2">
        <f>POWER(10,($B41-C$227)/C$228)/(1+POWER(10,($B41-C$227)/C$228))</f>
        <v>8.8950890207199816E-4</v>
      </c>
      <c r="DT41" s="2">
        <f>POWER(10,($B41-D$227)/D$228)/(1+POWER(10,($B41-D$227)/D$228))</f>
        <v>9.9163095324570185E-4</v>
      </c>
      <c r="DU41" s="2">
        <f>POWER(10,($B41-E$227)/E$228)/(1+POWER(10,($B41-E$227)/E$228))</f>
        <v>1.9687008271335794E-3</v>
      </c>
      <c r="DV41" s="2">
        <f>POWER(10,($B41-F$227)/F$228)/(1+POWER(10,($B41-F$227)/F$228))</f>
        <v>2.7155314148274048E-3</v>
      </c>
      <c r="DW41" s="2">
        <f>POWER(10,($B41-G$227)/G$228)/(1+POWER(10,($B41-G$227)/G$228))</f>
        <v>2.6709455962608108E-3</v>
      </c>
      <c r="DX41" s="2">
        <f>POWER(10,($B41-H$227)/H$228)/(1+POWER(10,($B41-H$227)/H$228))</f>
        <v>2.7167214975817549E-3</v>
      </c>
      <c r="DY41" s="2">
        <f>POWER(10,($B41-I$227)/I$228)/(1+POWER(10,($B41-I$227)/I$228))</f>
        <v>2.814817016502799E-3</v>
      </c>
      <c r="DZ41" s="2">
        <f>POWER(10,($B41-J$227)/J$228)/(1+POWER(10,($B41-J$227)/J$228))</f>
        <v>2.6813342490447948E-3</v>
      </c>
      <c r="EA41" s="2">
        <f>POWER(10,($B41-K$227)/K$228)/(1+POWER(10,($B41-K$227)/K$228))</f>
        <v>2.7859139093664854E-3</v>
      </c>
      <c r="EB41" s="2">
        <f>POWER(10,($B41-L$227)/L$228)/(1+POWER(10,($B41-L$227)/L$228))</f>
        <v>2.6808284490398063E-3</v>
      </c>
      <c r="EC41" s="2">
        <f>POWER(10,($B41-M$227)/M$228)/(1+POWER(10,($B41-M$227)/M$228))</f>
        <v>2.6446634106476541E-3</v>
      </c>
      <c r="ED41" s="2">
        <f>POWER(10,($B41-N$227)/N$228)/(1+POWER(10,($B41-N$227)/N$228))</f>
        <v>2.6659608598504181E-3</v>
      </c>
      <c r="EE41" s="2">
        <f>POWER(10,($B41-O$227)/O$228)/(1+POWER(10,($B41-O$227)/O$228))</f>
        <v>2.8172503479670435E-3</v>
      </c>
    </row>
    <row r="42" spans="2:135" x14ac:dyDescent="0.25">
      <c r="B42" s="2">
        <v>36</v>
      </c>
      <c r="C42">
        <v>44.210999999999999</v>
      </c>
      <c r="D42">
        <v>45.055999999999997</v>
      </c>
      <c r="E42">
        <v>48.014000000000003</v>
      </c>
      <c r="F42">
        <v>50.957999999999998</v>
      </c>
      <c r="G42">
        <v>46.680999999999997</v>
      </c>
      <c r="H42">
        <v>47.173999999999999</v>
      </c>
      <c r="I42">
        <v>48.493000000000002</v>
      </c>
      <c r="J42">
        <v>48.362000000000002</v>
      </c>
      <c r="K42">
        <v>51.042999999999999</v>
      </c>
      <c r="L42">
        <v>53.478000000000002</v>
      </c>
      <c r="M42">
        <v>53.985999999999997</v>
      </c>
      <c r="N42">
        <v>58</v>
      </c>
      <c r="O42">
        <v>63.027799999999999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44.385005188845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45.675903503415171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46.461704735961959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47.075272899861943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46.55908281649922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45.012801282531569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45.445327276801009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45.440719389161899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45.847583212177433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47.995455022068676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49.741190325726819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54.196119461378643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59.054583520315347</v>
      </c>
      <c r="AE42" s="5"/>
      <c r="AG42" s="5">
        <f t="shared" si="15"/>
        <v>-0.17400518884500116</v>
      </c>
      <c r="AH42" s="5">
        <f t="shared" si="15"/>
        <v>-0.61990350341517342</v>
      </c>
      <c r="AI42" s="5">
        <f t="shared" si="15"/>
        <v>1.5522952640380439</v>
      </c>
      <c r="AJ42" s="5">
        <f t="shared" si="15"/>
        <v>3.8827271001380552</v>
      </c>
      <c r="AK42" s="5">
        <f t="shared" si="15"/>
        <v>0.12191718350077707</v>
      </c>
      <c r="AL42" s="5">
        <f t="shared" si="15"/>
        <v>2.1611987174684302</v>
      </c>
      <c r="AM42" s="5">
        <f t="shared" si="15"/>
        <v>3.0476727231989926</v>
      </c>
      <c r="AN42" s="5">
        <f t="shared" si="15"/>
        <v>2.9212806108381031</v>
      </c>
      <c r="AO42" s="5">
        <f t="shared" si="14"/>
        <v>5.1954167878225661</v>
      </c>
      <c r="AP42" s="5">
        <f t="shared" si="14"/>
        <v>5.482544977931326</v>
      </c>
      <c r="AQ42" s="5">
        <f t="shared" si="14"/>
        <v>4.2448096742731778</v>
      </c>
      <c r="AR42" s="5">
        <f t="shared" si="14"/>
        <v>3.8038805386213568</v>
      </c>
      <c r="AS42" s="5">
        <f t="shared" si="14"/>
        <v>3.9732164796846519</v>
      </c>
      <c r="AV42" s="2">
        <f t="shared" si="1"/>
        <v>44.384981632795167</v>
      </c>
      <c r="AW42" s="2">
        <f t="shared" si="2"/>
        <v>45.675875341650233</v>
      </c>
      <c r="AX42" s="2">
        <f t="shared" si="3"/>
        <v>46.451282281568993</v>
      </c>
      <c r="AY42" s="2">
        <f t="shared" si="4"/>
        <v>46.97190824662087</v>
      </c>
      <c r="AZ42" s="2">
        <f t="shared" si="5"/>
        <v>46.477872565889776</v>
      </c>
      <c r="BA42" s="2">
        <f t="shared" si="6"/>
        <v>44.924151723704497</v>
      </c>
      <c r="BB42" s="2">
        <f t="shared" si="7"/>
        <v>45.400727919679085</v>
      </c>
      <c r="BC42" s="2">
        <f t="shared" si="8"/>
        <v>45.395294859569347</v>
      </c>
      <c r="BD42" s="2">
        <f t="shared" si="9"/>
        <v>45.760456226945372</v>
      </c>
      <c r="BE42" s="2">
        <f t="shared" si="10"/>
        <v>47.853680899195979</v>
      </c>
      <c r="BF42" s="2">
        <f t="shared" si="11"/>
        <v>49.611847348124194</v>
      </c>
      <c r="BG42" s="2">
        <f t="shared" si="12"/>
        <v>53.953620265369253</v>
      </c>
      <c r="BH42" s="2">
        <f t="shared" si="13"/>
        <v>58.150691021142784</v>
      </c>
      <c r="BK42" s="2">
        <f>IF(OR($B42&lt;C$229, AND($B42&gt;C$230, $B42&lt;C$231)), C42, "")</f>
        <v>44.210999999999999</v>
      </c>
      <c r="BL42" s="2">
        <f>IF(OR($B42&lt;D$229, AND($B42&gt;D$230, $B42&lt;D$231)), D42, "")</f>
        <v>45.055999999999997</v>
      </c>
      <c r="BM42" s="2">
        <f>IF(OR($B42&lt;E$229, AND($B42&gt;E$230, $B42&lt;E$231)), E42, "")</f>
        <v>48.014000000000003</v>
      </c>
      <c r="BN42" s="2">
        <f>IF(OR($B42&lt;F$229, AND($B42&gt;F$230, $B42&lt;F$231)), F42, "")</f>
        <v>50.957999999999998</v>
      </c>
      <c r="BO42" s="2">
        <f>IF(OR($B42&lt;G$229, AND($B42&gt;G$230, $B42&lt;G$231)), G42, "")</f>
        <v>46.680999999999997</v>
      </c>
      <c r="BP42" s="2">
        <f>IF(OR($B42&lt;H$229, AND($B42&gt;H$230, $B42&lt;H$231)), H42, "")</f>
        <v>47.173999999999999</v>
      </c>
      <c r="BQ42" s="2">
        <f>IF(OR($B42&lt;I$229, AND($B42&gt;I$230, $B42&lt;I$231)), I42, "")</f>
        <v>48.493000000000002</v>
      </c>
      <c r="BR42" s="2">
        <f>IF(OR($B42&lt;J$229, AND($B42&gt;J$230, $B42&lt;J$231)), J42, "")</f>
        <v>48.362000000000002</v>
      </c>
      <c r="BS42" s="2">
        <f>IF(OR($B42&lt;K$229, AND($B42&gt;K$230, $B42&lt;K$231)), K42, "")</f>
        <v>51.042999999999999</v>
      </c>
      <c r="BT42" s="2">
        <f>IF(OR($B42&lt;L$229, AND($B42&gt;L$230, $B42&lt;L$231)), L42, "")</f>
        <v>53.478000000000002</v>
      </c>
      <c r="BU42" s="2">
        <f>IF(OR($B42&lt;M$229, AND($B42&gt;M$230, $B42&lt;M$231)), M42, "")</f>
        <v>53.985999999999997</v>
      </c>
      <c r="BV42" s="2">
        <f>IF(OR($B42&lt;N$229, AND($B42&gt;N$230, $B42&lt;N$231)), N42, "")</f>
        <v>58</v>
      </c>
      <c r="BW42" s="2">
        <f>IF(OR($B42&lt;O$229, AND($B42&gt;O$230, $B42&lt;O$231)), O42, "")</f>
        <v>63.027799999999999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44.377743987513128</v>
      </c>
      <c r="CP42" s="2">
        <f>BL$207*$B42+BL$209</f>
        <v>45.671671150306516</v>
      </c>
      <c r="CQ42" s="2">
        <f>BM$207*$B42+BM$209</f>
        <v>46.447368763237122</v>
      </c>
      <c r="CR42" s="2">
        <f>BN$207*$B42+BN$209</f>
        <v>46.965613047983418</v>
      </c>
      <c r="CS42" s="2">
        <f>BO$207*$B42+BO$209</f>
        <v>46.468092959243322</v>
      </c>
      <c r="CT42" s="2">
        <f>BP$207*$B42+BP$209</f>
        <v>44.917887512620212</v>
      </c>
      <c r="CU42" s="2">
        <f>BQ$207*$B42+BQ$209</f>
        <v>45.382241533493428</v>
      </c>
      <c r="CV42" s="2">
        <f>BR$207*$B42+BR$209</f>
        <v>45.386473544045977</v>
      </c>
      <c r="CW42" s="2">
        <f>BS$207*$B42+BS$209</f>
        <v>45.74670489224021</v>
      </c>
      <c r="CX42" s="2">
        <f>BT$207*$B42+BT$209</f>
        <v>47.839165301025567</v>
      </c>
      <c r="CY42" s="2">
        <f>BU$207*$B42+BU$209</f>
        <v>49.600801317817123</v>
      </c>
      <c r="CZ42" s="2">
        <f>BV$207*$B42+BV$209</f>
        <v>53.945755664457522</v>
      </c>
      <c r="DA42" s="2">
        <f>BW$207*$B42+BW$209</f>
        <v>58.143574895245479</v>
      </c>
      <c r="DD42" s="2">
        <f>BZ$207*$B42+BZ$209</f>
        <v>51.799117065476004</v>
      </c>
      <c r="DE42" s="2">
        <f>CA$207*$B42+CA$209</f>
        <v>49.538669140842451</v>
      </c>
      <c r="DF42" s="2">
        <f>CB$207*$B42+CB$209</f>
        <v>48.260670716527848</v>
      </c>
      <c r="DG42" s="2">
        <f>CC$207*$B42+CC$209</f>
        <v>49.080408524055457</v>
      </c>
      <c r="DH42" s="2">
        <f>CD$207*$B42+CD$209</f>
        <v>49.808260436155322</v>
      </c>
      <c r="DI42" s="2">
        <f>CE$207*$B42+CE$209</f>
        <v>47.021351494405181</v>
      </c>
      <c r="DJ42" s="2">
        <f>CF$207*$B42+CF$209</f>
        <v>51.373523762083813</v>
      </c>
      <c r="DK42" s="2">
        <f>CG$207*$B42+CG$209</f>
        <v>48.387672136118084</v>
      </c>
      <c r="DL42" s="2">
        <f>CH$207*$B42+CH$209</f>
        <v>50.24962120000297</v>
      </c>
      <c r="DM42" s="2">
        <f>CI$207*$B42+CI$209</f>
        <v>52.778611117113499</v>
      </c>
      <c r="DN42" s="2">
        <f>CJ$207*$B42+CJ$209</f>
        <v>53.410991212500058</v>
      </c>
      <c r="DO42" s="2">
        <f>CK$207*$B42+CK$209</f>
        <v>56.636885242049054</v>
      </c>
      <c r="DP42" s="2">
        <f>CL$207*$B42+CL$209</f>
        <v>60.447859977990035</v>
      </c>
      <c r="DS42" s="2">
        <f>POWER(10,($B42-C$227)/C$228)/(1+POWER(10,($B42-C$227)/C$228))</f>
        <v>9.7524342274813716E-4</v>
      </c>
      <c r="DT42" s="2">
        <f>POWER(10,($B42-D$227)/D$228)/(1+POWER(10,($B42-D$227)/D$228))</f>
        <v>1.0871977058177097E-3</v>
      </c>
      <c r="DU42" s="2">
        <f>POWER(10,($B42-E$227)/E$228)/(1+POWER(10,($B42-E$227)/E$228))</f>
        <v>2.1582276050420577E-3</v>
      </c>
      <c r="DV42" s="2">
        <f>POWER(10,($B42-F$227)/F$228)/(1+POWER(10,($B42-F$227)/F$228))</f>
        <v>2.9767411121687632E-3</v>
      </c>
      <c r="DW42" s="2">
        <f>POWER(10,($B42-G$227)/G$228)/(1+POWER(10,($B42-G$227)/G$228))</f>
        <v>2.9278791300289524E-3</v>
      </c>
      <c r="DX42" s="2">
        <f>POWER(10,($B42-H$227)/H$228)/(1+POWER(10,($B42-H$227)/H$228))</f>
        <v>2.9780453283391388E-3</v>
      </c>
      <c r="DY42" s="2">
        <f>POWER(10,($B42-I$227)/I$228)/(1+POWER(10,($B42-I$227)/I$228))</f>
        <v>3.0855475473070713E-3</v>
      </c>
      <c r="DZ42" s="2">
        <f>POWER(10,($B42-J$227)/J$228)/(1+POWER(10,($B42-J$227)/J$228))</f>
        <v>2.9392641815413488E-3</v>
      </c>
      <c r="EA42" s="2">
        <f>POWER(10,($B42-K$227)/K$228)/(1+POWER(10,($B42-K$227)/K$228))</f>
        <v>3.0538730381142022E-3</v>
      </c>
      <c r="EB42" s="2">
        <f>POWER(10,($B42-L$227)/L$228)/(1+POWER(10,($B42-L$227)/L$228))</f>
        <v>2.9387098696645156E-3</v>
      </c>
      <c r="EC42" s="2">
        <f>POWER(10,($B42-M$227)/M$228)/(1+POWER(10,($B42-M$227)/M$228))</f>
        <v>2.899076059828067E-3</v>
      </c>
      <c r="ED42" s="2">
        <f>POWER(10,($B42-N$227)/N$228)/(1+POWER(10,($B42-N$227)/N$228))</f>
        <v>2.9224162883939391E-3</v>
      </c>
      <c r="EE42" s="2">
        <f>POWER(10,($B42-O$227)/O$228)/(1+POWER(10,($B42-O$227)/O$228))</f>
        <v>3.0882141930249568E-3</v>
      </c>
    </row>
    <row r="43" spans="2:135" x14ac:dyDescent="0.25">
      <c r="B43" s="2">
        <v>37</v>
      </c>
      <c r="C43">
        <v>44.93</v>
      </c>
      <c r="D43">
        <v>45.408000000000001</v>
      </c>
      <c r="E43">
        <v>48.831000000000003</v>
      </c>
      <c r="F43">
        <v>52</v>
      </c>
      <c r="G43">
        <v>48.405999999999999</v>
      </c>
      <c r="H43">
        <v>47.536000000000001</v>
      </c>
      <c r="I43">
        <v>48.783000000000001</v>
      </c>
      <c r="J43">
        <v>49.957000000000001</v>
      </c>
      <c r="K43">
        <v>51.551000000000002</v>
      </c>
      <c r="L43">
        <v>53.680999999999997</v>
      </c>
      <c r="M43">
        <v>54.116</v>
      </c>
      <c r="N43">
        <v>57.493000000000002</v>
      </c>
      <c r="O43">
        <v>63.6389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44.433085623636515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45.691352087607179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46.475485609474319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47.171551475945208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46.638213647717272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45.099779802640192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45.519155062131617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45.479594077081508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45.967228464814958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48.167168305895387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49.895822921725781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54.433142695396633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59.777011257974735</v>
      </c>
      <c r="AE43" s="5"/>
      <c r="AG43" s="5">
        <f t="shared" si="15"/>
        <v>0.49691437636348468</v>
      </c>
      <c r="AH43" s="5">
        <f t="shared" si="15"/>
        <v>-0.28335208760717734</v>
      </c>
      <c r="AI43" s="5">
        <f t="shared" si="15"/>
        <v>2.3555143905256841</v>
      </c>
      <c r="AJ43" s="5">
        <f t="shared" si="15"/>
        <v>4.8284485240547923</v>
      </c>
      <c r="AK43" s="5">
        <f t="shared" si="15"/>
        <v>1.7677863522827266</v>
      </c>
      <c r="AL43" s="5">
        <f t="shared" si="15"/>
        <v>2.436220197359809</v>
      </c>
      <c r="AM43" s="5">
        <f t="shared" si="15"/>
        <v>3.2638449378683845</v>
      </c>
      <c r="AN43" s="5">
        <f t="shared" si="15"/>
        <v>4.4774059229184928</v>
      </c>
      <c r="AO43" s="5">
        <f t="shared" si="14"/>
        <v>5.5837715351850434</v>
      </c>
      <c r="AP43" s="5">
        <f t="shared" si="14"/>
        <v>5.5138316941046099</v>
      </c>
      <c r="AQ43" s="5">
        <f t="shared" si="14"/>
        <v>4.2201770782742187</v>
      </c>
      <c r="AR43" s="5">
        <f t="shared" si="14"/>
        <v>3.0598573046033692</v>
      </c>
      <c r="AS43" s="5">
        <f t="shared" si="14"/>
        <v>3.8618887420252648</v>
      </c>
      <c r="AV43" s="2">
        <f t="shared" si="1"/>
        <v>44.433015298141093</v>
      </c>
      <c r="AW43" s="2">
        <f t="shared" si="2"/>
        <v>45.691267554707032</v>
      </c>
      <c r="AX43" s="2">
        <f t="shared" si="3"/>
        <v>46.450752030839304</v>
      </c>
      <c r="AY43" s="2">
        <f t="shared" si="4"/>
        <v>46.9521046362403</v>
      </c>
      <c r="AZ43" s="2">
        <f t="shared" si="5"/>
        <v>46.462947566701345</v>
      </c>
      <c r="BA43" s="2">
        <f t="shared" si="6"/>
        <v>44.908813646164347</v>
      </c>
      <c r="BB43" s="2">
        <f t="shared" si="7"/>
        <v>45.418352361441436</v>
      </c>
      <c r="BC43" s="2">
        <f t="shared" si="8"/>
        <v>45.377181767269256</v>
      </c>
      <c r="BD43" s="2">
        <f t="shared" si="9"/>
        <v>45.778747596625621</v>
      </c>
      <c r="BE43" s="2">
        <f t="shared" si="10"/>
        <v>47.871708684211832</v>
      </c>
      <c r="BF43" s="2">
        <f t="shared" si="11"/>
        <v>49.625870645947835</v>
      </c>
      <c r="BG43" s="2">
        <f t="shared" si="12"/>
        <v>53.950410158868834</v>
      </c>
      <c r="BH43" s="2">
        <f t="shared" si="13"/>
        <v>58.151336991050691</v>
      </c>
      <c r="BK43" s="2">
        <f>IF(OR($B43&lt;C$229, AND($B43&gt;C$230, $B43&lt;C$231)), C43, "")</f>
        <v>44.93</v>
      </c>
      <c r="BL43" s="2">
        <f>IF(OR($B43&lt;D$229, AND($B43&gt;D$230, $B43&lt;D$231)), D43, "")</f>
        <v>45.408000000000001</v>
      </c>
      <c r="BM43" s="2">
        <f>IF(OR($B43&lt;E$229, AND($B43&gt;E$230, $B43&lt;E$231)), E43, "")</f>
        <v>48.831000000000003</v>
      </c>
      <c r="BN43" s="2">
        <f>IF(OR($B43&lt;F$229, AND($B43&gt;F$230, $B43&lt;F$231)), F43, "")</f>
        <v>52</v>
      </c>
      <c r="BO43" s="2">
        <f>IF(OR($B43&lt;G$229, AND($B43&gt;G$230, $B43&lt;G$231)), G43, "")</f>
        <v>48.405999999999999</v>
      </c>
      <c r="BP43" s="2">
        <f>IF(OR($B43&lt;H$229, AND($B43&gt;H$230, $B43&lt;H$231)), H43, "")</f>
        <v>47.536000000000001</v>
      </c>
      <c r="BQ43" s="2">
        <f>IF(OR($B43&lt;I$229, AND($B43&gt;I$230, $B43&lt;I$231)), I43, "")</f>
        <v>48.783000000000001</v>
      </c>
      <c r="BR43" s="2">
        <f>IF(OR($B43&lt;J$229, AND($B43&gt;J$230, $B43&lt;J$231)), J43, "")</f>
        <v>49.957000000000001</v>
      </c>
      <c r="BS43" s="2">
        <f>IF(OR($B43&lt;K$229, AND($B43&gt;K$230, $B43&lt;K$231)), K43, "")</f>
        <v>51.551000000000002</v>
      </c>
      <c r="BT43" s="2">
        <f>IF(OR($B43&lt;L$229, AND($B43&gt;L$230, $B43&lt;L$231)), L43, "")</f>
        <v>53.680999999999997</v>
      </c>
      <c r="BU43" s="2">
        <f>IF(OR($B43&lt;M$229, AND($B43&gt;M$230, $B43&lt;M$231)), M43, "")</f>
        <v>54.116</v>
      </c>
      <c r="BV43" s="2">
        <f>IF(OR($B43&lt;N$229, AND($B43&gt;N$230, $B43&lt;N$231)), N43, "")</f>
        <v>57.493000000000002</v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44.425187780715433</v>
      </c>
      <c r="CP43" s="2">
        <f>BL$207*$B43+BL$209</f>
        <v>45.686727488122777</v>
      </c>
      <c r="CQ43" s="2">
        <f>BM$207*$B43+BM$209</f>
        <v>46.446544642309078</v>
      </c>
      <c r="CR43" s="2">
        <f>BN$207*$B43+BN$209</f>
        <v>46.945343341835375</v>
      </c>
      <c r="CS43" s="2">
        <f>BO$207*$B43+BO$209</f>
        <v>46.452404234195939</v>
      </c>
      <c r="CT43" s="2">
        <f>BP$207*$B43+BP$209</f>
        <v>44.90208455373115</v>
      </c>
      <c r="CU43" s="2">
        <f>BQ$207*$B43+BQ$209</f>
        <v>45.398444957356972</v>
      </c>
      <c r="CV43" s="2">
        <f>BR$207*$B43+BR$209</f>
        <v>45.367704948273051</v>
      </c>
      <c r="CW43" s="2">
        <f>BS$207*$B43+BS$209</f>
        <v>45.76395356087658</v>
      </c>
      <c r="CX43" s="2">
        <f>BT$207*$B43+BT$209</f>
        <v>47.856086653559352</v>
      </c>
      <c r="CY43" s="2">
        <f>BU$207*$B43+BU$209</f>
        <v>49.613984452769387</v>
      </c>
      <c r="CZ43" s="2">
        <f>BV$207*$B43+BV$209</f>
        <v>53.941946281176243</v>
      </c>
      <c r="DA43" s="2">
        <f>BW$207*$B43+BW$209</f>
        <v>58.143675903131218</v>
      </c>
      <c r="DD43" s="2">
        <f>BZ$207*$B43+BZ$209</f>
        <v>51.745875371982081</v>
      </c>
      <c r="DE43" s="2">
        <f>CA$207*$B43+CA$209</f>
        <v>49.495624641023596</v>
      </c>
      <c r="DF43" s="2">
        <f>CB$207*$B43+CB$209</f>
        <v>48.224847784082172</v>
      </c>
      <c r="DG43" s="2">
        <f>CC$207*$B43+CC$209</f>
        <v>49.01745659508925</v>
      </c>
      <c r="DH43" s="2">
        <f>CD$207*$B43+CD$209</f>
        <v>49.737495350046359</v>
      </c>
      <c r="DI43" s="2">
        <f>CE$207*$B43+CE$209</f>
        <v>46.963426079392427</v>
      </c>
      <c r="DJ43" s="2">
        <f>CF$207*$B43+CF$209</f>
        <v>51.284328349361893</v>
      </c>
      <c r="DK43" s="2">
        <f>CG$207*$B43+CG$209</f>
        <v>48.309057627111265</v>
      </c>
      <c r="DL43" s="2">
        <f>CH$207*$B43+CH$209</f>
        <v>50.183356746338347</v>
      </c>
      <c r="DM43" s="2">
        <f>CI$207*$B43+CI$209</f>
        <v>52.705663978453131</v>
      </c>
      <c r="DN43" s="2">
        <f>CJ$207*$B43+CJ$209</f>
        <v>53.354268877947383</v>
      </c>
      <c r="DO43" s="2">
        <f>CK$207*$B43+CK$209</f>
        <v>56.584049200907792</v>
      </c>
      <c r="DP43" s="2">
        <f>CL$207*$B43+CL$209</f>
        <v>60.40682105097671</v>
      </c>
      <c r="DS43" s="2">
        <f>POWER(10,($B43-C$227)/C$228)/(1+POWER(10,($B43-C$227)/C$228))</f>
        <v>1.0692325451779339E-3</v>
      </c>
      <c r="DT43" s="2">
        <f>POWER(10,($B43-D$227)/D$228)/(1+POWER(10,($B43-D$227)/D$228))</f>
        <v>1.1919635532277231E-3</v>
      </c>
      <c r="DU43" s="2">
        <f>POWER(10,($B43-E$227)/E$228)/(1+POWER(10,($B43-E$227)/E$228))</f>
        <v>2.3659568671940663E-3</v>
      </c>
      <c r="DV43" s="2">
        <f>POWER(10,($B43-F$227)/F$228)/(1+POWER(10,($B43-F$227)/F$228))</f>
        <v>3.2629946236302572E-3</v>
      </c>
      <c r="DW43" s="2">
        <f>POWER(10,($B43-G$227)/G$228)/(1+POWER(10,($B43-G$227)/G$228))</f>
        <v>3.209449033099286E-3</v>
      </c>
      <c r="DX43" s="2">
        <f>POWER(10,($B43-H$227)/H$228)/(1+POWER(10,($B43-H$227)/H$228))</f>
        <v>3.264423847007284E-3</v>
      </c>
      <c r="DY43" s="2">
        <f>POWER(10,($B43-I$227)/I$228)/(1+POWER(10,($B43-I$227)/I$228))</f>
        <v>3.3822287596623479E-3</v>
      </c>
      <c r="DZ43" s="2">
        <f>POWER(10,($B43-J$227)/J$228)/(1+POWER(10,($B43-J$227)/J$228))</f>
        <v>3.2219254305629035E-3</v>
      </c>
      <c r="EA43" s="2">
        <f>POWER(10,($B43-K$227)/K$228)/(1+POWER(10,($B43-K$227)/K$228))</f>
        <v>3.3475189133471005E-3</v>
      </c>
      <c r="EB43" s="2">
        <f>POWER(10,($B43-L$227)/L$228)/(1+POWER(10,($B43-L$227)/L$228))</f>
        <v>3.2213179842055305E-3</v>
      </c>
      <c r="EC43" s="2">
        <f>POWER(10,($B43-M$227)/M$228)/(1+POWER(10,($B43-M$227)/M$228))</f>
        <v>3.1778848417075541E-3</v>
      </c>
      <c r="ED43" s="2">
        <f>POWER(10,($B43-N$227)/N$228)/(1+POWER(10,($B43-N$227)/N$228))</f>
        <v>3.2034625257743783E-3</v>
      </c>
      <c r="EE43" s="2">
        <f>POWER(10,($B43-O$227)/O$228)/(1+POWER(10,($B43-O$227)/O$228))</f>
        <v>3.3851509377428096E-3</v>
      </c>
    </row>
    <row r="44" spans="2:135" x14ac:dyDescent="0.25">
      <c r="B44" s="2">
        <v>38</v>
      </c>
      <c r="C44">
        <v>45.281999999999996</v>
      </c>
      <c r="D44">
        <v>45.901000000000003</v>
      </c>
      <c r="E44">
        <v>48.914999999999999</v>
      </c>
      <c r="F44">
        <v>51.887</v>
      </c>
      <c r="G44">
        <v>49.216999999999999</v>
      </c>
      <c r="H44">
        <v>50.493000000000002</v>
      </c>
      <c r="I44">
        <v>48.42</v>
      </c>
      <c r="J44">
        <v>50.29</v>
      </c>
      <c r="K44">
        <v>53.100999999999999</v>
      </c>
      <c r="L44">
        <v>54.274999999999999</v>
      </c>
      <c r="M44">
        <v>55.216999999999999</v>
      </c>
      <c r="N44">
        <v>60</v>
      </c>
      <c r="O44">
        <v>66.430599999999998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44.481296987909602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45.706928913730408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46.506507596463919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47.378678236996279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46.810413315095936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45.287527398649722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45.654073765603243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45.580128986544743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46.187550598026469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48.479953430484379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50.179984627392486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54.868948202957263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60.959867772921676</v>
      </c>
      <c r="AE44" s="5"/>
      <c r="AG44" s="5">
        <f t="shared" si="15"/>
        <v>0.80070301209039485</v>
      </c>
      <c r="AH44" s="5">
        <f t="shared" si="15"/>
        <v>0.19407108626959513</v>
      </c>
      <c r="AI44" s="5">
        <f t="shared" si="15"/>
        <v>2.40849240353608</v>
      </c>
      <c r="AJ44" s="5">
        <f t="shared" si="15"/>
        <v>4.5083217630037211</v>
      </c>
      <c r="AK44" s="5">
        <f t="shared" si="15"/>
        <v>2.4065866849040631</v>
      </c>
      <c r="AL44" s="5">
        <f t="shared" si="15"/>
        <v>5.2054726013502801</v>
      </c>
      <c r="AM44" s="5">
        <f t="shared" si="15"/>
        <v>2.7659262343967583</v>
      </c>
      <c r="AN44" s="5">
        <f t="shared" si="15"/>
        <v>4.7098710134552562</v>
      </c>
      <c r="AO44" s="5">
        <f t="shared" si="14"/>
        <v>6.91344940197353</v>
      </c>
      <c r="AP44" s="5">
        <f t="shared" si="14"/>
        <v>5.7950465695156197</v>
      </c>
      <c r="AQ44" s="5">
        <f t="shared" si="14"/>
        <v>5.0370153726075131</v>
      </c>
      <c r="AR44" s="5">
        <f t="shared" si="14"/>
        <v>5.131051797042737</v>
      </c>
      <c r="AS44" s="5">
        <f t="shared" si="14"/>
        <v>5.4707322270783223</v>
      </c>
      <c r="AV44" s="2">
        <f t="shared" si="1"/>
        <v>44.481095360325682</v>
      </c>
      <c r="AW44" s="2">
        <f t="shared" si="2"/>
        <v>45.706685410693161</v>
      </c>
      <c r="AX44" s="2">
        <f t="shared" si="3"/>
        <v>46.450242004457778</v>
      </c>
      <c r="AY44" s="2">
        <f t="shared" si="4"/>
        <v>46.932332253948374</v>
      </c>
      <c r="AZ44" s="2">
        <f t="shared" si="5"/>
        <v>46.44807870611379</v>
      </c>
      <c r="BA44" s="2">
        <f t="shared" si="6"/>
        <v>44.8935068505738</v>
      </c>
      <c r="BB44" s="2">
        <f t="shared" si="7"/>
        <v>45.436078547024188</v>
      </c>
      <c r="BC44" s="2">
        <f t="shared" si="8"/>
        <v>45.3591128926602</v>
      </c>
      <c r="BD44" s="2">
        <f t="shared" si="9"/>
        <v>45.797111895547459</v>
      </c>
      <c r="BE44" s="2">
        <f t="shared" si="10"/>
        <v>47.889814573880123</v>
      </c>
      <c r="BF44" s="2">
        <f t="shared" si="11"/>
        <v>49.639953035091345</v>
      </c>
      <c r="BG44" s="2">
        <f t="shared" si="12"/>
        <v>53.947242333624501</v>
      </c>
      <c r="BH44" s="2">
        <f t="shared" si="13"/>
        <v>58.152021733261556</v>
      </c>
      <c r="BK44" s="2">
        <f>IF(OR($B44&lt;C$229, AND($B44&gt;C$230, $B44&lt;C$231)), C44, "")</f>
        <v>45.281999999999996</v>
      </c>
      <c r="BL44" s="2">
        <f>IF(OR($B44&lt;D$229, AND($B44&gt;D$230, $B44&lt;D$231)), D44, "")</f>
        <v>45.901000000000003</v>
      </c>
      <c r="BM44" s="2">
        <f>IF(OR($B44&lt;E$229, AND($B44&gt;E$230, $B44&lt;E$231)), E44, "")</f>
        <v>48.914999999999999</v>
      </c>
      <c r="BN44" s="2">
        <f>IF(OR($B44&lt;F$229, AND($B44&gt;F$230, $B44&lt;F$231)), F44, "")</f>
        <v>51.887</v>
      </c>
      <c r="BO44" s="2">
        <f>IF(OR($B44&lt;G$229, AND($B44&gt;G$230, $B44&lt;G$231)), G44, "")</f>
        <v>49.216999999999999</v>
      </c>
      <c r="BP44" s="2">
        <f>IF(OR($B44&lt;H$229, AND($B44&gt;H$230, $B44&lt;H$231)), H44, "")</f>
        <v>50.493000000000002</v>
      </c>
      <c r="BQ44" s="2">
        <f>IF(OR($B44&lt;I$229, AND($B44&gt;I$230, $B44&lt;I$231)), I44, "")</f>
        <v>48.42</v>
      </c>
      <c r="BR44" s="2">
        <f>IF(OR($B44&lt;J$229, AND($B44&gt;J$230, $B44&lt;J$231)), J44, "")</f>
        <v>50.29</v>
      </c>
      <c r="BS44" s="2">
        <f>IF(OR($B44&lt;K$229, AND($B44&gt;K$230, $B44&lt;K$231)), K44, "")</f>
        <v>53.100999999999999</v>
      </c>
      <c r="BT44" s="2">
        <f>IF(OR($B44&lt;L$229, AND($B44&gt;L$230, $B44&lt;L$231)), L44, "")</f>
        <v>54.274999999999999</v>
      </c>
      <c r="BU44" s="2">
        <f>IF(OR($B44&lt;M$229, AND($B44&gt;M$230, $B44&lt;M$231)), M44, "")</f>
        <v>55.216999999999999</v>
      </c>
      <c r="BV44" s="2">
        <f>IF(OR($B44&lt;N$229, AND($B44&gt;N$230, $B44&lt;N$231)), N44, "")</f>
        <v>60</v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44.472631573917738</v>
      </c>
      <c r="CP44" s="2">
        <f>BL$207*$B44+BL$209</f>
        <v>45.701783825939032</v>
      </c>
      <c r="CQ44" s="2">
        <f>BM$207*$B44+BM$209</f>
        <v>46.445720521381041</v>
      </c>
      <c r="CR44" s="2">
        <f>BN$207*$B44+BN$209</f>
        <v>46.925073635687333</v>
      </c>
      <c r="CS44" s="2">
        <f>BO$207*$B44+BO$209</f>
        <v>46.436715509148556</v>
      </c>
      <c r="CT44" s="2">
        <f>BP$207*$B44+BP$209</f>
        <v>44.886281594842082</v>
      </c>
      <c r="CU44" s="2">
        <f>BQ$207*$B44+BQ$209</f>
        <v>45.414648381220516</v>
      </c>
      <c r="CV44" s="2">
        <f>BR$207*$B44+BR$209</f>
        <v>45.348936352500118</v>
      </c>
      <c r="CW44" s="2">
        <f>BS$207*$B44+BS$209</f>
        <v>45.781202229512949</v>
      </c>
      <c r="CX44" s="2">
        <f>BT$207*$B44+BT$209</f>
        <v>47.873008006093137</v>
      </c>
      <c r="CY44" s="2">
        <f>BU$207*$B44+BU$209</f>
        <v>49.627167587721651</v>
      </c>
      <c r="CZ44" s="2">
        <f>BV$207*$B44+BV$209</f>
        <v>53.938136897894957</v>
      </c>
      <c r="DA44" s="2">
        <f>BW$207*$B44+BW$209</f>
        <v>58.143776911016957</v>
      </c>
      <c r="DD44" s="2">
        <f>BZ$207*$B44+BZ$209</f>
        <v>51.692633678488164</v>
      </c>
      <c r="DE44" s="2">
        <f>CA$207*$B44+CA$209</f>
        <v>49.452580141204741</v>
      </c>
      <c r="DF44" s="2">
        <f>CB$207*$B44+CB$209</f>
        <v>48.189024851636503</v>
      </c>
      <c r="DG44" s="2">
        <f>CC$207*$B44+CC$209</f>
        <v>48.954504666123043</v>
      </c>
      <c r="DH44" s="2">
        <f>CD$207*$B44+CD$209</f>
        <v>49.666730263937396</v>
      </c>
      <c r="DI44" s="2">
        <f>CE$207*$B44+CE$209</f>
        <v>46.90550066437968</v>
      </c>
      <c r="DJ44" s="2">
        <f>CF$207*$B44+CF$209</f>
        <v>51.195132936639972</v>
      </c>
      <c r="DK44" s="2">
        <f>CG$207*$B44+CG$209</f>
        <v>48.230443118104439</v>
      </c>
      <c r="DL44" s="2">
        <f>CH$207*$B44+CH$209</f>
        <v>50.117092292673725</v>
      </c>
      <c r="DM44" s="2">
        <f>CI$207*$B44+CI$209</f>
        <v>52.632716839792764</v>
      </c>
      <c r="DN44" s="2">
        <f>CJ$207*$B44+CJ$209</f>
        <v>53.297546543394709</v>
      </c>
      <c r="DO44" s="2">
        <f>CK$207*$B44+CK$209</f>
        <v>56.531213159766537</v>
      </c>
      <c r="DP44" s="2">
        <f>CL$207*$B44+CL$209</f>
        <v>60.365782123963392</v>
      </c>
      <c r="DS44" s="2">
        <f>POWER(10,($B44-C$227)/C$228)/(1+POWER(10,($B44-C$227)/C$228))</f>
        <v>1.1722692438806306E-3</v>
      </c>
      <c r="DT44" s="2">
        <f>POWER(10,($B44-D$227)/D$228)/(1+POWER(10,($B44-D$227)/D$228))</f>
        <v>1.3068117653272763E-3</v>
      </c>
      <c r="DU44" s="2">
        <f>POWER(10,($B44-E$227)/E$228)/(1+POWER(10,($B44-E$227)/E$228))</f>
        <v>2.5936280879150777E-3</v>
      </c>
      <c r="DV44" s="2">
        <f>POWER(10,($B44-F$227)/F$228)/(1+POWER(10,($B44-F$227)/F$228))</f>
        <v>3.5766764931585895E-3</v>
      </c>
      <c r="DW44" s="2">
        <f>POWER(10,($B44-G$227)/G$228)/(1+POWER(10,($B44-G$227)/G$228))</f>
        <v>3.5180015659013195E-3</v>
      </c>
      <c r="DX44" s="2">
        <f>POWER(10,($B44-H$227)/H$228)/(1+POWER(10,($B44-H$227)/H$228))</f>
        <v>3.578242619000319E-3</v>
      </c>
      <c r="DY44" s="2">
        <f>POWER(10,($B44-I$227)/I$228)/(1+POWER(10,($B44-I$227)/I$228))</f>
        <v>3.7073303454436034E-3</v>
      </c>
      <c r="DZ44" s="2">
        <f>POWER(10,($B44-J$227)/J$228)/(1+POWER(10,($B44-J$227)/J$228))</f>
        <v>3.5316731793067421E-3</v>
      </c>
      <c r="EA44" s="2">
        <f>POWER(10,($B44-K$227)/K$228)/(1+POWER(10,($B44-K$227)/K$228))</f>
        <v>3.6692964541892234E-3</v>
      </c>
      <c r="EB44" s="2">
        <f>POWER(10,($B44-L$227)/L$228)/(1+POWER(10,($B44-L$227)/L$228))</f>
        <v>3.5310075414669759E-3</v>
      </c>
      <c r="EC44" s="2">
        <f>POWER(10,($B44-M$227)/M$228)/(1+POWER(10,($B44-M$227)/M$228))</f>
        <v>3.4834134360805518E-3</v>
      </c>
      <c r="ED44" s="2">
        <f>POWER(10,($B44-N$227)/N$228)/(1+POWER(10,($B44-N$227)/N$228))</f>
        <v>3.5114415504980982E-3</v>
      </c>
      <c r="EE44" s="2">
        <f>POWER(10,($B44-O$227)/O$228)/(1+POWER(10,($B44-O$227)/O$228))</f>
        <v>3.7105323590434737E-3</v>
      </c>
    </row>
    <row r="45" spans="2:135" x14ac:dyDescent="0.25">
      <c r="B45" s="2">
        <v>39</v>
      </c>
      <c r="C45">
        <v>46.210999999999999</v>
      </c>
      <c r="D45">
        <v>46.014000000000003</v>
      </c>
      <c r="E45">
        <v>48.831000000000003</v>
      </c>
      <c r="F45">
        <v>52.31</v>
      </c>
      <c r="G45">
        <v>50.521999999999998</v>
      </c>
      <c r="H45">
        <v>51.594000000000001</v>
      </c>
      <c r="I45">
        <v>49.667000000000002</v>
      </c>
      <c r="J45">
        <v>50.87</v>
      </c>
      <c r="K45">
        <v>54.362000000000002</v>
      </c>
      <c r="L45">
        <v>56.622999999999998</v>
      </c>
      <c r="M45">
        <v>56.29</v>
      </c>
      <c r="N45">
        <v>61.609000000000002</v>
      </c>
      <c r="O45">
        <v>68.986099999999993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44.529780426211836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45.722803850375932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46.57245145276503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47.782351809519675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47.150810602655987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45.656921901772527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45.904992224726954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45.797658833920721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46.590032094362343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49.037708655833676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50.68957248909684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55.632100709533461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62.810067441485344</v>
      </c>
      <c r="AE45" s="5"/>
      <c r="AG45" s="5">
        <f t="shared" si="15"/>
        <v>1.6812195737881623</v>
      </c>
      <c r="AH45" s="5">
        <f t="shared" si="15"/>
        <v>0.2911961496240707</v>
      </c>
      <c r="AI45" s="5">
        <f t="shared" si="15"/>
        <v>2.2585485472349731</v>
      </c>
      <c r="AJ45" s="5">
        <f t="shared" si="15"/>
        <v>4.5276481904803276</v>
      </c>
      <c r="AK45" s="5">
        <f t="shared" si="15"/>
        <v>3.3711893973440112</v>
      </c>
      <c r="AL45" s="5">
        <f t="shared" si="15"/>
        <v>5.9370780982274738</v>
      </c>
      <c r="AM45" s="5">
        <f t="shared" si="15"/>
        <v>3.7620077752730481</v>
      </c>
      <c r="AN45" s="5">
        <f t="shared" si="15"/>
        <v>5.0723411660792763</v>
      </c>
      <c r="AO45" s="5">
        <f t="shared" si="14"/>
        <v>7.7719679056376592</v>
      </c>
      <c r="AP45" s="5">
        <f t="shared" si="14"/>
        <v>7.5852913441663219</v>
      </c>
      <c r="AQ45" s="5">
        <f t="shared" si="14"/>
        <v>5.6004275109031596</v>
      </c>
      <c r="AR45" s="5">
        <f t="shared" si="14"/>
        <v>5.976899290466541</v>
      </c>
      <c r="AS45" s="5">
        <f t="shared" si="14"/>
        <v>6.1760325585146489</v>
      </c>
      <c r="AV45" s="2">
        <f t="shared" si="1"/>
        <v>44.529225271664373</v>
      </c>
      <c r="AW45" s="2">
        <f t="shared" si="2"/>
        <v>45.72213072539234</v>
      </c>
      <c r="AX45" s="2">
        <f t="shared" si="3"/>
        <v>46.449753361107817</v>
      </c>
      <c r="AY45" s="2">
        <f t="shared" si="4"/>
        <v>46.912592769578538</v>
      </c>
      <c r="AZ45" s="2">
        <f t="shared" si="5"/>
        <v>46.433269674230566</v>
      </c>
      <c r="BA45" s="2">
        <f t="shared" si="6"/>
        <v>44.878233028351666</v>
      </c>
      <c r="BB45" s="2">
        <f t="shared" si="7"/>
        <v>45.453912819246781</v>
      </c>
      <c r="BC45" s="2">
        <f t="shared" si="8"/>
        <v>45.341090641903932</v>
      </c>
      <c r="BD45" s="2">
        <f t="shared" si="9"/>
        <v>45.815553446998287</v>
      </c>
      <c r="BE45" s="2">
        <f t="shared" si="10"/>
        <v>47.908003295204338</v>
      </c>
      <c r="BF45" s="2">
        <f t="shared" si="11"/>
        <v>49.654098063802763</v>
      </c>
      <c r="BG45" s="2">
        <f t="shared" si="12"/>
        <v>53.944119345730627</v>
      </c>
      <c r="BH45" s="2">
        <f t="shared" si="13"/>
        <v>58.152747632937668</v>
      </c>
      <c r="BK45" s="2">
        <f>IF(OR($B45&lt;C$229, AND($B45&gt;C$230, $B45&lt;C$231)), C45, "")</f>
        <v>46.210999999999999</v>
      </c>
      <c r="BL45" s="2">
        <f>IF(OR($B45&lt;D$229, AND($B45&gt;D$230, $B45&lt;D$231)), D45, "")</f>
        <v>46.014000000000003</v>
      </c>
      <c r="BM45" s="2">
        <f>IF(OR($B45&lt;E$229, AND($B45&gt;E$230, $B45&lt;E$231)), E45, "")</f>
        <v>48.831000000000003</v>
      </c>
      <c r="BN45" s="2">
        <f>IF(OR($B45&lt;F$229, AND($B45&gt;F$230, $B45&lt;F$231)), F45, "")</f>
        <v>52.31</v>
      </c>
      <c r="BO45" s="2">
        <f>IF(OR($B45&lt;G$229, AND($B45&gt;G$230, $B45&lt;G$231)), G45, "")</f>
        <v>50.521999999999998</v>
      </c>
      <c r="BP45" s="2">
        <f>IF(OR($B45&lt;H$229, AND($B45&gt;H$230, $B45&lt;H$231)), H45, "")</f>
        <v>51.594000000000001</v>
      </c>
      <c r="BQ45" s="2">
        <f>IF(OR($B45&lt;I$229, AND($B45&gt;I$230, $B45&lt;I$231)), I45, "")</f>
        <v>49.667000000000002</v>
      </c>
      <c r="BR45" s="2">
        <f>IF(OR($B45&lt;J$229, AND($B45&gt;J$230, $B45&lt;J$231)), J45, "")</f>
        <v>50.87</v>
      </c>
      <c r="BS45" s="2">
        <f>IF(OR($B45&lt;K$229, AND($B45&gt;K$230, $B45&lt;K$231)), K45, "")</f>
        <v>54.362000000000002</v>
      </c>
      <c r="BT45" s="2">
        <f>IF(OR($B45&lt;L$229, AND($B45&gt;L$230, $B45&lt;L$231)), L45, "")</f>
        <v>56.622999999999998</v>
      </c>
      <c r="BU45" s="2">
        <f>IF(OR($B45&lt;M$229, AND($B45&gt;M$230, $B45&lt;M$231)), M45, "")</f>
        <v>56.29</v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44.520075367120043</v>
      </c>
      <c r="CP45" s="2">
        <f>BL$207*$B45+BL$209</f>
        <v>45.716840163755286</v>
      </c>
      <c r="CQ45" s="2">
        <f>BM$207*$B45+BM$209</f>
        <v>46.444896400453004</v>
      </c>
      <c r="CR45" s="2">
        <f>BN$207*$B45+BN$209</f>
        <v>46.904803929539291</v>
      </c>
      <c r="CS45" s="2">
        <f>BO$207*$B45+BO$209</f>
        <v>46.42102678410118</v>
      </c>
      <c r="CT45" s="2">
        <f>BP$207*$B45+BP$209</f>
        <v>44.870478635953013</v>
      </c>
      <c r="CU45" s="2">
        <f>BQ$207*$B45+BQ$209</f>
        <v>45.430851805084053</v>
      </c>
      <c r="CV45" s="2">
        <f>BR$207*$B45+BR$209</f>
        <v>45.330167756727192</v>
      </c>
      <c r="CW45" s="2">
        <f>BS$207*$B45+BS$209</f>
        <v>45.798450898149326</v>
      </c>
      <c r="CX45" s="2">
        <f>BT$207*$B45+BT$209</f>
        <v>47.889929358626922</v>
      </c>
      <c r="CY45" s="2">
        <f>BU$207*$B45+BU$209</f>
        <v>49.640350722673915</v>
      </c>
      <c r="CZ45" s="2">
        <f>BV$207*$B45+BV$209</f>
        <v>53.934327514613678</v>
      </c>
      <c r="DA45" s="2">
        <f>BW$207*$B45+BW$209</f>
        <v>58.143877918902696</v>
      </c>
      <c r="DD45" s="2">
        <f>BZ$207*$B45+BZ$209</f>
        <v>51.639391984994241</v>
      </c>
      <c r="DE45" s="2">
        <f>CA$207*$B45+CA$209</f>
        <v>49.409535641385887</v>
      </c>
      <c r="DF45" s="2">
        <f>CB$207*$B45+CB$209</f>
        <v>48.153201919190828</v>
      </c>
      <c r="DG45" s="2">
        <f>CC$207*$B45+CC$209</f>
        <v>48.891552737156843</v>
      </c>
      <c r="DH45" s="2">
        <f>CD$207*$B45+CD$209</f>
        <v>49.595965177828433</v>
      </c>
      <c r="DI45" s="2">
        <f>CE$207*$B45+CE$209</f>
        <v>46.847575249366933</v>
      </c>
      <c r="DJ45" s="2">
        <f>CF$207*$B45+CF$209</f>
        <v>51.105937523918058</v>
      </c>
      <c r="DK45" s="2">
        <f>CG$207*$B45+CG$209</f>
        <v>48.15182860909762</v>
      </c>
      <c r="DL45" s="2">
        <f>CH$207*$B45+CH$209</f>
        <v>50.050827839009102</v>
      </c>
      <c r="DM45" s="2">
        <f>CI$207*$B45+CI$209</f>
        <v>52.559769701132389</v>
      </c>
      <c r="DN45" s="2">
        <f>CJ$207*$B45+CJ$209</f>
        <v>53.240824208842028</v>
      </c>
      <c r="DO45" s="2">
        <f>CK$207*$B45+CK$209</f>
        <v>56.478377118625282</v>
      </c>
      <c r="DP45" s="2">
        <f>CL$207*$B45+CL$209</f>
        <v>60.324743196950067</v>
      </c>
      <c r="DS45" s="2">
        <f>POWER(10,($B45-C$227)/C$228)/(1+POWER(10,($B45-C$227)/C$228))</f>
        <v>1.2852223093092103E-3</v>
      </c>
      <c r="DT45" s="2">
        <f>POWER(10,($B45-D$227)/D$228)/(1+POWER(10,($B45-D$227)/D$228))</f>
        <v>1.4327099727307203E-3</v>
      </c>
      <c r="DU45" s="2">
        <f>POWER(10,($B45-E$227)/E$228)/(1+POWER(10,($B45-E$227)/E$228))</f>
        <v>2.8431452111730999E-3</v>
      </c>
      <c r="DV45" s="2">
        <f>POWER(10,($B45-F$227)/F$228)/(1+POWER(10,($B45-F$227)/F$228))</f>
        <v>3.9203949736309101E-3</v>
      </c>
      <c r="DW45" s="2">
        <f>POWER(10,($B45-G$227)/G$228)/(1+POWER(10,($B45-G$227)/G$228))</f>
        <v>3.856103209301734E-3</v>
      </c>
      <c r="DX45" s="2">
        <f>POWER(10,($B45-H$227)/H$228)/(1+POWER(10,($B45-H$227)/H$228))</f>
        <v>3.9221110116941099E-3</v>
      </c>
      <c r="DY45" s="2">
        <f>POWER(10,($B45-I$227)/I$228)/(1+POWER(10,($B45-I$227)/I$228))</f>
        <v>4.0635534519228951E-3</v>
      </c>
      <c r="DZ45" s="2">
        <f>POWER(10,($B45-J$227)/J$228)/(1+POWER(10,($B45-J$227)/J$228))</f>
        <v>3.8710836447824973E-3</v>
      </c>
      <c r="EA45" s="2">
        <f>POWER(10,($B45-K$227)/K$228)/(1+POWER(10,($B45-K$227)/K$228))</f>
        <v>4.0218797831932619E-3</v>
      </c>
      <c r="EB45" s="2">
        <f>POWER(10,($B45-L$227)/L$228)/(1+POWER(10,($B45-L$227)/L$228))</f>
        <v>3.8703542844715708E-3</v>
      </c>
      <c r="EC45" s="2">
        <f>POWER(10,($B45-M$227)/M$228)/(1+POWER(10,($B45-M$227)/M$228))</f>
        <v>3.8182036839497736E-3</v>
      </c>
      <c r="ED45" s="2">
        <f>POWER(10,($B45-N$227)/N$228)/(1+POWER(10,($B45-N$227)/N$228))</f>
        <v>3.848915171113436E-3</v>
      </c>
      <c r="EE45" s="2">
        <f>POWER(10,($B45-O$227)/O$228)/(1+POWER(10,($B45-O$227)/O$228))</f>
        <v>4.0670618787218889E-3</v>
      </c>
    </row>
    <row r="46" spans="2:135" x14ac:dyDescent="0.25">
      <c r="B46" s="2">
        <v>40</v>
      </c>
      <c r="C46">
        <v>45.802999999999997</v>
      </c>
      <c r="D46">
        <v>45.014000000000003</v>
      </c>
      <c r="E46">
        <v>48.957999999999998</v>
      </c>
      <c r="F46">
        <v>53.07</v>
      </c>
      <c r="G46">
        <v>52.377000000000002</v>
      </c>
      <c r="H46">
        <v>52.753999999999998</v>
      </c>
      <c r="I46">
        <v>50.899000000000001</v>
      </c>
      <c r="J46">
        <v>51.622999999999998</v>
      </c>
      <c r="K46">
        <v>55.637999999999998</v>
      </c>
      <c r="L46">
        <v>58.738999999999997</v>
      </c>
      <c r="M46">
        <v>57.42</v>
      </c>
      <c r="N46">
        <v>62.405999999999999</v>
      </c>
      <c r="O46">
        <v>72.125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44.578876644767192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45.73939108931463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46.705778041536263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48.516608453620861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47.779682080040182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46.336974282753893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46.36494157832626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46.225929671611979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47.305159249417464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49.998954105657084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51.571348119529716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56.906096807229659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65.572115238603303</v>
      </c>
      <c r="AE46" s="5"/>
      <c r="AG46" s="5">
        <f t="shared" si="15"/>
        <v>1.2241233552328055</v>
      </c>
      <c r="AH46" s="5">
        <f t="shared" si="15"/>
        <v>-0.72539108931462692</v>
      </c>
      <c r="AI46" s="5">
        <f t="shared" si="15"/>
        <v>2.2522219584637355</v>
      </c>
      <c r="AJ46" s="5">
        <f t="shared" si="15"/>
        <v>4.5533915463791388</v>
      </c>
      <c r="AK46" s="5">
        <f t="shared" si="15"/>
        <v>4.5973179199598206</v>
      </c>
      <c r="AL46" s="5">
        <f t="shared" si="15"/>
        <v>6.4170257172461049</v>
      </c>
      <c r="AM46" s="5">
        <f t="shared" si="15"/>
        <v>4.5340584216737412</v>
      </c>
      <c r="AN46" s="5">
        <f t="shared" si="15"/>
        <v>5.3970703283880184</v>
      </c>
      <c r="AO46" s="5">
        <f t="shared" si="14"/>
        <v>8.3328407505825339</v>
      </c>
      <c r="AP46" s="5">
        <f t="shared" si="14"/>
        <v>8.7400458943429129</v>
      </c>
      <c r="AQ46" s="5">
        <f t="shared" si="14"/>
        <v>5.8486518804702854</v>
      </c>
      <c r="AR46" s="5">
        <f t="shared" si="14"/>
        <v>5.4999031927703399</v>
      </c>
      <c r="AS46" s="5">
        <f t="shared" si="14"/>
        <v>6.5528847613966974</v>
      </c>
      <c r="AV46" s="2">
        <f t="shared" si="1"/>
        <v>44.577408717062923</v>
      </c>
      <c r="AW46" s="2">
        <f t="shared" si="2"/>
        <v>45.737605425280698</v>
      </c>
      <c r="AX46" s="2">
        <f t="shared" si="3"/>
        <v>46.449287293565611</v>
      </c>
      <c r="AY46" s="2">
        <f t="shared" si="4"/>
        <v>46.892887882059789</v>
      </c>
      <c r="AZ46" s="2">
        <f t="shared" si="5"/>
        <v>46.418524345261204</v>
      </c>
      <c r="BA46" s="2">
        <f t="shared" si="6"/>
        <v>44.862993903641097</v>
      </c>
      <c r="BB46" s="2">
        <f t="shared" si="7"/>
        <v>45.471861788067621</v>
      </c>
      <c r="BC46" s="2">
        <f t="shared" si="8"/>
        <v>45.323117470393576</v>
      </c>
      <c r="BD46" s="2">
        <f t="shared" si="9"/>
        <v>45.83407672311526</v>
      </c>
      <c r="BE46" s="2">
        <f t="shared" si="10"/>
        <v>47.926279753412793</v>
      </c>
      <c r="BF46" s="2">
        <f t="shared" si="11"/>
        <v>49.668309409871483</v>
      </c>
      <c r="BG46" s="2">
        <f t="shared" si="12"/>
        <v>53.941043847241559</v>
      </c>
      <c r="BH46" s="2">
        <f t="shared" si="13"/>
        <v>58.153517170927429</v>
      </c>
      <c r="BK46" s="2">
        <f>IF(OR($B46&lt;C$229, AND($B46&gt;C$230, $B46&lt;C$231)), C46, "")</f>
        <v>45.802999999999997</v>
      </c>
      <c r="BL46" s="2">
        <f>IF(OR($B46&lt;D$229, AND($B46&gt;D$230, $B46&lt;D$231)), D46, "")</f>
        <v>45.014000000000003</v>
      </c>
      <c r="BM46" s="2">
        <f>IF(OR($B46&lt;E$229, AND($B46&gt;E$230, $B46&lt;E$231)), E46, "")</f>
        <v>48.957999999999998</v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>
        <f>IF(OR($B46&lt;I$229, AND($B46&gt;I$230, $B46&lt;I$231)), I46, "")</f>
        <v>50.899000000000001</v>
      </c>
      <c r="BR46" s="2">
        <f>IF(OR($B46&lt;J$229, AND($B46&gt;J$230, $B46&lt;J$231)), J46, "")</f>
        <v>51.622999999999998</v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44.567519160322355</v>
      </c>
      <c r="CP46" s="2">
        <f>BL$207*$B46+BL$209</f>
        <v>45.731896501571548</v>
      </c>
      <c r="CQ46" s="2">
        <f>BM$207*$B46+BM$209</f>
        <v>46.444072279524967</v>
      </c>
      <c r="CR46" s="2">
        <f>BN$207*$B46+BN$209</f>
        <v>46.884534223391249</v>
      </c>
      <c r="CS46" s="2">
        <f>BO$207*$B46+BO$209</f>
        <v>46.405338059053797</v>
      </c>
      <c r="CT46" s="2">
        <f>BP$207*$B46+BP$209</f>
        <v>44.854675677063952</v>
      </c>
      <c r="CU46" s="2">
        <f>BQ$207*$B46+BQ$209</f>
        <v>45.447055228947598</v>
      </c>
      <c r="CV46" s="2">
        <f>BR$207*$B46+BR$209</f>
        <v>45.311399160954267</v>
      </c>
      <c r="CW46" s="2">
        <f>BS$207*$B46+BS$209</f>
        <v>45.815699566785696</v>
      </c>
      <c r="CX46" s="2">
        <f>BT$207*$B46+BT$209</f>
        <v>47.906850711160715</v>
      </c>
      <c r="CY46" s="2">
        <f>BU$207*$B46+BU$209</f>
        <v>49.653533857626179</v>
      </c>
      <c r="CZ46" s="2">
        <f>BV$207*$B46+BV$209</f>
        <v>53.930518131332391</v>
      </c>
      <c r="DA46" s="2">
        <f>BW$207*$B46+BW$209</f>
        <v>58.143978926788442</v>
      </c>
      <c r="DD46" s="2">
        <f>BZ$207*$B46+BZ$209</f>
        <v>51.586150291500317</v>
      </c>
      <c r="DE46" s="2">
        <f>CA$207*$B46+CA$209</f>
        <v>49.366491141567032</v>
      </c>
      <c r="DF46" s="2">
        <f>CB$207*$B46+CB$209</f>
        <v>48.117378986745159</v>
      </c>
      <c r="DG46" s="2">
        <f>CC$207*$B46+CC$209</f>
        <v>48.828600808190636</v>
      </c>
      <c r="DH46" s="2">
        <f>CD$207*$B46+CD$209</f>
        <v>49.525200091719469</v>
      </c>
      <c r="DI46" s="2">
        <f>CE$207*$B46+CE$209</f>
        <v>46.789649834354186</v>
      </c>
      <c r="DJ46" s="2">
        <f>CF$207*$B46+CF$209</f>
        <v>51.016742111196137</v>
      </c>
      <c r="DK46" s="2">
        <f>CG$207*$B46+CG$209</f>
        <v>48.073214100090802</v>
      </c>
      <c r="DL46" s="2">
        <f>CH$207*$B46+CH$209</f>
        <v>49.984563385344487</v>
      </c>
      <c r="DM46" s="2">
        <f>CI$207*$B46+CI$209</f>
        <v>52.486822562472021</v>
      </c>
      <c r="DN46" s="2">
        <f>CJ$207*$B46+CJ$209</f>
        <v>53.184101874289354</v>
      </c>
      <c r="DO46" s="2">
        <f>CK$207*$B46+CK$209</f>
        <v>56.425541077484027</v>
      </c>
      <c r="DP46" s="2">
        <f>CL$207*$B46+CL$209</f>
        <v>60.283704269936742</v>
      </c>
      <c r="DS46" s="2">
        <f>POWER(10,($B46-C$227)/C$228)/(1+POWER(10,($B46-C$227)/C$228))</f>
        <v>1.409043523692148E-3</v>
      </c>
      <c r="DT46" s="2">
        <f>POWER(10,($B46-D$227)/D$228)/(1+POWER(10,($B46-D$227)/D$228))</f>
        <v>1.5707181335521141E-3</v>
      </c>
      <c r="DU46" s="2">
        <f>POWER(10,($B46-E$227)/E$228)/(1+POWER(10,($B46-E$227)/E$228))</f>
        <v>3.1165918466352638E-3</v>
      </c>
      <c r="DV46" s="2">
        <f>POWER(10,($B46-F$227)/F$228)/(1+POWER(10,($B46-F$227)/F$228))</f>
        <v>4.2970023423361198E-3</v>
      </c>
      <c r="DW46" s="2">
        <f>POWER(10,($B46-G$227)/G$228)/(1+POWER(10,($B46-G$227)/G$228))</f>
        <v>4.2265606842054456E-3</v>
      </c>
      <c r="DX46" s="2">
        <f>POWER(10,($B46-H$227)/H$228)/(1+POWER(10,($B46-H$227)/H$228))</f>
        <v>4.2988825177883647E-3</v>
      </c>
      <c r="DY46" s="2">
        <f>POWER(10,($B46-I$227)/I$228)/(1+POWER(10,($B46-I$227)/I$228))</f>
        <v>4.4538516517116673E-3</v>
      </c>
      <c r="DZ46" s="2">
        <f>POWER(10,($B46-J$227)/J$228)/(1+POWER(10,($B46-J$227)/J$228))</f>
        <v>4.2429741664643909E-3</v>
      </c>
      <c r="EA46" s="2">
        <f>POWER(10,($B46-K$227)/K$228)/(1+POWER(10,($B46-K$227)/K$228))</f>
        <v>4.4081930063908023E-3</v>
      </c>
      <c r="EB46" s="2">
        <f>POWER(10,($B46-L$227)/L$228)/(1+POWER(10,($B46-L$227)/L$228))</f>
        <v>4.2421750357524921E-3</v>
      </c>
      <c r="EC46" s="2">
        <f>POWER(10,($B46-M$227)/M$228)/(1+POWER(10,($B46-M$227)/M$228))</f>
        <v>4.18503543213679E-3</v>
      </c>
      <c r="ED46" s="2">
        <f>POWER(10,($B46-N$227)/N$228)/(1+POWER(10,($B46-N$227)/N$228))</f>
        <v>4.2186850126555656E-3</v>
      </c>
      <c r="EE46" s="2">
        <f>POWER(10,($B46-O$227)/O$228)/(1+POWER(10,($B46-O$227)/O$228))</f>
        <v>4.4576955493507448E-3</v>
      </c>
    </row>
    <row r="47" spans="2:135" x14ac:dyDescent="0.25">
      <c r="B47" s="2">
        <v>41</v>
      </c>
      <c r="C47">
        <v>45.140999999999998</v>
      </c>
      <c r="D47">
        <v>45.761000000000003</v>
      </c>
      <c r="E47">
        <v>51.210999999999999</v>
      </c>
      <c r="F47">
        <v>55.253999999999998</v>
      </c>
      <c r="G47">
        <v>53.884</v>
      </c>
      <c r="H47">
        <v>55.536000000000001</v>
      </c>
      <c r="I47">
        <v>51.985999999999997</v>
      </c>
      <c r="J47">
        <v>54.536000000000001</v>
      </c>
      <c r="K47">
        <v>57.521999999999998</v>
      </c>
      <c r="L47">
        <v>60.725000000000001</v>
      </c>
      <c r="M47">
        <v>59.912999999999997</v>
      </c>
      <c r="N47">
        <v>65.013999999999996</v>
      </c>
      <c r="O47">
        <v>76.958299999999994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44.629377165872313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45.757657416533185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46.962823083899309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49.77729984170962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48.877251296757962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47.520194962070732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47.181770242962877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47.014027218206898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48.528375286281801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51.589265734312754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53.034898794507129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58.933608438422176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69.502628364348638</v>
      </c>
      <c r="AE47" s="5"/>
      <c r="AG47" s="5">
        <f t="shared" si="15"/>
        <v>0.51162283412768517</v>
      </c>
      <c r="AH47" s="5">
        <f t="shared" si="15"/>
        <v>3.3425834668179277E-3</v>
      </c>
      <c r="AI47" s="5">
        <f t="shared" si="15"/>
        <v>4.2481769161006895</v>
      </c>
      <c r="AJ47" s="5">
        <f t="shared" si="15"/>
        <v>5.4767001582903774</v>
      </c>
      <c r="AK47" s="5">
        <f t="shared" si="15"/>
        <v>5.0067487032420388</v>
      </c>
      <c r="AL47" s="5">
        <f t="shared" si="15"/>
        <v>8.0158050379292689</v>
      </c>
      <c r="AM47" s="5">
        <f t="shared" si="15"/>
        <v>4.8042297570371204</v>
      </c>
      <c r="AN47" s="5">
        <f t="shared" si="15"/>
        <v>7.521972781793103</v>
      </c>
      <c r="AO47" s="5">
        <f t="shared" si="14"/>
        <v>8.9936247137181979</v>
      </c>
      <c r="AP47" s="5">
        <f t="shared" si="14"/>
        <v>9.1357342656872476</v>
      </c>
      <c r="AQ47" s="5">
        <f t="shared" si="14"/>
        <v>6.8781012054928681</v>
      </c>
      <c r="AR47" s="5">
        <f t="shared" si="14"/>
        <v>6.0803915615778195</v>
      </c>
      <c r="AS47" s="5">
        <f t="shared" si="14"/>
        <v>7.4556716356513562</v>
      </c>
      <c r="AV47" s="2">
        <f t="shared" si="1"/>
        <v>44.625649626475642</v>
      </c>
      <c r="AW47" s="2">
        <f t="shared" si="2"/>
        <v>45.753111551823515</v>
      </c>
      <c r="AX47" s="2">
        <f t="shared" si="3"/>
        <v>46.448845024337956</v>
      </c>
      <c r="AY47" s="2">
        <f t="shared" si="4"/>
        <v>46.873219309215749</v>
      </c>
      <c r="AZ47" s="2">
        <f t="shared" si="5"/>
        <v>46.403846777893349</v>
      </c>
      <c r="BA47" s="2">
        <f t="shared" si="6"/>
        <v>44.847791223598364</v>
      </c>
      <c r="BB47" s="2">
        <f t="shared" si="7"/>
        <v>45.489932321725917</v>
      </c>
      <c r="BC47" s="2">
        <f t="shared" si="8"/>
        <v>45.305195869456078</v>
      </c>
      <c r="BD47" s="2">
        <f t="shared" si="9"/>
        <v>45.852686332506181</v>
      </c>
      <c r="BE47" s="2">
        <f t="shared" si="10"/>
        <v>47.944649021417149</v>
      </c>
      <c r="BF47" s="2">
        <f t="shared" si="11"/>
        <v>49.682590871914208</v>
      </c>
      <c r="BG47" s="2">
        <f t="shared" si="12"/>
        <v>53.938018580395109</v>
      </c>
      <c r="BH47" s="2">
        <f t="shared" si="13"/>
        <v>58.154332919522503</v>
      </c>
      <c r="BK47" s="2">
        <f>IF(OR($B47&lt;C$229, AND($B47&gt;C$230, $B47&lt;C$231)), C47, "")</f>
        <v>45.140999999999998</v>
      </c>
      <c r="BL47" s="2">
        <f>IF(OR($B47&lt;D$229, AND($B47&gt;D$230, $B47&lt;D$231)), D47, "")</f>
        <v>45.761000000000003</v>
      </c>
      <c r="BM47" s="2">
        <f>IF(OR($B47&lt;E$229, AND($B47&gt;E$230, $B47&lt;E$231)), E47, "")</f>
        <v>51.210999999999999</v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44.61496295352466</v>
      </c>
      <c r="CP47" s="2">
        <f>BL$207*$B47+BL$209</f>
        <v>45.746952839387802</v>
      </c>
      <c r="CQ47" s="2">
        <f>BM$207*$B47+BM$209</f>
        <v>46.443248158596923</v>
      </c>
      <c r="CR47" s="2">
        <f>BN$207*$B47+BN$209</f>
        <v>46.864264517243207</v>
      </c>
      <c r="CS47" s="2">
        <f>BO$207*$B47+BO$209</f>
        <v>46.389649334006414</v>
      </c>
      <c r="CT47" s="2">
        <f>BP$207*$B47+BP$209</f>
        <v>44.838872718174883</v>
      </c>
      <c r="CU47" s="2">
        <f>BQ$207*$B47+BQ$209</f>
        <v>45.463258652811142</v>
      </c>
      <c r="CV47" s="2">
        <f>BR$207*$B47+BR$209</f>
        <v>45.292630565181334</v>
      </c>
      <c r="CW47" s="2">
        <f>BS$207*$B47+BS$209</f>
        <v>45.832948235422066</v>
      </c>
      <c r="CX47" s="2">
        <f>BT$207*$B47+BT$209</f>
        <v>47.9237720636945</v>
      </c>
      <c r="CY47" s="2">
        <f>BU$207*$B47+BU$209</f>
        <v>49.666716992578444</v>
      </c>
      <c r="CZ47" s="2">
        <f>BV$207*$B47+BV$209</f>
        <v>53.926708748051112</v>
      </c>
      <c r="DA47" s="2">
        <f>BW$207*$B47+BW$209</f>
        <v>58.144079934674181</v>
      </c>
      <c r="DD47" s="2">
        <f>BZ$207*$B47+BZ$209</f>
        <v>51.532908598006394</v>
      </c>
      <c r="DE47" s="2">
        <f>CA$207*$B47+CA$209</f>
        <v>49.323446641748177</v>
      </c>
      <c r="DF47" s="2">
        <f>CB$207*$B47+CB$209</f>
        <v>48.081556054299483</v>
      </c>
      <c r="DG47" s="2">
        <f>CC$207*$B47+CC$209</f>
        <v>48.765648879224436</v>
      </c>
      <c r="DH47" s="2">
        <f>CD$207*$B47+CD$209</f>
        <v>49.454435005610506</v>
      </c>
      <c r="DI47" s="2">
        <f>CE$207*$B47+CE$209</f>
        <v>46.731724419341433</v>
      </c>
      <c r="DJ47" s="2">
        <f>CF$207*$B47+CF$209</f>
        <v>50.927546698474217</v>
      </c>
      <c r="DK47" s="2">
        <f>CG$207*$B47+CG$209</f>
        <v>47.994599591083976</v>
      </c>
      <c r="DL47" s="2">
        <f>CH$207*$B47+CH$209</f>
        <v>49.918298931679864</v>
      </c>
      <c r="DM47" s="2">
        <f>CI$207*$B47+CI$209</f>
        <v>52.413875423811653</v>
      </c>
      <c r="DN47" s="2">
        <f>CJ$207*$B47+CJ$209</f>
        <v>53.12737953973668</v>
      </c>
      <c r="DO47" s="2">
        <f>CK$207*$B47+CK$209</f>
        <v>56.372705036342765</v>
      </c>
      <c r="DP47" s="2">
        <f>CL$207*$B47+CL$209</f>
        <v>60.242665342923416</v>
      </c>
      <c r="DS47" s="2">
        <f>POWER(10,($B47-C$227)/C$228)/(1+POWER(10,($B47-C$227)/C$228))</f>
        <v>1.544775501308834E-3</v>
      </c>
      <c r="DT47" s="2">
        <f>POWER(10,($B47-D$227)/D$228)/(1+POWER(10,($B47-D$227)/D$228))</f>
        <v>1.721997234175902E-3</v>
      </c>
      <c r="DU47" s="2">
        <f>POWER(10,($B47-E$227)/E$228)/(1+POWER(10,($B47-E$227)/E$228))</f>
        <v>3.4162477979317526E-3</v>
      </c>
      <c r="DV47" s="2">
        <f>POWER(10,($B47-F$227)/F$228)/(1+POWER(10,($B47-F$227)/F$228))</f>
        <v>4.7096169252239632E-3</v>
      </c>
      <c r="DW47" s="2">
        <f>POWER(10,($B47-G$227)/G$228)/(1+POWER(10,($B47-G$227)/G$228))</f>
        <v>4.6324426593600159E-3</v>
      </c>
      <c r="DX47" s="2">
        <f>POWER(10,($B47-H$227)/H$228)/(1+POWER(10,($B47-H$227)/H$228))</f>
        <v>4.7116767879820508E-3</v>
      </c>
      <c r="DY47" s="2">
        <f>POWER(10,($B47-I$227)/I$228)/(1+POWER(10,($B47-I$227)/I$228))</f>
        <v>4.8814536664008824E-3</v>
      </c>
      <c r="DZ47" s="2">
        <f>POWER(10,($B47-J$227)/J$228)/(1+POWER(10,($B47-J$227)/J$228))</f>
        <v>4.6504249879598157E-3</v>
      </c>
      <c r="EA47" s="2">
        <f>POWER(10,($B47-K$227)/K$228)/(1+POWER(10,($B47-K$227)/K$228))</f>
        <v>4.8314327340835232E-3</v>
      </c>
      <c r="EB47" s="2">
        <f>POWER(10,($B47-L$227)/L$228)/(1+POWER(10,($B47-L$227)/L$228))</f>
        <v>4.6495494754275118E-3</v>
      </c>
      <c r="EC47" s="2">
        <f>POWER(10,($B47-M$227)/M$228)/(1+POWER(10,($B47-M$227)/M$228))</f>
        <v>4.5869480538606525E-3</v>
      </c>
      <c r="ED47" s="2">
        <f>POWER(10,($B47-N$227)/N$228)/(1+POWER(10,($B47-N$227)/N$228))</f>
        <v>4.6238141889805955E-3</v>
      </c>
      <c r="EE47" s="2">
        <f>POWER(10,($B47-O$227)/O$228)/(1+POWER(10,($B47-O$227)/O$228))</f>
        <v>4.8856647949701059E-3</v>
      </c>
    </row>
    <row r="48" spans="2:135" x14ac:dyDescent="0.25">
      <c r="B48" s="2">
        <v>42</v>
      </c>
      <c r="C48">
        <v>46.183</v>
      </c>
      <c r="D48">
        <v>46.506999999999998</v>
      </c>
      <c r="E48">
        <v>52.281999999999996</v>
      </c>
      <c r="F48">
        <v>57.493000000000002</v>
      </c>
      <c r="G48">
        <v>56.811999999999998</v>
      </c>
      <c r="H48">
        <v>58.158999999999999</v>
      </c>
      <c r="I48">
        <v>55.173999999999999</v>
      </c>
      <c r="J48">
        <v>54.927999999999997</v>
      </c>
      <c r="K48">
        <v>61.970999999999997</v>
      </c>
      <c r="L48">
        <v>64.492999999999995</v>
      </c>
      <c r="M48">
        <v>62.506999999999998</v>
      </c>
      <c r="N48">
        <v>68.522000000000006</v>
      </c>
      <c r="O48">
        <v>83.277799999999999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44.683042244990851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45.779756966512529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47.435744396434764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51.829710999697618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50.694574350292925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49.473450482201507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48.574741053422834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48.383399984074487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50.531594080914843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54.105367280356354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55.357100001465476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62.00796562202445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74.826227662222607</v>
      </c>
      <c r="AE48" s="5"/>
      <c r="AG48" s="5">
        <f t="shared" si="15"/>
        <v>1.4999577550091487</v>
      </c>
      <c r="AH48" s="5">
        <f t="shared" si="15"/>
        <v>0.72724303348746844</v>
      </c>
      <c r="AI48" s="5">
        <f t="shared" si="15"/>
        <v>4.8462556035652327</v>
      </c>
      <c r="AJ48" s="5">
        <f t="shared" si="15"/>
        <v>5.6632890003023846</v>
      </c>
      <c r="AK48" s="5">
        <f t="shared" si="15"/>
        <v>6.1174256497070729</v>
      </c>
      <c r="AL48" s="5">
        <f t="shared" si="15"/>
        <v>8.685549517798492</v>
      </c>
      <c r="AM48" s="5">
        <f t="shared" si="15"/>
        <v>6.5992589465771658</v>
      </c>
      <c r="AN48" s="5">
        <f t="shared" si="15"/>
        <v>6.5446000159255107</v>
      </c>
      <c r="AO48" s="5">
        <f t="shared" si="14"/>
        <v>11.439405919085154</v>
      </c>
      <c r="AP48" s="5">
        <f t="shared" si="14"/>
        <v>10.387632719643641</v>
      </c>
      <c r="AQ48" s="5">
        <f t="shared" si="14"/>
        <v>7.1498999985345222</v>
      </c>
      <c r="AR48" s="5">
        <f t="shared" si="14"/>
        <v>6.5140343779755554</v>
      </c>
      <c r="AS48" s="5">
        <f t="shared" si="14"/>
        <v>8.4515723377773924</v>
      </c>
      <c r="AV48" s="2">
        <f t="shared" si="1"/>
        <v>44.673952187555834</v>
      </c>
      <c r="AW48" s="2">
        <f t="shared" si="2"/>
        <v>45.76865126554631</v>
      </c>
      <c r="AX48" s="2">
        <f t="shared" si="3"/>
        <v>46.448427800129089</v>
      </c>
      <c r="AY48" s="2">
        <f t="shared" si="4"/>
        <v>46.853588775314527</v>
      </c>
      <c r="AZ48" s="2">
        <f t="shared" si="5"/>
        <v>46.389241213918986</v>
      </c>
      <c r="BA48" s="2">
        <f t="shared" si="6"/>
        <v>44.832626746490803</v>
      </c>
      <c r="BB48" s="2">
        <f t="shared" si="7"/>
        <v>45.508131533535391</v>
      </c>
      <c r="BC48" s="2">
        <f t="shared" si="8"/>
        <v>45.287328350011222</v>
      </c>
      <c r="BD48" s="2">
        <f t="shared" si="9"/>
        <v>45.871387004017031</v>
      </c>
      <c r="BE48" s="2">
        <f t="shared" si="10"/>
        <v>47.963116325484044</v>
      </c>
      <c r="BF48" s="2">
        <f t="shared" si="11"/>
        <v>49.696946357706878</v>
      </c>
      <c r="BG48" s="2">
        <f t="shared" si="12"/>
        <v>53.935046369777879</v>
      </c>
      <c r="BH48" s="2">
        <f t="shared" si="13"/>
        <v>58.155197536451887</v>
      </c>
      <c r="BK48" s="2">
        <f>IF(OR($B48&lt;C$229, AND($B48&gt;C$230, $B48&lt;C$231)), C48, "")</f>
        <v>46.183</v>
      </c>
      <c r="BL48" s="2">
        <f>IF(OR($B48&lt;D$229, AND($B48&gt;D$230, $B48&lt;D$231)), D48, "")</f>
        <v>46.506999999999998</v>
      </c>
      <c r="BM48" s="2">
        <f>IF(OR($B48&lt;E$229, AND($B48&gt;E$230, $B48&lt;E$231)), E48, "")</f>
        <v>52.281999999999996</v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44.662406746726965</v>
      </c>
      <c r="CP48" s="2">
        <f>BL$207*$B48+BL$209</f>
        <v>45.762009177204057</v>
      </c>
      <c r="CQ48" s="2">
        <f>BM$207*$B48+BM$209</f>
        <v>46.442424037668886</v>
      </c>
      <c r="CR48" s="2">
        <f>BN$207*$B48+BN$209</f>
        <v>46.843994811095172</v>
      </c>
      <c r="CS48" s="2">
        <f>BO$207*$B48+BO$209</f>
        <v>46.373960608959031</v>
      </c>
      <c r="CT48" s="2">
        <f>BP$207*$B48+BP$209</f>
        <v>44.823069759285815</v>
      </c>
      <c r="CU48" s="2">
        <f>BQ$207*$B48+BQ$209</f>
        <v>45.479462076674679</v>
      </c>
      <c r="CV48" s="2">
        <f>BR$207*$B48+BR$209</f>
        <v>45.273861969408408</v>
      </c>
      <c r="CW48" s="2">
        <f>BS$207*$B48+BS$209</f>
        <v>45.850196904058443</v>
      </c>
      <c r="CX48" s="2">
        <f>BT$207*$B48+BT$209</f>
        <v>47.940693416228285</v>
      </c>
      <c r="CY48" s="2">
        <f>BU$207*$B48+BU$209</f>
        <v>49.679900127530708</v>
      </c>
      <c r="CZ48" s="2">
        <f>BV$207*$B48+BV$209</f>
        <v>53.922899364769826</v>
      </c>
      <c r="DA48" s="2">
        <f>BW$207*$B48+BW$209</f>
        <v>58.14418094255992</v>
      </c>
      <c r="DD48" s="2">
        <f>BZ$207*$B48+BZ$209</f>
        <v>51.47966690451247</v>
      </c>
      <c r="DE48" s="2">
        <f>CA$207*$B48+CA$209</f>
        <v>49.280402141929322</v>
      </c>
      <c r="DF48" s="2">
        <f>CB$207*$B48+CB$209</f>
        <v>48.045733121853814</v>
      </c>
      <c r="DG48" s="2">
        <f>CC$207*$B48+CC$209</f>
        <v>48.702696950258229</v>
      </c>
      <c r="DH48" s="2">
        <f>CD$207*$B48+CD$209</f>
        <v>49.38366991950155</v>
      </c>
      <c r="DI48" s="2">
        <f>CE$207*$B48+CE$209</f>
        <v>46.673799004328686</v>
      </c>
      <c r="DJ48" s="2">
        <f>CF$207*$B48+CF$209</f>
        <v>50.838351285752303</v>
      </c>
      <c r="DK48" s="2">
        <f>CG$207*$B48+CG$209</f>
        <v>47.915985082077157</v>
      </c>
      <c r="DL48" s="2">
        <f>CH$207*$B48+CH$209</f>
        <v>49.852034478015241</v>
      </c>
      <c r="DM48" s="2">
        <f>CI$207*$B48+CI$209</f>
        <v>52.340928285151286</v>
      </c>
      <c r="DN48" s="2">
        <f>CJ$207*$B48+CJ$209</f>
        <v>53.070657205184006</v>
      </c>
      <c r="DO48" s="2">
        <f>CK$207*$B48+CK$209</f>
        <v>56.31986899520151</v>
      </c>
      <c r="DP48" s="2">
        <f>CL$207*$B48+CL$209</f>
        <v>60.201626415910091</v>
      </c>
      <c r="DS48" s="2">
        <f>POWER(10,($B48-C$227)/C$228)/(1+POWER(10,($B48-C$227)/C$228))</f>
        <v>1.6935602517215691E-3</v>
      </c>
      <c r="DT48" s="2">
        <f>POWER(10,($B48-D$227)/D$228)/(1+POWER(10,($B48-D$227)/D$228))</f>
        <v>1.8878187879655425E-3</v>
      </c>
      <c r="DU48" s="2">
        <f>POWER(10,($B48-E$227)/E$228)/(1+POWER(10,($B48-E$227)/E$228))</f>
        <v>3.744607025199161E-3</v>
      </c>
      <c r="DV48" s="2">
        <f>POWER(10,($B48-F$227)/F$228)/(1+POWER(10,($B48-F$227)/F$228))</f>
        <v>5.1616469455808851E-3</v>
      </c>
      <c r="DW48" s="2">
        <f>POWER(10,($B48-G$227)/G$228)/(1+POWER(10,($B48-G$227)/G$228))</f>
        <v>5.0771032625753472E-3</v>
      </c>
      <c r="DX48" s="2">
        <f>POWER(10,($B48-H$227)/H$228)/(1+POWER(10,($B48-H$227)/H$228))</f>
        <v>5.1639034886325937E-3</v>
      </c>
      <c r="DY48" s="2">
        <f>POWER(10,($B48-I$227)/I$228)/(1+POWER(10,($B48-I$227)/I$228))</f>
        <v>5.3498879603903014E-3</v>
      </c>
      <c r="DZ48" s="2">
        <f>POWER(10,($B48-J$227)/J$228)/(1+POWER(10,($B48-J$227)/J$228))</f>
        <v>5.0968028470146825E-3</v>
      </c>
      <c r="EA48" s="2">
        <f>POWER(10,($B48-K$227)/K$228)/(1+POWER(10,($B48-K$227)/K$228))</f>
        <v>5.2950924586477105E-3</v>
      </c>
      <c r="EB48" s="2">
        <f>POWER(10,($B48-L$227)/L$228)/(1+POWER(10,($B48-L$227)/L$228))</f>
        <v>5.0958437273706707E-3</v>
      </c>
      <c r="EC48" s="2">
        <f>POWER(10,($B48-M$227)/M$228)/(1+POWER(10,($B48-M$227)/M$228))</f>
        <v>5.0272637602120614E-3</v>
      </c>
      <c r="ED48" s="2">
        <f>POWER(10,($B48-N$227)/N$228)/(1+POWER(10,($B48-N$227)/N$228))</f>
        <v>5.0676507761480824E-3</v>
      </c>
      <c r="EE48" s="2">
        <f>POWER(10,($B48-O$227)/O$228)/(1+POWER(10,($B48-O$227)/O$228))</f>
        <v>5.3545010230701571E-3</v>
      </c>
    </row>
    <row r="49" spans="2:135" x14ac:dyDescent="0.25">
      <c r="B49" s="2">
        <v>43</v>
      </c>
      <c r="C49">
        <v>45.027999999999999</v>
      </c>
      <c r="D49">
        <v>47.113</v>
      </c>
      <c r="E49">
        <v>53.859000000000002</v>
      </c>
      <c r="F49">
        <v>62.295999999999999</v>
      </c>
      <c r="G49">
        <v>61.216999999999999</v>
      </c>
      <c r="H49">
        <v>62.738999999999997</v>
      </c>
      <c r="I49">
        <v>58.304000000000002</v>
      </c>
      <c r="J49">
        <v>59.87</v>
      </c>
      <c r="K49">
        <v>65.347999999999999</v>
      </c>
      <c r="L49">
        <v>67.754000000000005</v>
      </c>
      <c r="M49">
        <v>68.188000000000002</v>
      </c>
      <c r="N49">
        <v>74.522000000000006</v>
      </c>
      <c r="O49">
        <v>89.305599999999998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44.743609003535482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45.81026368283333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48.266092962270598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55.002801386985816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53.55337052839716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52.536674112919059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50.844970088028639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50.639004645331816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53.662416445560034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57.902748846523124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58.871487414703068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66.445202439237761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81.675026970316765</v>
      </c>
      <c r="AE49" s="5"/>
      <c r="AG49" s="5">
        <f t="shared" si="15"/>
        <v>0.28439099646451638</v>
      </c>
      <c r="AH49" s="5">
        <f t="shared" si="15"/>
        <v>1.3027363171666693</v>
      </c>
      <c r="AI49" s="5">
        <f t="shared" si="15"/>
        <v>5.5929070377294039</v>
      </c>
      <c r="AJ49" s="5">
        <f t="shared" si="15"/>
        <v>7.2931986130141837</v>
      </c>
      <c r="AK49" s="5">
        <f t="shared" si="15"/>
        <v>7.6636294716028388</v>
      </c>
      <c r="AL49" s="5">
        <f t="shared" si="15"/>
        <v>10.202325887080939</v>
      </c>
      <c r="AM49" s="5">
        <f t="shared" si="15"/>
        <v>7.4590299119713634</v>
      </c>
      <c r="AN49" s="5">
        <f t="shared" si="15"/>
        <v>9.2309953546681811</v>
      </c>
      <c r="AO49" s="5">
        <f t="shared" si="14"/>
        <v>11.685583554439965</v>
      </c>
      <c r="AP49" s="5">
        <f t="shared" si="14"/>
        <v>9.8512511534768805</v>
      </c>
      <c r="AQ49" s="5">
        <f t="shared" si="14"/>
        <v>9.3165125852969339</v>
      </c>
      <c r="AR49" s="5">
        <f t="shared" si="14"/>
        <v>8.0767975607622446</v>
      </c>
      <c r="AS49" s="5">
        <f t="shared" si="14"/>
        <v>7.6305730296832337</v>
      </c>
      <c r="AV49" s="2">
        <f t="shared" si="1"/>
        <v>44.722320858412417</v>
      </c>
      <c r="AW49" s="2">
        <f t="shared" si="2"/>
        <v>45.784226849793399</v>
      </c>
      <c r="AX49" s="2">
        <f t="shared" si="3"/>
        <v>46.448036884952202</v>
      </c>
      <c r="AY49" s="2">
        <f t="shared" si="4"/>
        <v>46.833997996037368</v>
      </c>
      <c r="AZ49" s="2">
        <f t="shared" si="5"/>
        <v>46.374712074765924</v>
      </c>
      <c r="BA49" s="2">
        <f t="shared" si="6"/>
        <v>44.817502227278069</v>
      </c>
      <c r="BB49" s="2">
        <f t="shared" si="7"/>
        <v>45.52646676356801</v>
      </c>
      <c r="BC49" s="2">
        <f t="shared" si="8"/>
        <v>45.269517422732285</v>
      </c>
      <c r="BD49" s="2">
        <f t="shared" si="9"/>
        <v>45.890183566021541</v>
      </c>
      <c r="BE49" s="2">
        <f t="shared" si="10"/>
        <v>47.981687026487627</v>
      </c>
      <c r="BF49" s="2">
        <f t="shared" si="11"/>
        <v>49.711379869075039</v>
      </c>
      <c r="BG49" s="2">
        <f t="shared" si="12"/>
        <v>53.932130112089567</v>
      </c>
      <c r="BH49" s="2">
        <f t="shared" si="13"/>
        <v>58.15611375681091</v>
      </c>
      <c r="BK49" s="2">
        <f>IF(OR($B49&lt;C$229, AND($B49&gt;C$230, $B49&lt;C$231)), C49, "")</f>
        <v>45.027999999999999</v>
      </c>
      <c r="BL49" s="2">
        <f>IF(OR($B49&lt;D$229, AND($B49&gt;D$230, $B49&lt;D$231)), D49, "")</f>
        <v>47.113</v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44.70985053992927</v>
      </c>
      <c r="CP49" s="2">
        <f>BL$207*$B49+BL$209</f>
        <v>45.777065515020318</v>
      </c>
      <c r="CQ49" s="2">
        <f>BM$207*$B49+BM$209</f>
        <v>46.441599916740849</v>
      </c>
      <c r="CR49" s="2">
        <f>BN$207*$B49+BN$209</f>
        <v>46.82372510494713</v>
      </c>
      <c r="CS49" s="2">
        <f>BO$207*$B49+BO$209</f>
        <v>46.358271883911655</v>
      </c>
      <c r="CT49" s="2">
        <f>BP$207*$B49+BP$209</f>
        <v>44.807266800396754</v>
      </c>
      <c r="CU49" s="2">
        <f>BQ$207*$B49+BQ$209</f>
        <v>45.495665500538223</v>
      </c>
      <c r="CV49" s="2">
        <f>BR$207*$B49+BR$209</f>
        <v>45.255093373635475</v>
      </c>
      <c r="CW49" s="2">
        <f>BS$207*$B49+BS$209</f>
        <v>45.867445572694812</v>
      </c>
      <c r="CX49" s="2">
        <f>BT$207*$B49+BT$209</f>
        <v>47.95761476876207</v>
      </c>
      <c r="CY49" s="2">
        <f>BU$207*$B49+BU$209</f>
        <v>49.693083262482972</v>
      </c>
      <c r="CZ49" s="2">
        <f>BV$207*$B49+BV$209</f>
        <v>53.919089981488547</v>
      </c>
      <c r="DA49" s="2">
        <f>BW$207*$B49+BW$209</f>
        <v>58.144281950445659</v>
      </c>
      <c r="DD49" s="2">
        <f>BZ$207*$B49+BZ$209</f>
        <v>51.426425211018547</v>
      </c>
      <c r="DE49" s="2">
        <f>CA$207*$B49+CA$209</f>
        <v>49.237357642110467</v>
      </c>
      <c r="DF49" s="2">
        <f>CB$207*$B49+CB$209</f>
        <v>48.009910189408146</v>
      </c>
      <c r="DG49" s="2">
        <f>CC$207*$B49+CC$209</f>
        <v>48.639745021292022</v>
      </c>
      <c r="DH49" s="2">
        <f>CD$207*$B49+CD$209</f>
        <v>49.312904833392587</v>
      </c>
      <c r="DI49" s="2">
        <f>CE$207*$B49+CE$209</f>
        <v>46.615873589315939</v>
      </c>
      <c r="DJ49" s="2">
        <f>CF$207*$B49+CF$209</f>
        <v>50.749155873030382</v>
      </c>
      <c r="DK49" s="2">
        <f>CG$207*$B49+CG$209</f>
        <v>47.837370573070331</v>
      </c>
      <c r="DL49" s="2">
        <f>CH$207*$B49+CH$209</f>
        <v>49.785770024350619</v>
      </c>
      <c r="DM49" s="2">
        <f>CI$207*$B49+CI$209</f>
        <v>52.267981146490911</v>
      </c>
      <c r="DN49" s="2">
        <f>CJ$207*$B49+CJ$209</f>
        <v>53.013934870631324</v>
      </c>
      <c r="DO49" s="2">
        <f>CK$207*$B49+CK$209</f>
        <v>56.267032954060255</v>
      </c>
      <c r="DP49" s="2">
        <f>CL$207*$B49+CL$209</f>
        <v>60.160587488896766</v>
      </c>
      <c r="DS49" s="2">
        <f>POWER(10,($B49-C$227)/C$228)/(1+POWER(10,($B49-C$227)/C$228))</f>
        <v>1.8566485290228436E-3</v>
      </c>
      <c r="DT49" s="2">
        <f>POWER(10,($B49-D$227)/D$228)/(1+POWER(10,($B49-D$227)/D$228))</f>
        <v>2.0695752006066018E-3</v>
      </c>
      <c r="DU49" s="2">
        <f>POWER(10,($B49-E$227)/E$228)/(1+POWER(10,($B49-E$227)/E$228))</f>
        <v>4.1043971486673572E-3</v>
      </c>
      <c r="DV49" s="2">
        <f>POWER(10,($B49-F$227)/F$228)/(1+POWER(10,($B49-F$227)/F$228))</f>
        <v>5.6568163145033074E-3</v>
      </c>
      <c r="DW49" s="2">
        <f>POWER(10,($B49-G$227)/G$228)/(1+POWER(10,($B49-G$227)/G$228))</f>
        <v>5.5642075125263337E-3</v>
      </c>
      <c r="DX49" s="2">
        <f>POWER(10,($B49-H$227)/H$228)/(1+POWER(10,($B49-H$227)/H$228))</f>
        <v>5.659288101773967E-3</v>
      </c>
      <c r="DY49" s="2">
        <f>POWER(10,($B49-I$227)/I$228)/(1+POWER(10,($B49-I$227)/I$228))</f>
        <v>5.8630093225381583E-3</v>
      </c>
      <c r="DZ49" s="2">
        <f>POWER(10,($B49-J$227)/J$228)/(1+POWER(10,($B49-J$227)/J$228))</f>
        <v>5.5857864910749981E-3</v>
      </c>
      <c r="EA49" s="2">
        <f>POWER(10,($B49-K$227)/K$228)/(1+POWER(10,($B49-K$227)/K$228))</f>
        <v>5.8029889069343638E-3</v>
      </c>
      <c r="EB49" s="2">
        <f>POWER(10,($B49-L$227)/L$228)/(1+POWER(10,($B49-L$227)/L$228))</f>
        <v>5.5847358706984582E-3</v>
      </c>
      <c r="EC49" s="2">
        <f>POWER(10,($B49-M$227)/M$228)/(1+POWER(10,($B49-M$227)/M$228))</f>
        <v>5.5096128195455535E-3</v>
      </c>
      <c r="ED49" s="2">
        <f>POWER(10,($B49-N$227)/N$228)/(1+POWER(10,($B49-N$227)/N$228))</f>
        <v>5.5538532039935288E-3</v>
      </c>
      <c r="EE49" s="2">
        <f>POWER(10,($B49-O$227)/O$228)/(1+POWER(10,($B49-O$227)/O$228))</f>
        <v>5.8680622255010478E-3</v>
      </c>
    </row>
    <row r="50" spans="2:135" x14ac:dyDescent="0.25">
      <c r="B50" s="2">
        <v>44</v>
      </c>
      <c r="C50">
        <v>45.704000000000001</v>
      </c>
      <c r="D50">
        <v>48.042000000000002</v>
      </c>
      <c r="E50">
        <v>57.661999999999999</v>
      </c>
      <c r="F50">
        <v>67.844999999999999</v>
      </c>
      <c r="G50">
        <v>65.956999999999994</v>
      </c>
      <c r="H50">
        <v>67.275000000000006</v>
      </c>
      <c r="I50">
        <v>62.768000000000001</v>
      </c>
      <c r="J50">
        <v>63.087000000000003</v>
      </c>
      <c r="K50">
        <v>69.536000000000001</v>
      </c>
      <c r="L50">
        <v>73.608999999999995</v>
      </c>
      <c r="M50">
        <v>72.42</v>
      </c>
      <c r="N50">
        <v>81.144999999999996</v>
      </c>
      <c r="O50">
        <v>95.694400000000002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44.818638361238207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45.858419862610702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49.656875835994441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59.661719175820551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57.826073867976255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57.100263536670546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54.370695558702188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54.165601606234731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58.321527581783933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63.358684762330256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63.934811936262534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72.532436737688954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90.020701403108106</v>
      </c>
      <c r="AE50" s="5"/>
      <c r="AG50" s="5">
        <f t="shared" si="15"/>
        <v>0.8853616387617933</v>
      </c>
      <c r="AH50" s="5">
        <f t="shared" si="15"/>
        <v>2.1835801373892991</v>
      </c>
      <c r="AI50" s="5">
        <f t="shared" si="15"/>
        <v>8.0051241640055579</v>
      </c>
      <c r="AJ50" s="5">
        <f t="shared" si="15"/>
        <v>8.1832808241794481</v>
      </c>
      <c r="AK50" s="5">
        <f t="shared" si="15"/>
        <v>8.1309261320237383</v>
      </c>
      <c r="AL50" s="5">
        <f t="shared" si="15"/>
        <v>10.174736463329459</v>
      </c>
      <c r="AM50" s="5">
        <f t="shared" si="15"/>
        <v>8.3973044412978126</v>
      </c>
      <c r="AN50" s="5">
        <f t="shared" si="15"/>
        <v>8.9213983937652728</v>
      </c>
      <c r="AO50" s="5">
        <f t="shared" si="14"/>
        <v>11.214472418216069</v>
      </c>
      <c r="AP50" s="5">
        <f t="shared" si="14"/>
        <v>10.250315237669739</v>
      </c>
      <c r="AQ50" s="5">
        <f t="shared" si="14"/>
        <v>8.4851880637374677</v>
      </c>
      <c r="AR50" s="5">
        <f t="shared" si="14"/>
        <v>8.612563262311042</v>
      </c>
      <c r="AS50" s="5">
        <f t="shared" si="14"/>
        <v>5.6736985968918958</v>
      </c>
      <c r="AV50" s="2">
        <f t="shared" si="1"/>
        <v>44.770760380367356</v>
      </c>
      <c r="AW50" s="2">
        <f t="shared" si="2"/>
        <v>45.799840714072133</v>
      </c>
      <c r="AX50" s="2">
        <f t="shared" si="3"/>
        <v>46.447673551678392</v>
      </c>
      <c r="AY50" s="2">
        <f t="shared" si="4"/>
        <v>46.81444866049447</v>
      </c>
      <c r="AZ50" s="2">
        <f t="shared" si="5"/>
        <v>46.360263955534776</v>
      </c>
      <c r="BA50" s="2">
        <f t="shared" si="6"/>
        <v>44.802419400311429</v>
      </c>
      <c r="BB50" s="2">
        <f t="shared" si="7"/>
        <v>45.544945554363494</v>
      </c>
      <c r="BC50" s="2">
        <f t="shared" si="8"/>
        <v>45.251765574198586</v>
      </c>
      <c r="BD50" s="2">
        <f t="shared" si="9"/>
        <v>45.909080920527607</v>
      </c>
      <c r="BE50" s="2">
        <f t="shared" si="10"/>
        <v>48.00036659602803</v>
      </c>
      <c r="BF50" s="2">
        <f t="shared" si="11"/>
        <v>49.725895482791195</v>
      </c>
      <c r="BG50" s="2">
        <f t="shared" si="12"/>
        <v>53.929272763118028</v>
      </c>
      <c r="BH50" s="2">
        <f t="shared" si="13"/>
        <v>58.157084382583733</v>
      </c>
      <c r="BK50" s="2">
        <f>IF(OR($B50&lt;C$229, AND($B50&gt;C$230, $B50&lt;C$231)), C50, "")</f>
        <v>45.704000000000001</v>
      </c>
      <c r="BL50" s="2">
        <f>IF(OR($B50&lt;D$229, AND($B50&gt;D$230, $B50&lt;D$231)), D50, "")</f>
        <v>48.042000000000002</v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44.757294333131576</v>
      </c>
      <c r="CP50" s="2">
        <f>BL$207*$B50+BL$209</f>
        <v>45.792121852836573</v>
      </c>
      <c r="CQ50" s="2">
        <f>BM$207*$B50+BM$209</f>
        <v>46.440775795812812</v>
      </c>
      <c r="CR50" s="2">
        <f>BN$207*$B50+BN$209</f>
        <v>46.803455398799088</v>
      </c>
      <c r="CS50" s="2">
        <f>BO$207*$B50+BO$209</f>
        <v>46.342583158864272</v>
      </c>
      <c r="CT50" s="2">
        <f>BP$207*$B50+BP$209</f>
        <v>44.791463841507685</v>
      </c>
      <c r="CU50" s="2">
        <f>BQ$207*$B50+BQ$209</f>
        <v>45.511868924401767</v>
      </c>
      <c r="CV50" s="2">
        <f>BR$207*$B50+BR$209</f>
        <v>45.236324777862549</v>
      </c>
      <c r="CW50" s="2">
        <f>BS$207*$B50+BS$209</f>
        <v>45.884694241331182</v>
      </c>
      <c r="CX50" s="2">
        <f>BT$207*$B50+BT$209</f>
        <v>47.974536121295856</v>
      </c>
      <c r="CY50" s="2">
        <f>BU$207*$B50+BU$209</f>
        <v>49.706266397435236</v>
      </c>
      <c r="CZ50" s="2">
        <f>BV$207*$B50+BV$209</f>
        <v>53.915280598207261</v>
      </c>
      <c r="DA50" s="2">
        <f>BW$207*$B50+BW$209</f>
        <v>58.144382958331398</v>
      </c>
      <c r="DD50" s="2">
        <f>BZ$207*$B50+BZ$209</f>
        <v>51.373183517524623</v>
      </c>
      <c r="DE50" s="2">
        <f>CA$207*$B50+CA$209</f>
        <v>49.194313142291612</v>
      </c>
      <c r="DF50" s="2">
        <f>CB$207*$B50+CB$209</f>
        <v>47.97408725696247</v>
      </c>
      <c r="DG50" s="2">
        <f>CC$207*$B50+CC$209</f>
        <v>48.576793092325822</v>
      </c>
      <c r="DH50" s="2">
        <f>CD$207*$B50+CD$209</f>
        <v>49.242139747283623</v>
      </c>
      <c r="DI50" s="2">
        <f>CE$207*$B50+CE$209</f>
        <v>46.557948174303192</v>
      </c>
      <c r="DJ50" s="2">
        <f>CF$207*$B50+CF$209</f>
        <v>50.659960460308469</v>
      </c>
      <c r="DK50" s="2">
        <f>CG$207*$B50+CG$209</f>
        <v>47.758756064063512</v>
      </c>
      <c r="DL50" s="2">
        <f>CH$207*$B50+CH$209</f>
        <v>49.719505570685996</v>
      </c>
      <c r="DM50" s="2">
        <f>CI$207*$B50+CI$209</f>
        <v>52.195034007830543</v>
      </c>
      <c r="DN50" s="2">
        <f>CJ$207*$B50+CJ$209</f>
        <v>52.95721253607865</v>
      </c>
      <c r="DO50" s="2">
        <f>CK$207*$B50+CK$209</f>
        <v>56.214196912918993</v>
      </c>
      <c r="DP50" s="2">
        <f>CL$207*$B50+CL$209</f>
        <v>60.119548561883448</v>
      </c>
      <c r="DS50" s="2">
        <f>POWER(10,($B50-C$227)/C$228)/(1+POWER(10,($B50-C$227)/C$228))</f>
        <v>2.0354100349114744E-3</v>
      </c>
      <c r="DT50" s="2">
        <f>POWER(10,($B50-D$227)/D$228)/(1+POWER(10,($B50-D$227)/D$228))</f>
        <v>2.2687910757658953E-3</v>
      </c>
      <c r="DU50" s="2">
        <f>POWER(10,($B50-E$227)/E$228)/(1+POWER(10,($B50-E$227)/E$228))</f>
        <v>4.4986006042163108E-3</v>
      </c>
      <c r="DV50" s="2">
        <f>POWER(10,($B50-F$227)/F$228)/(1+POWER(10,($B50-F$227)/F$228))</f>
        <v>6.1991924806608142E-3</v>
      </c>
      <c r="DW50" s="2">
        <f>POWER(10,($B50-G$227)/G$228)/(1+POWER(10,($B50-G$227)/G$228))</f>
        <v>6.0977587887457727E-3</v>
      </c>
      <c r="DX50" s="2">
        <f>POWER(10,($B50-H$227)/H$228)/(1+POWER(10,($B50-H$227)/H$228))</f>
        <v>6.201899784982496E-3</v>
      </c>
      <c r="DY50" s="2">
        <f>POWER(10,($B50-I$227)/I$228)/(1+POWER(10,($B50-I$227)/I$228))</f>
        <v>6.4250275526421879E-3</v>
      </c>
      <c r="DZ50" s="2">
        <f>POWER(10,($B50-J$227)/J$228)/(1+POWER(10,($B50-J$227)/J$228))</f>
        <v>6.1213942359911403E-3</v>
      </c>
      <c r="EA50" s="2">
        <f>POWER(10,($B50-K$227)/K$228)/(1+POWER(10,($B50-K$227)/K$228))</f>
        <v>6.3592904844484398E-3</v>
      </c>
      <c r="EB50" s="2">
        <f>POWER(10,($B50-L$227)/L$228)/(1+POWER(10,($B50-L$227)/L$228))</f>
        <v>6.1202434941580825E-3</v>
      </c>
      <c r="EC50" s="2">
        <f>POWER(10,($B50-M$227)/M$228)/(1+POWER(10,($B50-M$227)/M$228))</f>
        <v>6.0379608024355332E-3</v>
      </c>
      <c r="ED50" s="2">
        <f>POWER(10,($B50-N$227)/N$228)/(1+POWER(10,($B50-N$227)/N$228))</f>
        <v>6.0864176835071756E-3</v>
      </c>
      <c r="EE50" s="2">
        <f>POWER(10,($B50-O$227)/O$228)/(1+POWER(10,($B50-O$227)/O$228))</f>
        <v>6.430561685305463E-3</v>
      </c>
    </row>
    <row r="51" spans="2:135" x14ac:dyDescent="0.25">
      <c r="B51" s="2">
        <v>45</v>
      </c>
      <c r="C51">
        <v>45.338000000000001</v>
      </c>
      <c r="D51">
        <v>49</v>
      </c>
      <c r="E51">
        <v>60.606000000000002</v>
      </c>
      <c r="F51">
        <v>74.013999999999996</v>
      </c>
      <c r="G51">
        <v>72.058000000000007</v>
      </c>
      <c r="H51">
        <v>73.216999999999999</v>
      </c>
      <c r="I51">
        <v>67.695999999999998</v>
      </c>
      <c r="J51">
        <v>69.912999999999997</v>
      </c>
      <c r="K51">
        <v>75.884</v>
      </c>
      <c r="L51">
        <v>81.100999999999999</v>
      </c>
      <c r="M51">
        <v>78.522000000000006</v>
      </c>
      <c r="N51">
        <v>88.100999999999999</v>
      </c>
      <c r="O51">
        <v>102.8194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44.922685338960491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45.941972137550941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51.877664929180746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66.152399941271142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63.888386111463817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63.553301324851013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59.577024679910735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59.398745983989819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64.909997342559976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70.805998856172067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70.866113474904523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80.454152206080963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99.614924852664316</v>
      </c>
      <c r="AE51" s="5"/>
      <c r="AG51" s="5">
        <f t="shared" si="15"/>
        <v>0.41531466103950976</v>
      </c>
      <c r="AH51" s="5">
        <f t="shared" si="15"/>
        <v>3.0580278624490589</v>
      </c>
      <c r="AI51" s="5">
        <f t="shared" si="15"/>
        <v>8.7283350708192557</v>
      </c>
      <c r="AJ51" s="5">
        <f t="shared" si="15"/>
        <v>7.8616000587288539</v>
      </c>
      <c r="AK51" s="5">
        <f t="shared" si="15"/>
        <v>8.1696138885361904</v>
      </c>
      <c r="AL51" s="5">
        <f t="shared" si="15"/>
        <v>9.6636986751489857</v>
      </c>
      <c r="AM51" s="5">
        <f t="shared" si="15"/>
        <v>8.1189753200892625</v>
      </c>
      <c r="AN51" s="5">
        <f t="shared" si="15"/>
        <v>10.514254016010177</v>
      </c>
      <c r="AO51" s="5">
        <f t="shared" si="14"/>
        <v>10.974002657440025</v>
      </c>
      <c r="AP51" s="5">
        <f t="shared" si="14"/>
        <v>10.295001143827932</v>
      </c>
      <c r="AQ51" s="5">
        <f t="shared" si="14"/>
        <v>7.6558865250954824</v>
      </c>
      <c r="AR51" s="5">
        <f t="shared" si="14"/>
        <v>7.6468477939190365</v>
      </c>
      <c r="AS51" s="5">
        <f t="shared" si="14"/>
        <v>3.2044751473356854</v>
      </c>
      <c r="AV51" s="2">
        <f t="shared" si="1"/>
        <v>44.819275790586218</v>
      </c>
      <c r="AW51" s="2">
        <f t="shared" si="2"/>
        <v>45.815495396864165</v>
      </c>
      <c r="AX51" s="2">
        <f t="shared" si="3"/>
        <v>46.447339071789486</v>
      </c>
      <c r="AY51" s="2">
        <f t="shared" si="4"/>
        <v>46.794942409872448</v>
      </c>
      <c r="AZ51" s="2">
        <f t="shared" si="5"/>
        <v>46.345901616086344</v>
      </c>
      <c r="BA51" s="2">
        <f t="shared" si="6"/>
        <v>44.78737995874318</v>
      </c>
      <c r="BB51" s="2">
        <f t="shared" si="7"/>
        <v>45.563575619687313</v>
      </c>
      <c r="BC51" s="2">
        <f t="shared" si="8"/>
        <v>45.234075238469103</v>
      </c>
      <c r="BD51" s="2">
        <f t="shared" si="9"/>
        <v>45.928084011307739</v>
      </c>
      <c r="BE51" s="2">
        <f t="shared" si="10"/>
        <v>48.019160586609793</v>
      </c>
      <c r="BF51" s="2">
        <f t="shared" si="11"/>
        <v>49.740497326858446</v>
      </c>
      <c r="BG51" s="2">
        <f t="shared" si="12"/>
        <v>53.926477321488292</v>
      </c>
      <c r="BH51" s="2">
        <f t="shared" si="13"/>
        <v>58.158112269373348</v>
      </c>
      <c r="BK51" s="2">
        <f>IF(OR($B51&lt;C$229, AND($B51&gt;C$230, $B51&lt;C$231)), C51, "")</f>
        <v>45.338000000000001</v>
      </c>
      <c r="BL51" s="2">
        <f>IF(OR($B51&lt;D$229, AND($B51&gt;D$230, $B51&lt;D$231)), D51, "")</f>
        <v>49</v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44.804738126333888</v>
      </c>
      <c r="CP51" s="2">
        <f>BL$207*$B51+BL$209</f>
        <v>45.807178190652827</v>
      </c>
      <c r="CQ51" s="2">
        <f>BM$207*$B51+BM$209</f>
        <v>46.439951674884767</v>
      </c>
      <c r="CR51" s="2">
        <f>BN$207*$B51+BN$209</f>
        <v>46.783185692651045</v>
      </c>
      <c r="CS51" s="2">
        <f>BO$207*$B51+BO$209</f>
        <v>46.326894433816889</v>
      </c>
      <c r="CT51" s="2">
        <f>BP$207*$B51+BP$209</f>
        <v>44.775660882618624</v>
      </c>
      <c r="CU51" s="2">
        <f>BQ$207*$B51+BQ$209</f>
        <v>45.528072348265312</v>
      </c>
      <c r="CV51" s="2">
        <f>BR$207*$B51+BR$209</f>
        <v>45.217556182089623</v>
      </c>
      <c r="CW51" s="2">
        <f>BS$207*$B51+BS$209</f>
        <v>45.901942909967552</v>
      </c>
      <c r="CX51" s="2">
        <f>BT$207*$B51+BT$209</f>
        <v>47.991457473829648</v>
      </c>
      <c r="CY51" s="2">
        <f>BU$207*$B51+BU$209</f>
        <v>49.7194495323875</v>
      </c>
      <c r="CZ51" s="2">
        <f>BV$207*$B51+BV$209</f>
        <v>53.911471214925982</v>
      </c>
      <c r="DA51" s="2">
        <f>BW$207*$B51+BW$209</f>
        <v>58.144483966217138</v>
      </c>
      <c r="DD51" s="2">
        <f>BZ$207*$B51+BZ$209</f>
        <v>51.3199418240307</v>
      </c>
      <c r="DE51" s="2">
        <f>CA$207*$B51+CA$209</f>
        <v>49.151268642472758</v>
      </c>
      <c r="DF51" s="2">
        <f>CB$207*$B51+CB$209</f>
        <v>47.938264324516801</v>
      </c>
      <c r="DG51" s="2">
        <f>CC$207*$B51+CC$209</f>
        <v>48.513841163359615</v>
      </c>
      <c r="DH51" s="2">
        <f>CD$207*$B51+CD$209</f>
        <v>49.17137466117466</v>
      </c>
      <c r="DI51" s="2">
        <f>CE$207*$B51+CE$209</f>
        <v>46.500022759290438</v>
      </c>
      <c r="DJ51" s="2">
        <f>CF$207*$B51+CF$209</f>
        <v>50.570765047586548</v>
      </c>
      <c r="DK51" s="2">
        <f>CG$207*$B51+CG$209</f>
        <v>47.680141555056693</v>
      </c>
      <c r="DL51" s="2">
        <f>CH$207*$B51+CH$209</f>
        <v>49.653241117021381</v>
      </c>
      <c r="DM51" s="2">
        <f>CI$207*$B51+CI$209</f>
        <v>52.122086869170175</v>
      </c>
      <c r="DN51" s="2">
        <f>CJ$207*$B51+CJ$209</f>
        <v>52.900490201525976</v>
      </c>
      <c r="DO51" s="2">
        <f>CK$207*$B51+CK$209</f>
        <v>56.161360871777738</v>
      </c>
      <c r="DP51" s="2">
        <f>CL$207*$B51+CL$209</f>
        <v>60.078509634870123</v>
      </c>
      <c r="DS51" s="2">
        <f>POWER(10,($B51-C$227)/C$228)/(1+POWER(10,($B51-C$227)/C$228))</f>
        <v>2.2313445483633596E-3</v>
      </c>
      <c r="DT51" s="2">
        <f>POWER(10,($B51-D$227)/D$228)/(1+POWER(10,($B51-D$227)/D$228))</f>
        <v>2.4871355398926485E-3</v>
      </c>
      <c r="DU51" s="2">
        <f>POWER(10,($B51-E$227)/E$228)/(1+POWER(10,($B51-E$227)/E$228))</f>
        <v>4.930477565232059E-3</v>
      </c>
      <c r="DV51" s="2">
        <f>POWER(10,($B51-F$227)/F$228)/(1+POWER(10,($B51-F$227)/F$228))</f>
        <v>6.7932164549139402E-3</v>
      </c>
      <c r="DW51" s="2">
        <f>POWER(10,($B51-G$227)/G$228)/(1+POWER(10,($B51-G$227)/G$228))</f>
        <v>6.6821284558947055E-3</v>
      </c>
      <c r="DX51" s="2">
        <f>POWER(10,($B51-H$227)/H$228)/(1+POWER(10,($B51-H$227)/H$228))</f>
        <v>6.7961814066398807E-3</v>
      </c>
      <c r="DY51" s="2">
        <f>POWER(10,($B51-I$227)/I$228)/(1+POWER(10,($B51-I$227)/I$228))</f>
        <v>7.0405383668892766E-3</v>
      </c>
      <c r="DZ51" s="2">
        <f>POWER(10,($B51-J$227)/J$228)/(1+POWER(10,($B51-J$227)/J$228))</f>
        <v>6.708013683836592E-3</v>
      </c>
      <c r="EA51" s="2">
        <f>POWER(10,($B51-K$227)/K$228)/(1+POWER(10,($B51-K$227)/K$228))</f>
        <v>6.9685479258971535E-3</v>
      </c>
      <c r="EB51" s="2">
        <f>POWER(10,($B51-L$227)/L$228)/(1+POWER(10,($B51-L$227)/L$228))</f>
        <v>6.7067534093952852E-3</v>
      </c>
      <c r="EC51" s="2">
        <f>POWER(10,($B51-M$227)/M$228)/(1+POWER(10,($B51-M$227)/M$228))</f>
        <v>6.6166379685563105E-3</v>
      </c>
      <c r="ED51" s="2">
        <f>POWER(10,($B51-N$227)/N$228)/(1+POWER(10,($B51-N$227)/N$228))</f>
        <v>6.6697077861599683E-3</v>
      </c>
      <c r="EE51" s="2">
        <f>POWER(10,($B51-O$227)/O$228)/(1+POWER(10,($B51-O$227)/O$228))</f>
        <v>7.0465989035713378E-3</v>
      </c>
    </row>
    <row r="52" spans="2:135" x14ac:dyDescent="0.25">
      <c r="B52" s="2">
        <v>46</v>
      </c>
      <c r="C52">
        <v>45.436999999999998</v>
      </c>
      <c r="D52">
        <v>48.872999999999998</v>
      </c>
      <c r="E52">
        <v>65.69</v>
      </c>
      <c r="F52">
        <v>81.465000000000003</v>
      </c>
      <c r="G52">
        <v>80.536000000000001</v>
      </c>
      <c r="H52">
        <v>82.100999999999999</v>
      </c>
      <c r="I52">
        <v>74.448999999999998</v>
      </c>
      <c r="J52">
        <v>76.739000000000004</v>
      </c>
      <c r="K52">
        <v>82.986000000000004</v>
      </c>
      <c r="L52">
        <v>89.203000000000003</v>
      </c>
      <c r="M52">
        <v>87.796999999999997</v>
      </c>
      <c r="N52">
        <v>95.522000000000006</v>
      </c>
      <c r="O52">
        <v>110.3194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45.082365010804644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46.093247686264782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55.255366590487263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74.718336148995334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72.041648079246528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72.200340943126264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66.87207196789555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66.762036308006728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73.743919394232634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80.440639164370268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79.860689504460609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90.206569919962845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109.95800685837068</v>
      </c>
      <c r="AE52" s="5"/>
      <c r="AG52" s="5">
        <f t="shared" si="15"/>
        <v>0.35463498919535397</v>
      </c>
      <c r="AH52" s="5">
        <f t="shared" si="15"/>
        <v>2.7797523137352158</v>
      </c>
      <c r="AI52" s="5">
        <f t="shared" si="15"/>
        <v>10.434633409512735</v>
      </c>
      <c r="AJ52" s="5">
        <f t="shared" si="15"/>
        <v>6.7466638510046693</v>
      </c>
      <c r="AK52" s="5">
        <f t="shared" si="15"/>
        <v>8.4943519207534735</v>
      </c>
      <c r="AL52" s="5">
        <f t="shared" si="15"/>
        <v>9.9006590568737352</v>
      </c>
      <c r="AM52" s="5">
        <f t="shared" si="15"/>
        <v>7.5769280321044477</v>
      </c>
      <c r="AN52" s="5">
        <f t="shared" si="15"/>
        <v>9.9769636919932765</v>
      </c>
      <c r="AO52" s="5">
        <f t="shared" si="14"/>
        <v>9.2420806057673701</v>
      </c>
      <c r="AP52" s="5">
        <f t="shared" si="14"/>
        <v>8.7623608356297353</v>
      </c>
      <c r="AQ52" s="5">
        <f t="shared" si="14"/>
        <v>7.9363104955393879</v>
      </c>
      <c r="AR52" s="5">
        <f t="shared" si="14"/>
        <v>5.3154300800371601</v>
      </c>
      <c r="AS52" s="5">
        <f t="shared" si="14"/>
        <v>0.36139314162932124</v>
      </c>
      <c r="AV52" s="2">
        <f t="shared" si="1"/>
        <v>44.867872434428477</v>
      </c>
      <c r="AW52" s="2">
        <f t="shared" si="2"/>
        <v>45.831193567765261</v>
      </c>
      <c r="AX52" s="2">
        <f t="shared" si="3"/>
        <v>46.44703470307298</v>
      </c>
      <c r="AY52" s="2">
        <f t="shared" si="4"/>
        <v>46.775480812251338</v>
      </c>
      <c r="AZ52" s="2">
        <f t="shared" si="5"/>
        <v>46.331629968660941</v>
      </c>
      <c r="BA52" s="2">
        <f t="shared" si="6"/>
        <v>44.772385530191343</v>
      </c>
      <c r="BB52" s="2">
        <f t="shared" si="7"/>
        <v>45.582364805235279</v>
      </c>
      <c r="BC52" s="2">
        <f t="shared" si="8"/>
        <v>45.216448763441889</v>
      </c>
      <c r="BD52" s="2">
        <f t="shared" si="9"/>
        <v>45.947197785164278</v>
      </c>
      <c r="BE52" s="2">
        <f t="shared" si="10"/>
        <v>48.038074594974013</v>
      </c>
      <c r="BF52" s="2">
        <f t="shared" si="11"/>
        <v>49.755189551482438</v>
      </c>
      <c r="BG52" s="2">
        <f t="shared" si="12"/>
        <v>53.923746808693174</v>
      </c>
      <c r="BH52" s="2">
        <f t="shared" si="13"/>
        <v>58.15920030990501</v>
      </c>
      <c r="BK52" s="2">
        <f>IF(OR($B52&lt;C$229, AND($B52&gt;C$230, $B52&lt;C$231)), C52, "")</f>
        <v>45.436999999999998</v>
      </c>
      <c r="BL52" s="2">
        <f>IF(OR($B52&lt;D$229, AND($B52&gt;D$230, $B52&lt;D$231)), D52, "")</f>
        <v>48.872999999999998</v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44.852181919536193</v>
      </c>
      <c r="CP52" s="2">
        <f>BL$207*$B52+BL$209</f>
        <v>45.822234528469089</v>
      </c>
      <c r="CQ52" s="2">
        <f>BM$207*$B52+BM$209</f>
        <v>46.43912755395673</v>
      </c>
      <c r="CR52" s="2">
        <f>BN$207*$B52+BN$209</f>
        <v>46.762915986503003</v>
      </c>
      <c r="CS52" s="2">
        <f>BO$207*$B52+BO$209</f>
        <v>46.311205708769506</v>
      </c>
      <c r="CT52" s="2">
        <f>BP$207*$B52+BP$209</f>
        <v>44.759857923729555</v>
      </c>
      <c r="CU52" s="2">
        <f>BQ$207*$B52+BQ$209</f>
        <v>45.544275772128849</v>
      </c>
      <c r="CV52" s="2">
        <f>BR$207*$B52+BR$209</f>
        <v>45.198787586316691</v>
      </c>
      <c r="CW52" s="2">
        <f>BS$207*$B52+BS$209</f>
        <v>45.919191578603929</v>
      </c>
      <c r="CX52" s="2">
        <f>BT$207*$B52+BT$209</f>
        <v>48.008378826363433</v>
      </c>
      <c r="CY52" s="2">
        <f>BU$207*$B52+BU$209</f>
        <v>49.732632667339765</v>
      </c>
      <c r="CZ52" s="2">
        <f>BV$207*$B52+BV$209</f>
        <v>53.907661831644695</v>
      </c>
      <c r="DA52" s="2">
        <f>BW$207*$B52+BW$209</f>
        <v>58.144584974102877</v>
      </c>
      <c r="DD52" s="2">
        <f>BZ$207*$B52+BZ$209</f>
        <v>51.266700130536776</v>
      </c>
      <c r="DE52" s="2">
        <f>CA$207*$B52+CA$209</f>
        <v>49.108224142653903</v>
      </c>
      <c r="DF52" s="2">
        <f>CB$207*$B52+CB$209</f>
        <v>47.902441392071125</v>
      </c>
      <c r="DG52" s="2">
        <f>CC$207*$B52+CC$209</f>
        <v>48.450889234393408</v>
      </c>
      <c r="DH52" s="2">
        <f>CD$207*$B52+CD$209</f>
        <v>49.100609575065697</v>
      </c>
      <c r="DI52" s="2">
        <f>CE$207*$B52+CE$209</f>
        <v>46.442097344277691</v>
      </c>
      <c r="DJ52" s="2">
        <f>CF$207*$B52+CF$209</f>
        <v>50.481569634864627</v>
      </c>
      <c r="DK52" s="2">
        <f>CG$207*$B52+CG$209</f>
        <v>47.601527046049867</v>
      </c>
      <c r="DL52" s="2">
        <f>CH$207*$B52+CH$209</f>
        <v>49.586976663356758</v>
      </c>
      <c r="DM52" s="2">
        <f>CI$207*$B52+CI$209</f>
        <v>52.049139730509808</v>
      </c>
      <c r="DN52" s="2">
        <f>CJ$207*$B52+CJ$209</f>
        <v>52.843767866973295</v>
      </c>
      <c r="DO52" s="2">
        <f>CK$207*$B52+CK$209</f>
        <v>56.108524830636483</v>
      </c>
      <c r="DP52" s="2">
        <f>CL$207*$B52+CL$209</f>
        <v>60.037470707856798</v>
      </c>
      <c r="DS52" s="2">
        <f>POWER(10,($B52-C$227)/C$228)/(1+POWER(10,($B52-C$227)/C$228))</f>
        <v>2.4460940597813034E-3</v>
      </c>
      <c r="DT52" s="2">
        <f>POWER(10,($B52-D$227)/D$228)/(1+POWER(10,($B52-D$227)/D$228))</f>
        <v>2.726435670244793E-3</v>
      </c>
      <c r="DU52" s="2">
        <f>POWER(10,($B52-E$227)/E$228)/(1+POWER(10,($B52-E$227)/E$228))</f>
        <v>5.4035907474497382E-3</v>
      </c>
      <c r="DV52" s="2">
        <f>POWER(10,($B52-F$227)/F$228)/(1+POWER(10,($B52-F$227)/F$228))</f>
        <v>7.4437351208205731E-3</v>
      </c>
      <c r="DW52" s="2">
        <f>POWER(10,($B52-G$227)/G$228)/(1+POWER(10,($B52-G$227)/G$228))</f>
        <v>7.3220877543809064E-3</v>
      </c>
      <c r="DX52" s="2">
        <f>POWER(10,($B52-H$227)/H$228)/(1+POWER(10,($B52-H$227)/H$228))</f>
        <v>7.4469818675987638E-3</v>
      </c>
      <c r="DY52" s="2">
        <f>POWER(10,($B52-I$227)/I$228)/(1+POWER(10,($B52-I$227)/I$228))</f>
        <v>7.714556630689701E-3</v>
      </c>
      <c r="DZ52" s="2">
        <f>POWER(10,($B52-J$227)/J$228)/(1+POWER(10,($B52-J$227)/J$228))</f>
        <v>7.3504337116782883E-3</v>
      </c>
      <c r="EA52" s="2">
        <f>POWER(10,($B52-K$227)/K$228)/(1+POWER(10,($B52-K$227)/K$228))</f>
        <v>7.6357272613296013E-3</v>
      </c>
      <c r="EB52" s="2">
        <f>POWER(10,($B52-L$227)/L$228)/(1+POWER(10,($B52-L$227)/L$228))</f>
        <v>7.3490536349503565E-3</v>
      </c>
      <c r="EC52" s="2">
        <f>POWER(10,($B52-M$227)/M$228)/(1+POWER(10,($B52-M$227)/M$228))</f>
        <v>7.2503709081276286E-3</v>
      </c>
      <c r="ED52" s="2">
        <f>POWER(10,($B52-N$227)/N$228)/(1+POWER(10,($B52-N$227)/N$228))</f>
        <v>7.3084862873580977E-3</v>
      </c>
      <c r="EE52" s="2">
        <f>POWER(10,($B52-O$227)/O$228)/(1+POWER(10,($B52-O$227)/O$228))</f>
        <v>7.7211928546514225E-3</v>
      </c>
    </row>
    <row r="53" spans="2:135" x14ac:dyDescent="0.25">
      <c r="B53" s="2">
        <v>47</v>
      </c>
      <c r="C53">
        <v>47.140999999999998</v>
      </c>
      <c r="D53">
        <v>51.183</v>
      </c>
      <c r="E53">
        <v>72.634</v>
      </c>
      <c r="F53">
        <v>90.168999999999997</v>
      </c>
      <c r="G53">
        <v>88.796999999999997</v>
      </c>
      <c r="H53">
        <v>90.971000000000004</v>
      </c>
      <c r="I53">
        <v>83.825999999999993</v>
      </c>
      <c r="J53">
        <v>86.376999999999995</v>
      </c>
      <c r="K53">
        <v>91.275000000000006</v>
      </c>
      <c r="L53">
        <v>98.507000000000005</v>
      </c>
      <c r="M53">
        <v>95.811999999999998</v>
      </c>
      <c r="N53">
        <v>105.49299999999999</v>
      </c>
      <c r="O53">
        <v>117.5694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45.343814466030267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46.367993580655138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60.142972402698454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85.399726948093516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82.411750524100526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83.154642634043839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76.548820747037439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76.569299797264307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84.944303126834171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92.217169122103797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90.891607974200127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101.51949688136423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120.31399740543485</v>
      </c>
      <c r="AE53" s="5"/>
      <c r="AG53" s="5">
        <f t="shared" si="15"/>
        <v>1.7971855339697314</v>
      </c>
      <c r="AH53" s="5">
        <f t="shared" si="15"/>
        <v>4.8150064193448614</v>
      </c>
      <c r="AI53" s="5">
        <f t="shared" si="15"/>
        <v>12.491027597301546</v>
      </c>
      <c r="AJ53" s="5">
        <f t="shared" si="15"/>
        <v>4.769273051906481</v>
      </c>
      <c r="AK53" s="5">
        <f t="shared" si="15"/>
        <v>6.3852494758994709</v>
      </c>
      <c r="AL53" s="5">
        <f t="shared" si="15"/>
        <v>7.8163573659561649</v>
      </c>
      <c r="AM53" s="5">
        <f t="shared" si="15"/>
        <v>7.2771792529625543</v>
      </c>
      <c r="AN53" s="5">
        <f t="shared" si="15"/>
        <v>9.8077002027356883</v>
      </c>
      <c r="AO53" s="5">
        <f t="shared" si="14"/>
        <v>6.3306968731658344</v>
      </c>
      <c r="AP53" s="5">
        <f t="shared" si="14"/>
        <v>6.2898308778962075</v>
      </c>
      <c r="AQ53" s="5">
        <f t="shared" si="14"/>
        <v>4.9203920257998703</v>
      </c>
      <c r="AR53" s="5">
        <f t="shared" si="14"/>
        <v>3.9735031186357617</v>
      </c>
      <c r="AS53" s="5">
        <f t="shared" si="14"/>
        <v>-2.7445974054348454</v>
      </c>
      <c r="AV53" s="2">
        <f t="shared" si="1"/>
        <v>44.916555977334298</v>
      </c>
      <c r="AW53" s="2">
        <f t="shared" si="2"/>
        <v>45.846938028793744</v>
      </c>
      <c r="AX53" s="2">
        <f t="shared" si="3"/>
        <v>46.446761674965565</v>
      </c>
      <c r="AY53" s="2">
        <f t="shared" si="4"/>
        <v>46.756065333077785</v>
      </c>
      <c r="AZ53" s="2">
        <f t="shared" si="5"/>
        <v>46.317454061443087</v>
      </c>
      <c r="BA53" s="2">
        <f t="shared" si="6"/>
        <v>44.757437648154742</v>
      </c>
      <c r="BB53" s="2">
        <f t="shared" si="7"/>
        <v>45.601321040046635</v>
      </c>
      <c r="BC53" s="2">
        <f t="shared" si="8"/>
        <v>45.198888371292533</v>
      </c>
      <c r="BD53" s="2">
        <f t="shared" si="9"/>
        <v>45.966427145335402</v>
      </c>
      <c r="BE53" s="2">
        <f t="shared" si="10"/>
        <v>48.057114217568881</v>
      </c>
      <c r="BF53" s="2">
        <f t="shared" si="11"/>
        <v>49.769976293950549</v>
      </c>
      <c r="BG53" s="2">
        <f t="shared" si="12"/>
        <v>53.921084244855365</v>
      </c>
      <c r="BH53" s="2">
        <f t="shared" si="13"/>
        <v>58.160351413815874</v>
      </c>
      <c r="BK53" s="2">
        <f>IF(OR($B53&lt;C$229, AND($B53&gt;C$230, $B53&lt;C$231)), C53, "")</f>
        <v>47.140999999999998</v>
      </c>
      <c r="BL53" s="2">
        <f>IF(OR($B53&lt;D$229, AND($B53&gt;D$230, $B53&lt;D$231)), D53, "")</f>
        <v>51.183</v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44.899625712738498</v>
      </c>
      <c r="CP53" s="2">
        <f>BL$207*$B53+BL$209</f>
        <v>45.837290866285343</v>
      </c>
      <c r="CQ53" s="2">
        <f>BM$207*$B53+BM$209</f>
        <v>46.438303433028693</v>
      </c>
      <c r="CR53" s="2">
        <f>BN$207*$B53+BN$209</f>
        <v>46.742646280354961</v>
      </c>
      <c r="CS53" s="2">
        <f>BO$207*$B53+BO$209</f>
        <v>46.295516983722131</v>
      </c>
      <c r="CT53" s="2">
        <f>BP$207*$B53+BP$209</f>
        <v>44.744054964840487</v>
      </c>
      <c r="CU53" s="2">
        <f>BQ$207*$B53+BQ$209</f>
        <v>45.560479195992393</v>
      </c>
      <c r="CV53" s="2">
        <f>BR$207*$B53+BR$209</f>
        <v>45.180018990543765</v>
      </c>
      <c r="CW53" s="2">
        <f>BS$207*$B53+BS$209</f>
        <v>45.936440247240299</v>
      </c>
      <c r="CX53" s="2">
        <f>BT$207*$B53+BT$209</f>
        <v>48.025300178897218</v>
      </c>
      <c r="CY53" s="2">
        <f>BU$207*$B53+BU$209</f>
        <v>49.745815802292029</v>
      </c>
      <c r="CZ53" s="2">
        <f>BV$207*$B53+BV$209</f>
        <v>53.903852448363416</v>
      </c>
      <c r="DA53" s="2">
        <f>BW$207*$B53+BW$209</f>
        <v>58.144685981988616</v>
      </c>
      <c r="DD53" s="2">
        <f>BZ$207*$B53+BZ$209</f>
        <v>51.213458437042853</v>
      </c>
      <c r="DE53" s="2">
        <f>CA$207*$B53+CA$209</f>
        <v>49.065179642835048</v>
      </c>
      <c r="DF53" s="2">
        <f>CB$207*$B53+CB$209</f>
        <v>47.866618459625457</v>
      </c>
      <c r="DG53" s="2">
        <f>CC$207*$B53+CC$209</f>
        <v>48.387937305427208</v>
      </c>
      <c r="DH53" s="2">
        <f>CD$207*$B53+CD$209</f>
        <v>49.029844488956734</v>
      </c>
      <c r="DI53" s="2">
        <f>CE$207*$B53+CE$209</f>
        <v>46.384171929264944</v>
      </c>
      <c r="DJ53" s="2">
        <f>CF$207*$B53+CF$209</f>
        <v>50.392374222142713</v>
      </c>
      <c r="DK53" s="2">
        <f>CG$207*$B53+CG$209</f>
        <v>47.522912537043048</v>
      </c>
      <c r="DL53" s="2">
        <f>CH$207*$B53+CH$209</f>
        <v>49.520712209692135</v>
      </c>
      <c r="DM53" s="2">
        <f>CI$207*$B53+CI$209</f>
        <v>51.97619259184944</v>
      </c>
      <c r="DN53" s="2">
        <f>CJ$207*$B53+CJ$209</f>
        <v>52.78704553242062</v>
      </c>
      <c r="DO53" s="2">
        <f>CK$207*$B53+CK$209</f>
        <v>56.055688789495228</v>
      </c>
      <c r="DP53" s="2">
        <f>CL$207*$B53+CL$209</f>
        <v>59.996431780843473</v>
      </c>
      <c r="DS53" s="2">
        <f>POWER(10,($B53-C$227)/C$228)/(1+POWER(10,($B53-C$227)/C$228))</f>
        <v>2.6814559927490706E-3</v>
      </c>
      <c r="DT53" s="2">
        <f>POWER(10,($B53-D$227)/D$228)/(1+POWER(10,($B53-D$227)/D$228))</f>
        <v>2.9886911155313626E-3</v>
      </c>
      <c r="DU53" s="2">
        <f>POWER(10,($B53-E$227)/E$228)/(1+POWER(10,($B53-E$227)/E$228))</f>
        <v>5.9218322144407275E-3</v>
      </c>
      <c r="DV53" s="2">
        <f>POWER(10,($B53-F$227)/F$228)/(1+POWER(10,($B53-F$227)/F$228))</f>
        <v>8.1560359342729583E-3</v>
      </c>
      <c r="DW53" s="2">
        <f>POWER(10,($B53-G$227)/G$228)/(1+POWER(10,($B53-G$227)/G$228))</f>
        <v>8.0228420622461757E-3</v>
      </c>
      <c r="DX53" s="2">
        <f>POWER(10,($B53-H$227)/H$228)/(1+POWER(10,($B53-H$227)/H$228))</f>
        <v>8.1595908124465003E-3</v>
      </c>
      <c r="DY53" s="2">
        <f>POWER(10,($B53-I$227)/I$228)/(1+POWER(10,($B53-I$227)/I$228))</f>
        <v>8.4525520180398165E-3</v>
      </c>
      <c r="DZ53" s="2">
        <f>POWER(10,($B53-J$227)/J$228)/(1+POWER(10,($B53-J$227)/J$228))</f>
        <v>8.0538788358368325E-3</v>
      </c>
      <c r="EA53" s="2">
        <f>POWER(10,($B53-K$227)/K$228)/(1+POWER(10,($B53-K$227)/K$228))</f>
        <v>8.3662451982553371E-3</v>
      </c>
      <c r="EB53" s="2">
        <f>POWER(10,($B53-L$227)/L$228)/(1+POWER(10,($B53-L$227)/L$228))</f>
        <v>8.0523677555393285E-3</v>
      </c>
      <c r="EC53" s="2">
        <f>POWER(10,($B53-M$227)/M$228)/(1+POWER(10,($B53-M$227)/M$228))</f>
        <v>7.9443165437884638E-3</v>
      </c>
      <c r="ED53" s="2">
        <f>POWER(10,($B53-N$227)/N$228)/(1+POWER(10,($B53-N$227)/N$228))</f>
        <v>8.0079493791279464E-3</v>
      </c>
      <c r="EE53" s="2">
        <f>POWER(10,($B53-O$227)/O$228)/(1+POWER(10,($B53-O$227)/O$228))</f>
        <v>8.4598176687867149E-3</v>
      </c>
    </row>
    <row r="54" spans="2:135" x14ac:dyDescent="0.25">
      <c r="B54" s="2">
        <v>48</v>
      </c>
      <c r="C54">
        <v>49.408000000000001</v>
      </c>
      <c r="D54">
        <v>52.676000000000002</v>
      </c>
      <c r="E54">
        <v>76.563000000000002</v>
      </c>
      <c r="F54">
        <v>100.901</v>
      </c>
      <c r="G54">
        <v>99.058000000000007</v>
      </c>
      <c r="H54">
        <v>101.319</v>
      </c>
      <c r="I54">
        <v>94.406000000000006</v>
      </c>
      <c r="J54">
        <v>95.796999999999997</v>
      </c>
      <c r="K54">
        <v>103.029</v>
      </c>
      <c r="L54">
        <v>108.29</v>
      </c>
      <c r="M54">
        <v>106.884</v>
      </c>
      <c r="N54">
        <v>113.754</v>
      </c>
      <c r="O54">
        <v>123.51390000000001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45.782659600682692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46.856968390715032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66.861370043984437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97.936793814800055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94.843370675787639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96.228451452925427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88.664457778875089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88.902599032784053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98.323371857015502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105.75754382646851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103.62211182301255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113.81112214279241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129.78192471335586</v>
      </c>
      <c r="AE54" s="5"/>
      <c r="AG54" s="5">
        <f t="shared" si="15"/>
        <v>3.6253403993173094</v>
      </c>
      <c r="AH54" s="5">
        <f t="shared" si="15"/>
        <v>5.8190316092849699</v>
      </c>
      <c r="AI54" s="5">
        <f t="shared" si="15"/>
        <v>9.7016299560155659</v>
      </c>
      <c r="AJ54" s="5">
        <f t="shared" si="15"/>
        <v>2.9642061851999415</v>
      </c>
      <c r="AK54" s="5">
        <f t="shared" si="15"/>
        <v>4.2146293242123676</v>
      </c>
      <c r="AL54" s="5">
        <f t="shared" si="15"/>
        <v>5.0905485470745759</v>
      </c>
      <c r="AM54" s="5">
        <f t="shared" si="15"/>
        <v>5.7415422211249165</v>
      </c>
      <c r="AN54" s="5">
        <f t="shared" si="15"/>
        <v>6.8944009672159439</v>
      </c>
      <c r="AO54" s="5">
        <f t="shared" si="14"/>
        <v>4.7056281429844944</v>
      </c>
      <c r="AP54" s="5">
        <f t="shared" si="14"/>
        <v>2.5324561735315001</v>
      </c>
      <c r="AQ54" s="5">
        <f t="shared" si="14"/>
        <v>3.2618881769874548</v>
      </c>
      <c r="AR54" s="5">
        <f t="shared" si="14"/>
        <v>-5.7122142792408681E-2</v>
      </c>
      <c r="AS54" s="5">
        <f t="shared" si="14"/>
        <v>-6.2680247133558566</v>
      </c>
      <c r="AV54" s="2">
        <f t="shared" si="1"/>
        <v>44.965332416030776</v>
      </c>
      <c r="AW54" s="2">
        <f t="shared" si="2"/>
        <v>45.862731714682567</v>
      </c>
      <c r="AX54" s="2">
        <f t="shared" si="3"/>
        <v>46.446521171218009</v>
      </c>
      <c r="AY54" s="2">
        <f t="shared" si="4"/>
        <v>46.736697300727386</v>
      </c>
      <c r="AZ54" s="2">
        <f t="shared" si="5"/>
        <v>46.303379057408883</v>
      </c>
      <c r="BA54" s="2">
        <f t="shared" si="6"/>
        <v>44.742537718619957</v>
      </c>
      <c r="BB54" s="2">
        <f t="shared" si="7"/>
        <v>45.620452277239423</v>
      </c>
      <c r="BC54" s="2">
        <f t="shared" si="8"/>
        <v>45.181396112209583</v>
      </c>
      <c r="BD54" s="2">
        <f t="shared" si="9"/>
        <v>45.985776895935352</v>
      </c>
      <c r="BE54" s="2">
        <f t="shared" si="10"/>
        <v>48.076284997024722</v>
      </c>
      <c r="BF54" s="2">
        <f t="shared" si="11"/>
        <v>49.784861636546211</v>
      </c>
      <c r="BG54" s="2">
        <f t="shared" si="12"/>
        <v>53.918492619605217</v>
      </c>
      <c r="BH54" s="2">
        <f t="shared" si="13"/>
        <v>58.161568483186301</v>
      </c>
      <c r="BK54" s="2">
        <f>IF(OR($B54&lt;C$229, AND($B54&gt;C$230, $B54&lt;C$231)), C54, "")</f>
        <v>49.408000000000001</v>
      </c>
      <c r="BL54" s="2">
        <f>IF(OR($B54&lt;D$229, AND($B54&gt;D$230, $B54&lt;D$231)), D54, "")</f>
        <v>52.676000000000002</v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44.947069505940803</v>
      </c>
      <c r="CP54" s="2">
        <f>BL$207*$B54+BL$209</f>
        <v>45.852347204101598</v>
      </c>
      <c r="CQ54" s="2">
        <f>BM$207*$B54+BM$209</f>
        <v>46.437479312100656</v>
      </c>
      <c r="CR54" s="2">
        <f>BN$207*$B54+BN$209</f>
        <v>46.722376574206919</v>
      </c>
      <c r="CS54" s="2">
        <f>BO$207*$B54+BO$209</f>
        <v>46.279828258674748</v>
      </c>
      <c r="CT54" s="2">
        <f>BP$207*$B54+BP$209</f>
        <v>44.728252005951425</v>
      </c>
      <c r="CU54" s="2">
        <f>BQ$207*$B54+BQ$209</f>
        <v>45.576682619855937</v>
      </c>
      <c r="CV54" s="2">
        <f>BR$207*$B54+BR$209</f>
        <v>45.161250394770832</v>
      </c>
      <c r="CW54" s="2">
        <f>BS$207*$B54+BS$209</f>
        <v>45.953688915876668</v>
      </c>
      <c r="CX54" s="2">
        <f>BT$207*$B54+BT$209</f>
        <v>48.042221531431004</v>
      </c>
      <c r="CY54" s="2">
        <f>BU$207*$B54+BU$209</f>
        <v>49.758998937244293</v>
      </c>
      <c r="CZ54" s="2">
        <f>BV$207*$B54+BV$209</f>
        <v>53.900043065082137</v>
      </c>
      <c r="DA54" s="2">
        <f>BW$207*$B54+BW$209</f>
        <v>58.144786989874362</v>
      </c>
      <c r="DD54" s="2">
        <f>BZ$207*$B54+BZ$209</f>
        <v>51.160216743548929</v>
      </c>
      <c r="DE54" s="2">
        <f>CA$207*$B54+CA$209</f>
        <v>49.022135143016193</v>
      </c>
      <c r="DF54" s="2">
        <f>CB$207*$B54+CB$209</f>
        <v>47.830795527179788</v>
      </c>
      <c r="DG54" s="2">
        <f>CC$207*$B54+CC$209</f>
        <v>48.324985376461001</v>
      </c>
      <c r="DH54" s="2">
        <f>CD$207*$B54+CD$209</f>
        <v>48.959079402847777</v>
      </c>
      <c r="DI54" s="2">
        <f>CE$207*$B54+CE$209</f>
        <v>46.32624651425219</v>
      </c>
      <c r="DJ54" s="2">
        <f>CF$207*$B54+CF$209</f>
        <v>50.303178809420793</v>
      </c>
      <c r="DK54" s="2">
        <f>CG$207*$B54+CG$209</f>
        <v>47.444298028036222</v>
      </c>
      <c r="DL54" s="2">
        <f>CH$207*$B54+CH$209</f>
        <v>49.454447756027513</v>
      </c>
      <c r="DM54" s="2">
        <f>CI$207*$B54+CI$209</f>
        <v>51.903245453189065</v>
      </c>
      <c r="DN54" s="2">
        <f>CJ$207*$B54+CJ$209</f>
        <v>52.730323197867946</v>
      </c>
      <c r="DO54" s="2">
        <f>CK$207*$B54+CK$209</f>
        <v>56.002852748353966</v>
      </c>
      <c r="DP54" s="2">
        <f>CL$207*$B54+CL$209</f>
        <v>59.955392853830148</v>
      </c>
      <c r="DS54" s="2">
        <f>POWER(10,($B54-C$227)/C$228)/(1+POWER(10,($B54-C$227)/C$228))</f>
        <v>2.9393976018190523E-3</v>
      </c>
      <c r="DT54" s="2">
        <f>POWER(10,($B54-D$227)/D$228)/(1+POWER(10,($B54-D$227)/D$228))</f>
        <v>3.2760900038383638E-3</v>
      </c>
      <c r="DU54" s="2">
        <f>POWER(10,($B54-E$227)/E$228)/(1+POWER(10,($B54-E$227)/E$228))</f>
        <v>6.4894523005608962E-3</v>
      </c>
      <c r="DV54" s="2">
        <f>POWER(10,($B54-F$227)/F$228)/(1+POWER(10,($B54-F$227)/F$228))</f>
        <v>8.9358841036721228E-3</v>
      </c>
      <c r="DW54" s="2">
        <f>POWER(10,($B54-G$227)/G$228)/(1+POWER(10,($B54-G$227)/G$228))</f>
        <v>8.7900676222001477E-3</v>
      </c>
      <c r="DX54" s="2">
        <f>POWER(10,($B54-H$227)/H$228)/(1+POWER(10,($B54-H$227)/H$228))</f>
        <v>8.9397758217065765E-3</v>
      </c>
      <c r="DY54" s="2">
        <f>POWER(10,($B54-I$227)/I$228)/(1+POWER(10,($B54-I$227)/I$228))</f>
        <v>9.2604871828992699E-3</v>
      </c>
      <c r="DZ54" s="2">
        <f>POWER(10,($B54-J$227)/J$228)/(1+POWER(10,($B54-J$227)/J$228))</f>
        <v>8.8240460449493571E-3</v>
      </c>
      <c r="EA54" s="2">
        <f>POWER(10,($B54-K$227)/K$228)/(1+POWER(10,($B54-K$227)/K$228))</f>
        <v>9.1660070070111385E-3</v>
      </c>
      <c r="EB54" s="2">
        <f>POWER(10,($B54-L$227)/L$228)/(1+POWER(10,($B54-L$227)/L$228))</f>
        <v>8.8223917499607989E-3</v>
      </c>
      <c r="EC54" s="2">
        <f>POWER(10,($B54-M$227)/M$228)/(1+POWER(10,($B54-M$227)/M$228))</f>
        <v>8.7040985881783727E-3</v>
      </c>
      <c r="ED54" s="2">
        <f>POWER(10,($B54-N$227)/N$228)/(1+POWER(10,($B54-N$227)/N$228))</f>
        <v>8.7737633461784526E-3</v>
      </c>
      <c r="EE54" s="2">
        <f>POWER(10,($B54-O$227)/O$228)/(1+POWER(10,($B54-O$227)/O$228))</f>
        <v>9.2684408274678106E-3</v>
      </c>
    </row>
    <row r="55" spans="2:135" x14ac:dyDescent="0.25">
      <c r="B55" s="2">
        <v>49</v>
      </c>
      <c r="C55">
        <v>50.661999999999999</v>
      </c>
      <c r="D55">
        <v>55.055999999999997</v>
      </c>
      <c r="E55">
        <v>84.352000000000004</v>
      </c>
      <c r="F55">
        <v>110.45099999999999</v>
      </c>
      <c r="G55">
        <v>109.855</v>
      </c>
      <c r="H55">
        <v>111.71</v>
      </c>
      <c r="I55">
        <v>104.304</v>
      </c>
      <c r="J55">
        <v>107.333</v>
      </c>
      <c r="K55">
        <v>113.696</v>
      </c>
      <c r="L55">
        <v>119.188</v>
      </c>
      <c r="M55">
        <v>117.464</v>
      </c>
      <c r="N55">
        <v>122.435</v>
      </c>
      <c r="O55">
        <v>129.95830000000001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46.515717289779367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47.699151311407249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75.615942246935191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111.70764314441209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108.81902168467951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110.85180189670874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102.92346093332044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103.49156014911769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113.2998731861059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120.30516257075188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117.35888430738429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126.20024575568097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137.41834424233619</v>
      </c>
      <c r="AE55" s="5"/>
      <c r="AG55" s="5">
        <f t="shared" si="15"/>
        <v>4.1462827102206319</v>
      </c>
      <c r="AH55" s="5">
        <f t="shared" si="15"/>
        <v>7.3568486885927484</v>
      </c>
      <c r="AI55" s="5">
        <f t="shared" si="15"/>
        <v>8.7360577530648129</v>
      </c>
      <c r="AJ55" s="5">
        <f t="shared" si="15"/>
        <v>-1.2566431444120951</v>
      </c>
      <c r="AK55" s="5">
        <f t="shared" si="15"/>
        <v>1.0359783153204916</v>
      </c>
      <c r="AL55" s="5">
        <f t="shared" si="15"/>
        <v>0.85819810329125801</v>
      </c>
      <c r="AM55" s="5">
        <f t="shared" si="15"/>
        <v>1.3805390666795603</v>
      </c>
      <c r="AN55" s="5">
        <f t="shared" si="15"/>
        <v>3.8414398508823098</v>
      </c>
      <c r="AO55" s="5">
        <f t="shared" si="14"/>
        <v>0.39612681389409943</v>
      </c>
      <c r="AP55" s="5">
        <f t="shared" si="14"/>
        <v>-1.1171625707518729</v>
      </c>
      <c r="AQ55" s="5">
        <f t="shared" si="14"/>
        <v>0.10511569261571196</v>
      </c>
      <c r="AR55" s="5">
        <f t="shared" si="14"/>
        <v>-3.7652457556809651</v>
      </c>
      <c r="AS55" s="5">
        <f t="shared" si="14"/>
        <v>-7.4600442423361812</v>
      </c>
      <c r="AV55" s="2">
        <f t="shared" si="1"/>
        <v>45.014208088801631</v>
      </c>
      <c r="AW55" s="2">
        <f t="shared" si="2"/>
        <v>45.878577691941885</v>
      </c>
      <c r="AX55" s="2">
        <f t="shared" si="3"/>
        <v>46.446314309517049</v>
      </c>
      <c r="AY55" s="2">
        <f t="shared" si="4"/>
        <v>46.717377866531081</v>
      </c>
      <c r="AZ55" s="2">
        <f t="shared" si="5"/>
        <v>46.289410207710425</v>
      </c>
      <c r="BA55" s="2">
        <f t="shared" si="6"/>
        <v>44.727686981244311</v>
      </c>
      <c r="BB55" s="2">
        <f t="shared" si="7"/>
        <v>45.639766422521987</v>
      </c>
      <c r="BC55" s="2">
        <f t="shared" si="8"/>
        <v>45.163973810564663</v>
      </c>
      <c r="BD55" s="2">
        <f t="shared" si="9"/>
        <v>46.005251676200587</v>
      </c>
      <c r="BE55" s="2">
        <f t="shared" si="10"/>
        <v>48.095592358372159</v>
      </c>
      <c r="BF55" s="2">
        <f t="shared" si="11"/>
        <v>49.799849556528926</v>
      </c>
      <c r="BG55" s="2">
        <f t="shared" si="12"/>
        <v>53.915974857390445</v>
      </c>
      <c r="BH55" s="2">
        <f t="shared" si="13"/>
        <v>58.162854383206515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44.994513299143108</v>
      </c>
      <c r="CP55" s="2">
        <f>BL$207*$B55+BL$209</f>
        <v>45.867403541917852</v>
      </c>
      <c r="CQ55" s="2">
        <f>BM$207*$B55+BM$209</f>
        <v>46.436655191172612</v>
      </c>
      <c r="CR55" s="2">
        <f>BN$207*$B55+BN$209</f>
        <v>46.702106868058877</v>
      </c>
      <c r="CS55" s="2">
        <f>BO$207*$B55+BO$209</f>
        <v>46.264139533627365</v>
      </c>
      <c r="CT55" s="2">
        <f>BP$207*$B55+BP$209</f>
        <v>44.712449047062357</v>
      </c>
      <c r="CU55" s="2">
        <f>BQ$207*$B55+BQ$209</f>
        <v>45.592886043719474</v>
      </c>
      <c r="CV55" s="2">
        <f>BR$207*$B55+BR$209</f>
        <v>45.142481798997906</v>
      </c>
      <c r="CW55" s="2">
        <f>BS$207*$B55+BS$209</f>
        <v>45.970937584513045</v>
      </c>
      <c r="CX55" s="2">
        <f>BT$207*$B55+BT$209</f>
        <v>48.059142883964796</v>
      </c>
      <c r="CY55" s="2">
        <f>BU$207*$B55+BU$209</f>
        <v>49.772182072196557</v>
      </c>
      <c r="CZ55" s="2">
        <f>BV$207*$B55+BV$209</f>
        <v>53.896233681800851</v>
      </c>
      <c r="DA55" s="2">
        <f>BW$207*$B55+BW$209</f>
        <v>58.144887997760101</v>
      </c>
      <c r="DD55" s="2">
        <f>BZ$207*$B55+BZ$209</f>
        <v>51.106975050055006</v>
      </c>
      <c r="DE55" s="2">
        <f>CA$207*$B55+CA$209</f>
        <v>48.979090643197338</v>
      </c>
      <c r="DF55" s="2">
        <f>CB$207*$B55+CB$209</f>
        <v>47.794972594734112</v>
      </c>
      <c r="DG55" s="2">
        <f>CC$207*$B55+CC$209</f>
        <v>48.262033447494794</v>
      </c>
      <c r="DH55" s="2">
        <f>CD$207*$B55+CD$209</f>
        <v>48.888314316738814</v>
      </c>
      <c r="DI55" s="2">
        <f>CE$207*$B55+CE$209</f>
        <v>46.268321099239444</v>
      </c>
      <c r="DJ55" s="2">
        <f>CF$207*$B55+CF$209</f>
        <v>50.213983396698879</v>
      </c>
      <c r="DK55" s="2">
        <f>CG$207*$B55+CG$209</f>
        <v>47.365683519029403</v>
      </c>
      <c r="DL55" s="2">
        <f>CH$207*$B55+CH$209</f>
        <v>49.38818330236289</v>
      </c>
      <c r="DM55" s="2">
        <f>CI$207*$B55+CI$209</f>
        <v>51.830298314528697</v>
      </c>
      <c r="DN55" s="2">
        <f>CJ$207*$B55+CJ$209</f>
        <v>52.673600863315272</v>
      </c>
      <c r="DO55" s="2">
        <f>CK$207*$B55+CK$209</f>
        <v>55.950016707212711</v>
      </c>
      <c r="DP55" s="2">
        <f>CL$207*$B55+CL$209</f>
        <v>59.91435392681683</v>
      </c>
      <c r="DS55" s="2">
        <f>POWER(10,($B55-C$227)/C$228)/(1+POWER(10,($B55-C$227)/C$228))</f>
        <v>3.2220716400520018E-3</v>
      </c>
      <c r="DT55" s="2">
        <f>POWER(10,($B55-D$227)/D$228)/(1+POWER(10,($B55-D$227)/D$228))</f>
        <v>3.5910262376454287E-3</v>
      </c>
      <c r="DU55" s="2">
        <f>POWER(10,($B55-E$227)/E$228)/(1+POWER(10,($B55-E$227)/E$228))</f>
        <v>7.1110907650233542E-3</v>
      </c>
      <c r="DV55" s="2">
        <f>POWER(10,($B55-F$227)/F$228)/(1+POWER(10,($B55-F$227)/F$228))</f>
        <v>9.7895623252492233E-3</v>
      </c>
      <c r="DW55" s="2">
        <f>POWER(10,($B55-G$227)/G$228)/(1+POWER(10,($B55-G$227)/G$228))</f>
        <v>9.6299508118501981E-3</v>
      </c>
      <c r="DX55" s="2">
        <f>POWER(10,($B55-H$227)/H$228)/(1+POWER(10,($B55-H$227)/H$228))</f>
        <v>9.7938221594932387E-3</v>
      </c>
      <c r="DY55" s="2">
        <f>POWER(10,($B55-I$227)/I$228)/(1+POWER(10,($B55-I$227)/I$228))</f>
        <v>1.0144858509048005E-2</v>
      </c>
      <c r="DZ55" s="2">
        <f>POWER(10,($B55-J$227)/J$228)/(1+POWER(10,($B55-J$227)/J$228))</f>
        <v>9.6671441790947641E-3</v>
      </c>
      <c r="EA55" s="2">
        <f>POWER(10,($B55-K$227)/K$228)/(1+POWER(10,($B55-K$227)/K$228))</f>
        <v>1.0041446978280201E-2</v>
      </c>
      <c r="EB55" s="2">
        <f>POWER(10,($B55-L$227)/L$228)/(1+POWER(10,($B55-L$227)/L$228))</f>
        <v>9.6653333649267502E-3</v>
      </c>
      <c r="EC55" s="2">
        <f>POWER(10,($B55-M$227)/M$228)/(1+POWER(10,($B55-M$227)/M$228))</f>
        <v>9.5358465372402147E-3</v>
      </c>
      <c r="ED55" s="2">
        <f>POWER(10,($B55-N$227)/N$228)/(1+POWER(10,($B55-N$227)/N$228))</f>
        <v>9.6121037837661859E-3</v>
      </c>
      <c r="EE55" s="2">
        <f>POWER(10,($B55-O$227)/O$228)/(1+POWER(10,($B55-O$227)/O$228))</f>
        <v>1.0153563937791092E-2</v>
      </c>
    </row>
    <row r="56" spans="2:135" x14ac:dyDescent="0.25">
      <c r="B56" s="2">
        <v>50</v>
      </c>
      <c r="C56">
        <v>53.731999999999999</v>
      </c>
      <c r="D56">
        <v>58.731999999999999</v>
      </c>
      <c r="E56">
        <v>93.042000000000002</v>
      </c>
      <c r="F56">
        <v>121.50700000000001</v>
      </c>
      <c r="G56">
        <v>118.855</v>
      </c>
      <c r="H56">
        <v>122.333</v>
      </c>
      <c r="I56">
        <v>117.232</v>
      </c>
      <c r="J56">
        <v>117.71</v>
      </c>
      <c r="K56">
        <v>124.15900000000001</v>
      </c>
      <c r="L56">
        <v>130</v>
      </c>
      <c r="M56">
        <v>126.71</v>
      </c>
      <c r="N56">
        <v>129.65199999999999</v>
      </c>
      <c r="O56">
        <v>133.98609999999999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47.712219591952014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49.0936646733769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86.39962006246671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125.73154345752714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123.43634554624299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126.05471934036774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118.60176264961872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119.63112579182561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128.87970834640004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134.75329635297737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131.07404950240297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137.59007916477998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142.39003105395327</v>
      </c>
      <c r="AE56" s="5"/>
      <c r="AG56" s="5">
        <f t="shared" si="15"/>
        <v>6.0197804080479855</v>
      </c>
      <c r="AH56" s="5">
        <f t="shared" si="15"/>
        <v>9.6383353266230998</v>
      </c>
      <c r="AI56" s="5">
        <f t="shared" si="15"/>
        <v>6.6423799375332919</v>
      </c>
      <c r="AJ56" s="5">
        <f t="shared" si="15"/>
        <v>-4.2245434575271332</v>
      </c>
      <c r="AK56" s="5">
        <f t="shared" si="15"/>
        <v>-4.5813455462429857</v>
      </c>
      <c r="AL56" s="5">
        <f t="shared" si="15"/>
        <v>-3.7217193403677413</v>
      </c>
      <c r="AM56" s="5">
        <f t="shared" si="15"/>
        <v>-1.3697626496187212</v>
      </c>
      <c r="AN56" s="5">
        <f t="shared" si="15"/>
        <v>-1.9211257918256166</v>
      </c>
      <c r="AO56" s="5">
        <f t="shared" si="14"/>
        <v>-4.7207083464000306</v>
      </c>
      <c r="AP56" s="5">
        <f t="shared" si="14"/>
        <v>-4.7532963529773724</v>
      </c>
      <c r="AQ56" s="5">
        <f t="shared" si="14"/>
        <v>-4.3640495024029775</v>
      </c>
      <c r="AR56" s="5">
        <f t="shared" si="14"/>
        <v>-7.9380791647799924</v>
      </c>
      <c r="AS56" s="5">
        <f t="shared" si="14"/>
        <v>-8.4039310539532721</v>
      </c>
      <c r="AV56" s="2">
        <f t="shared" si="1"/>
        <v>45.063189684519855</v>
      </c>
      <c r="AW56" s="2">
        <f t="shared" si="2"/>
        <v>45.894479156447858</v>
      </c>
      <c r="AX56" s="2">
        <f t="shared" si="3"/>
        <v>46.446142117659981</v>
      </c>
      <c r="AY56" s="2">
        <f t="shared" si="4"/>
        <v>46.698107958581062</v>
      </c>
      <c r="AZ56" s="2">
        <f t="shared" si="5"/>
        <v>46.275552818761547</v>
      </c>
      <c r="BA56" s="2">
        <f t="shared" si="6"/>
        <v>44.712886464439926</v>
      </c>
      <c r="BB56" s="2">
        <f t="shared" si="7"/>
        <v>45.659271248763041</v>
      </c>
      <c r="BC56" s="2">
        <f t="shared" si="8"/>
        <v>45.146623002570166</v>
      </c>
      <c r="BD56" s="2">
        <f t="shared" si="9"/>
        <v>46.024855883185815</v>
      </c>
      <c r="BE56" s="2">
        <f t="shared" si="10"/>
        <v>48.115041533605471</v>
      </c>
      <c r="BF56" s="2">
        <f t="shared" si="11"/>
        <v>49.814943867106379</v>
      </c>
      <c r="BG56" s="2">
        <f t="shared" si="12"/>
        <v>53.913533776459197</v>
      </c>
      <c r="BH56" s="2">
        <f t="shared" si="13"/>
        <v>58.164211907306161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45.041957092345413</v>
      </c>
      <c r="CP56" s="2">
        <f>BL$207*$B56+BL$209</f>
        <v>45.882459879734114</v>
      </c>
      <c r="CQ56" s="2">
        <f>BM$207*$B56+BM$209</f>
        <v>46.435831070244575</v>
      </c>
      <c r="CR56" s="2">
        <f>BN$207*$B56+BN$209</f>
        <v>46.681837161910835</v>
      </c>
      <c r="CS56" s="2">
        <f>BO$207*$B56+BO$209</f>
        <v>46.248450808579982</v>
      </c>
      <c r="CT56" s="2">
        <f>BP$207*$B56+BP$209</f>
        <v>44.696646088173289</v>
      </c>
      <c r="CU56" s="2">
        <f>BQ$207*$B56+BQ$209</f>
        <v>45.609089467583019</v>
      </c>
      <c r="CV56" s="2">
        <f>BR$207*$B56+BR$209</f>
        <v>45.12371320322498</v>
      </c>
      <c r="CW56" s="2">
        <f>BS$207*$B56+BS$209</f>
        <v>45.988186253149415</v>
      </c>
      <c r="CX56" s="2">
        <f>BT$207*$B56+BT$209</f>
        <v>48.076064236498581</v>
      </c>
      <c r="CY56" s="2">
        <f>BU$207*$B56+BU$209</f>
        <v>49.785365207148821</v>
      </c>
      <c r="CZ56" s="2">
        <f>BV$207*$B56+BV$209</f>
        <v>53.892424298519572</v>
      </c>
      <c r="DA56" s="2">
        <f>BW$207*$B56+BW$209</f>
        <v>58.14498900564584</v>
      </c>
      <c r="DD56" s="2">
        <f>BZ$207*$B56+BZ$209</f>
        <v>51.053733356561082</v>
      </c>
      <c r="DE56" s="2">
        <f>CA$207*$B56+CA$209</f>
        <v>48.936046143378483</v>
      </c>
      <c r="DF56" s="2">
        <f>CB$207*$B56+CB$209</f>
        <v>47.759149662288443</v>
      </c>
      <c r="DG56" s="2">
        <f>CC$207*$B56+CC$209</f>
        <v>48.199081518528594</v>
      </c>
      <c r="DH56" s="2">
        <f>CD$207*$B56+CD$209</f>
        <v>48.817549230629851</v>
      </c>
      <c r="DI56" s="2">
        <f>CE$207*$B56+CE$209</f>
        <v>46.210395684226697</v>
      </c>
      <c r="DJ56" s="2">
        <f>CF$207*$B56+CF$209</f>
        <v>50.124787983976958</v>
      </c>
      <c r="DK56" s="2">
        <f>CG$207*$B56+CG$209</f>
        <v>47.287069010022577</v>
      </c>
      <c r="DL56" s="2">
        <f>CH$207*$B56+CH$209</f>
        <v>49.321918848698274</v>
      </c>
      <c r="DM56" s="2">
        <f>CI$207*$B56+CI$209</f>
        <v>51.75735117586833</v>
      </c>
      <c r="DN56" s="2">
        <f>CJ$207*$B56+CJ$209</f>
        <v>52.616878528762591</v>
      </c>
      <c r="DO56" s="2">
        <f>CK$207*$B56+CK$209</f>
        <v>55.897180666071456</v>
      </c>
      <c r="DP56" s="2">
        <f>CL$207*$B56+CL$209</f>
        <v>59.873314999803505</v>
      </c>
      <c r="DS56" s="2">
        <f>POWER(10,($B56-C$227)/C$228)/(1+POWER(10,($B56-C$227)/C$228))</f>
        <v>3.5318333952010692E-3</v>
      </c>
      <c r="DT56" s="2">
        <f>POWER(10,($B56-D$227)/D$228)/(1+POWER(10,($B56-D$227)/D$228))</f>
        <v>3.9361182806094252E-3</v>
      </c>
      <c r="DU56" s="2">
        <f>POWER(10,($B56-E$227)/E$228)/(1+POWER(10,($B56-E$227)/E$228))</f>
        <v>7.7918102846869907E-3</v>
      </c>
      <c r="DV56" s="2">
        <f>POWER(10,($B56-F$227)/F$228)/(1+POWER(10,($B56-F$227)/F$228))</f>
        <v>1.0723913125306735E-2</v>
      </c>
      <c r="DW56" s="2">
        <f>POWER(10,($B56-G$227)/G$228)/(1+POWER(10,($B56-G$227)/G$228))</f>
        <v>1.054923001351581E-2</v>
      </c>
      <c r="DX56" s="2">
        <f>POWER(10,($B56-H$227)/H$228)/(1+POWER(10,($B56-H$227)/H$228))</f>
        <v>1.0728575128267262E-2</v>
      </c>
      <c r="DY56" s="2">
        <f>POWER(10,($B56-I$227)/I$228)/(1+POWER(10,($B56-I$227)/I$228))</f>
        <v>1.1112739479361127E-2</v>
      </c>
      <c r="DZ56" s="2">
        <f>POWER(10,($B56-J$227)/J$228)/(1+POWER(10,($B56-J$227)/J$228))</f>
        <v>1.0589935910308787E-2</v>
      </c>
      <c r="EA56" s="2">
        <f>POWER(10,($B56-K$227)/K$228)/(1+POWER(10,($B56-K$227)/K$228))</f>
        <v>1.0999571496935151E-2</v>
      </c>
      <c r="EB56" s="2">
        <f>POWER(10,($B56-L$227)/L$228)/(1+POWER(10,($B56-L$227)/L$228))</f>
        <v>1.058795409019656E-2</v>
      </c>
      <c r="EC56" s="2">
        <f>POWER(10,($B56-M$227)/M$228)/(1+POWER(10,($B56-M$227)/M$228))</f>
        <v>1.0446237258279775E-2</v>
      </c>
      <c r="ED56" s="2">
        <f>POWER(10,($B56-N$227)/N$228)/(1+POWER(10,($B56-N$227)/N$228))</f>
        <v>1.0529697414258363E-2</v>
      </c>
      <c r="EE56" s="2">
        <f>POWER(10,($B56-O$227)/O$228)/(1+POWER(10,($B56-O$227)/O$228))</f>
        <v>1.1122266126473223E-2</v>
      </c>
    </row>
    <row r="57" spans="2:135" x14ac:dyDescent="0.25">
      <c r="B57" s="2">
        <v>51</v>
      </c>
      <c r="C57">
        <v>57.478999999999999</v>
      </c>
      <c r="D57">
        <v>61.155000000000001</v>
      </c>
      <c r="E57">
        <v>102.127</v>
      </c>
      <c r="F57">
        <v>131.67599999999999</v>
      </c>
      <c r="G57">
        <v>130.31899999999999</v>
      </c>
      <c r="H57">
        <v>133.01400000000001</v>
      </c>
      <c r="I57">
        <v>127.754</v>
      </c>
      <c r="J57">
        <v>130.261</v>
      </c>
      <c r="K57">
        <v>134.29</v>
      </c>
      <c r="L57">
        <v>139.65199999999999</v>
      </c>
      <c r="M57">
        <v>135.36199999999999</v>
      </c>
      <c r="N57">
        <v>137.072</v>
      </c>
      <c r="O57">
        <v>137.5556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49.600487697500711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51.3053384290438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98.904675067505664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138.75742995762971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137.46973158721917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140.53899012939632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134.55024641180998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136.1768093389727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143.72929252218242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147.76220716364392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143.51053507188246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146.81918933701814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144.12321665944208</v>
      </c>
      <c r="AE57" s="5"/>
      <c r="AG57" s="5">
        <f t="shared" si="15"/>
        <v>7.8785123024992885</v>
      </c>
      <c r="AH57" s="5">
        <f t="shared" si="15"/>
        <v>9.8496615709562008</v>
      </c>
      <c r="AI57" s="5">
        <f t="shared" si="15"/>
        <v>3.2223249324943311</v>
      </c>
      <c r="AJ57" s="5">
        <f t="shared" si="15"/>
        <v>-7.081429957629723</v>
      </c>
      <c r="AK57" s="5">
        <f t="shared" si="15"/>
        <v>-7.1507315872191839</v>
      </c>
      <c r="AL57" s="5">
        <f t="shared" si="15"/>
        <v>-7.5249901293963148</v>
      </c>
      <c r="AM57" s="5">
        <f t="shared" si="15"/>
        <v>-6.7962464118099746</v>
      </c>
      <c r="AN57" s="5">
        <f t="shared" ref="AN57:AS115" si="16">J57-Y57</f>
        <v>-5.9158093389727071</v>
      </c>
      <c r="AO57" s="5">
        <f t="shared" si="14"/>
        <v>-9.4392925221824271</v>
      </c>
      <c r="AP57" s="5">
        <f t="shared" si="14"/>
        <v>-8.1102071636439348</v>
      </c>
      <c r="AQ57" s="5">
        <f t="shared" si="14"/>
        <v>-8.1485350718824634</v>
      </c>
      <c r="AR57" s="5">
        <f t="shared" si="14"/>
        <v>-9.7471893370181419</v>
      </c>
      <c r="AS57" s="5">
        <f t="shared" si="14"/>
        <v>-6.5676166594420806</v>
      </c>
      <c r="AV57" s="2">
        <f t="shared" si="1"/>
        <v>45.112284250092543</v>
      </c>
      <c r="AW57" s="2">
        <f t="shared" si="2"/>
        <v>45.910439429277538</v>
      </c>
      <c r="AX57" s="2">
        <f t="shared" si="3"/>
        <v>46.446005505835096</v>
      </c>
      <c r="AY57" s="2">
        <f t="shared" si="4"/>
        <v>46.678888228569107</v>
      </c>
      <c r="AZ57" s="2">
        <f t="shared" si="5"/>
        <v>46.261812212092444</v>
      </c>
      <c r="BA57" s="2">
        <f t="shared" si="6"/>
        <v>44.698136933621491</v>
      </c>
      <c r="BB57" s="2">
        <f t="shared" si="7"/>
        <v>45.678974294721151</v>
      </c>
      <c r="BC57" s="2">
        <f t="shared" si="8"/>
        <v>45.129344864390092</v>
      </c>
      <c r="BD57" s="2">
        <f t="shared" si="9"/>
        <v>46.044593581418425</v>
      </c>
      <c r="BE57" s="2">
        <f t="shared" si="10"/>
        <v>48.134637473049771</v>
      </c>
      <c r="BF57" s="2">
        <f t="shared" si="11"/>
        <v>49.830148148214725</v>
      </c>
      <c r="BG57" s="2">
        <f t="shared" si="12"/>
        <v>53.911172040680064</v>
      </c>
      <c r="BH57" s="2">
        <f t="shared" si="13"/>
        <v>58.165643736004476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45.089400885547718</v>
      </c>
      <c r="CP57" s="2">
        <f>BL$207*$B57+BL$209</f>
        <v>45.897516217550368</v>
      </c>
      <c r="CQ57" s="2">
        <f>BM$207*$B57+BM$209</f>
        <v>46.435006949316538</v>
      </c>
      <c r="CR57" s="2">
        <f>BN$207*$B57+BN$209</f>
        <v>46.661567455762793</v>
      </c>
      <c r="CS57" s="2">
        <f>BO$207*$B57+BO$209</f>
        <v>46.232762083532606</v>
      </c>
      <c r="CT57" s="2">
        <f>BP$207*$B57+BP$209</f>
        <v>44.680843129284227</v>
      </c>
      <c r="CU57" s="2">
        <f>BQ$207*$B57+BQ$209</f>
        <v>45.625292891446563</v>
      </c>
      <c r="CV57" s="2">
        <f>BR$207*$B57+BR$209</f>
        <v>45.104944607452047</v>
      </c>
      <c r="CW57" s="2">
        <f>BS$207*$B57+BS$209</f>
        <v>46.005434921785785</v>
      </c>
      <c r="CX57" s="2">
        <f>BT$207*$B57+BT$209</f>
        <v>48.092985589032367</v>
      </c>
      <c r="CY57" s="2">
        <f>BU$207*$B57+BU$209</f>
        <v>49.798548342101085</v>
      </c>
      <c r="CZ57" s="2">
        <f>BV$207*$B57+BV$209</f>
        <v>53.888614915238286</v>
      </c>
      <c r="DA57" s="2">
        <f>BW$207*$B57+BW$209</f>
        <v>58.145090013531579</v>
      </c>
      <c r="DD57" s="2">
        <f>BZ$207*$B57+BZ$209</f>
        <v>51.000491663067159</v>
      </c>
      <c r="DE57" s="2">
        <f>CA$207*$B57+CA$209</f>
        <v>48.893001643559629</v>
      </c>
      <c r="DF57" s="2">
        <f>CB$207*$B57+CB$209</f>
        <v>47.723326729842768</v>
      </c>
      <c r="DG57" s="2">
        <f>CC$207*$B57+CC$209</f>
        <v>48.136129589562387</v>
      </c>
      <c r="DH57" s="2">
        <f>CD$207*$B57+CD$209</f>
        <v>48.746784144520888</v>
      </c>
      <c r="DI57" s="2">
        <f>CE$207*$B57+CE$209</f>
        <v>46.15247026921395</v>
      </c>
      <c r="DJ57" s="2">
        <f>CF$207*$B57+CF$209</f>
        <v>50.035592571255037</v>
      </c>
      <c r="DK57" s="2">
        <f>CG$207*$B57+CG$209</f>
        <v>47.208454501015758</v>
      </c>
      <c r="DL57" s="2">
        <f>CH$207*$B57+CH$209</f>
        <v>49.255654395033652</v>
      </c>
      <c r="DM57" s="2">
        <f>CI$207*$B57+CI$209</f>
        <v>51.684404037207962</v>
      </c>
      <c r="DN57" s="2">
        <f>CJ$207*$B57+CJ$209</f>
        <v>52.560156194209917</v>
      </c>
      <c r="DO57" s="2">
        <f>CK$207*$B57+CK$209</f>
        <v>55.844344624930194</v>
      </c>
      <c r="DP57" s="2">
        <f>CL$207*$B57+CL$209</f>
        <v>59.832276072790179</v>
      </c>
      <c r="DS57" s="2">
        <f>POWER(10,($B57-C$227)/C$228)/(1+POWER(10,($B57-C$227)/C$228))</f>
        <v>3.8712591983616554E-3</v>
      </c>
      <c r="DT57" s="2">
        <f>POWER(10,($B57-D$227)/D$228)/(1+POWER(10,($B57-D$227)/D$228))</f>
        <v>4.3142295452213205E-3</v>
      </c>
      <c r="DU57" s="2">
        <f>POWER(10,($B57-E$227)/E$228)/(1+POWER(10,($B57-E$227)/E$228))</f>
        <v>8.537132383444836E-3</v>
      </c>
      <c r="DV57" s="2">
        <f>POWER(10,($B57-F$227)/F$228)/(1+POWER(10,($B57-F$227)/F$228))</f>
        <v>1.1746383831028384E-2</v>
      </c>
      <c r="DW57" s="2">
        <f>POWER(10,($B57-G$227)/G$228)/(1+POWER(10,($B57-G$227)/G$228))</f>
        <v>1.1555240111305938E-2</v>
      </c>
      <c r="DX57" s="2">
        <f>POWER(10,($B57-H$227)/H$228)/(1+POWER(10,($B57-H$227)/H$228))</f>
        <v>1.1751485052178004E-2</v>
      </c>
      <c r="DY57" s="2">
        <f>POWER(10,($B57-I$227)/I$228)/(1+POWER(10,($B57-I$227)/I$228))</f>
        <v>1.217182667208601E-2</v>
      </c>
      <c r="DZ57" s="2">
        <f>POWER(10,($B57-J$227)/J$228)/(1+POWER(10,($B57-J$227)/J$228))</f>
        <v>1.1599782350777856E-2</v>
      </c>
      <c r="EA57" s="2">
        <f>POWER(10,($B57-K$227)/K$228)/(1+POWER(10,($B57-K$227)/K$228))</f>
        <v>1.2048004743973394E-2</v>
      </c>
      <c r="EB57" s="2">
        <f>POWER(10,($B57-L$227)/L$228)/(1+POWER(10,($B57-L$227)/L$228))</f>
        <v>1.1597613761371322E-2</v>
      </c>
      <c r="EC57" s="2">
        <f>POWER(10,($B57-M$227)/M$228)/(1+POWER(10,($B57-M$227)/M$228))</f>
        <v>1.1442539203931221E-2</v>
      </c>
      <c r="ED57" s="2">
        <f>POWER(10,($B57-N$227)/N$228)/(1+POWER(10,($B57-N$227)/N$228))</f>
        <v>1.1533866530734635E-2</v>
      </c>
      <c r="EE57" s="2">
        <f>POWER(10,($B57-O$227)/O$228)/(1+POWER(10,($B57-O$227)/O$228))</f>
        <v>1.218225006075223E-2</v>
      </c>
    </row>
    <row r="58" spans="2:135" x14ac:dyDescent="0.25">
      <c r="B58" s="2">
        <v>52</v>
      </c>
      <c r="C58">
        <v>60.085000000000001</v>
      </c>
      <c r="D58">
        <v>66.789000000000001</v>
      </c>
      <c r="E58">
        <v>111.93</v>
      </c>
      <c r="F58">
        <v>139.648</v>
      </c>
      <c r="G58">
        <v>139.797</v>
      </c>
      <c r="H58">
        <v>141.71</v>
      </c>
      <c r="I58">
        <v>140.94200000000001</v>
      </c>
      <c r="J58">
        <v>142.98599999999999</v>
      </c>
      <c r="K58">
        <v>145.536</v>
      </c>
      <c r="L58">
        <v>146.78299999999999</v>
      </c>
      <c r="M58">
        <v>144</v>
      </c>
      <c r="N58">
        <v>143.928</v>
      </c>
      <c r="O58">
        <v>139.48609999999999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52.464225400962803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54.656978215372099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112.47250519730547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149.43555680739536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149.52274912397709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152.84427185280853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149.30214527880247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151.64407228453535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156.3468502029705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157.95487581247292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153.36286424139436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152.85350548496731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142.41252607388577</v>
      </c>
      <c r="AE58" s="5"/>
      <c r="AG58" s="5">
        <f t="shared" ref="AG58:AM94" si="17">C58-R58</f>
        <v>7.6207745990371976</v>
      </c>
      <c r="AH58" s="5">
        <f t="shared" si="17"/>
        <v>12.132021784627902</v>
      </c>
      <c r="AI58" s="5">
        <f t="shared" si="17"/>
        <v>-0.54250519730545932</v>
      </c>
      <c r="AJ58" s="5">
        <f t="shared" si="17"/>
        <v>-9.7875568073953616</v>
      </c>
      <c r="AK58" s="5">
        <f t="shared" si="17"/>
        <v>-9.7257491239770957</v>
      </c>
      <c r="AL58" s="5">
        <f t="shared" si="17"/>
        <v>-11.134271852808524</v>
      </c>
      <c r="AM58" s="5">
        <f t="shared" si="17"/>
        <v>-8.3601452788024631</v>
      </c>
      <c r="AN58" s="5">
        <f t="shared" si="16"/>
        <v>-8.6580722845353648</v>
      </c>
      <c r="AO58" s="5">
        <f t="shared" si="14"/>
        <v>-10.810850202970499</v>
      </c>
      <c r="AP58" s="5">
        <f t="shared" si="14"/>
        <v>-11.171875812472933</v>
      </c>
      <c r="AQ58" s="5">
        <f t="shared" si="14"/>
        <v>-9.3628642413943624</v>
      </c>
      <c r="AR58" s="5">
        <f t="shared" si="14"/>
        <v>-8.9255054849673172</v>
      </c>
      <c r="AS58" s="5">
        <f t="shared" si="14"/>
        <v>-2.9264260738857786</v>
      </c>
      <c r="AV58" s="2">
        <f t="shared" si="1"/>
        <v>45.161499195909521</v>
      </c>
      <c r="AW58" s="2">
        <f t="shared" si="2"/>
        <v>45.926461950470632</v>
      </c>
      <c r="AX58" s="2">
        <f t="shared" si="3"/>
        <v>46.445905234516012</v>
      </c>
      <c r="AY58" s="2">
        <f t="shared" si="4"/>
        <v>46.659718990847225</v>
      </c>
      <c r="AZ58" s="2">
        <f t="shared" si="5"/>
        <v>46.248193675936776</v>
      </c>
      <c r="BA58" s="2">
        <f t="shared" si="6"/>
        <v>44.683438831817732</v>
      </c>
      <c r="BB58" s="2">
        <f t="shared" si="7"/>
        <v>45.698882745844315</v>
      </c>
      <c r="BC58" s="2">
        <f t="shared" si="8"/>
        <v>45.112140129580382</v>
      </c>
      <c r="BD58" s="2">
        <f t="shared" si="9"/>
        <v>46.064468397880738</v>
      </c>
      <c r="BE58" s="2">
        <f t="shared" si="10"/>
        <v>48.154384741839365</v>
      </c>
      <c r="BF58" s="2">
        <f t="shared" si="11"/>
        <v>49.84546566580886</v>
      </c>
      <c r="BG58" s="2">
        <f t="shared" si="12"/>
        <v>53.908892103281183</v>
      </c>
      <c r="BH58" s="2">
        <f t="shared" si="13"/>
        <v>58.167152388666238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45.13684467875003</v>
      </c>
      <c r="CP58" s="2">
        <f>BL$207*$B58+BL$209</f>
        <v>45.912572555366623</v>
      </c>
      <c r="CQ58" s="2">
        <f>BM$207*$B58+BM$209</f>
        <v>46.434182828388494</v>
      </c>
      <c r="CR58" s="2">
        <f>BN$207*$B58+BN$209</f>
        <v>46.641297749614751</v>
      </c>
      <c r="CS58" s="2">
        <f>BO$207*$B58+BO$209</f>
        <v>46.217073358485223</v>
      </c>
      <c r="CT58" s="2">
        <f>BP$207*$B58+BP$209</f>
        <v>44.665040170395159</v>
      </c>
      <c r="CU58" s="2">
        <f>BQ$207*$B58+BQ$209</f>
        <v>45.641496315310107</v>
      </c>
      <c r="CV58" s="2">
        <f>BR$207*$B58+BR$209</f>
        <v>45.086176011679122</v>
      </c>
      <c r="CW58" s="2">
        <f>BS$207*$B58+BS$209</f>
        <v>46.022683590422162</v>
      </c>
      <c r="CX58" s="2">
        <f>BT$207*$B58+BT$209</f>
        <v>48.109906941566152</v>
      </c>
      <c r="CY58" s="2">
        <f>BU$207*$B58+BU$209</f>
        <v>49.811731477053357</v>
      </c>
      <c r="CZ58" s="2">
        <f>BV$207*$B58+BV$209</f>
        <v>53.884805531957007</v>
      </c>
      <c r="DA58" s="2">
        <f>BW$207*$B58+BW$209</f>
        <v>58.145191021417318</v>
      </c>
      <c r="DD58" s="2">
        <f>BZ$207*$B58+BZ$209</f>
        <v>50.947249969573235</v>
      </c>
      <c r="DE58" s="2">
        <f>CA$207*$B58+CA$209</f>
        <v>48.849957143740774</v>
      </c>
      <c r="DF58" s="2">
        <f>CB$207*$B58+CB$209</f>
        <v>47.687503797397099</v>
      </c>
      <c r="DG58" s="2">
        <f>CC$207*$B58+CC$209</f>
        <v>48.073177660596187</v>
      </c>
      <c r="DH58" s="2">
        <f>CD$207*$B58+CD$209</f>
        <v>48.676019058411924</v>
      </c>
      <c r="DI58" s="2">
        <f>CE$207*$B58+CE$209</f>
        <v>46.094544854201196</v>
      </c>
      <c r="DJ58" s="2">
        <f>CF$207*$B58+CF$209</f>
        <v>49.946397158533124</v>
      </c>
      <c r="DK58" s="2">
        <f>CG$207*$B58+CG$209</f>
        <v>47.129839992008939</v>
      </c>
      <c r="DL58" s="2">
        <f>CH$207*$B58+CH$209</f>
        <v>49.189389941369029</v>
      </c>
      <c r="DM58" s="2">
        <f>CI$207*$B58+CI$209</f>
        <v>51.611456898547587</v>
      </c>
      <c r="DN58" s="2">
        <f>CJ$207*$B58+CJ$209</f>
        <v>52.503433859657243</v>
      </c>
      <c r="DO58" s="2">
        <f>CK$207*$B58+CK$209</f>
        <v>55.791508583788939</v>
      </c>
      <c r="DP58" s="2">
        <f>CL$207*$B58+CL$209</f>
        <v>59.791237145776854</v>
      </c>
      <c r="DS58" s="2">
        <f>POWER(10,($B58-C$227)/C$228)/(1+POWER(10,($B58-C$227)/C$228))</f>
        <v>4.2431665134324732E-3</v>
      </c>
      <c r="DT58" s="2">
        <f>POWER(10,($B58-D$227)/D$228)/(1+POWER(10,($B58-D$227)/D$228))</f>
        <v>4.7284904942235129E-3</v>
      </c>
      <c r="DU58" s="2">
        <f>POWER(10,($B58-E$227)/E$228)/(1+POWER(10,($B58-E$227)/E$228))</f>
        <v>9.3530758819041371E-3</v>
      </c>
      <c r="DV58" s="2">
        <f>POWER(10,($B58-F$227)/F$228)/(1+POWER(10,($B58-F$227)/F$228))</f>
        <v>1.2865074152654244E-2</v>
      </c>
      <c r="DW58" s="2">
        <f>POWER(10,($B58-G$227)/G$228)/(1+POWER(10,($B58-G$227)/G$228))</f>
        <v>1.2655959605973663E-2</v>
      </c>
      <c r="DX58" s="2">
        <f>POWER(10,($B58-H$227)/H$228)/(1+POWER(10,($B58-H$227)/H$228))</f>
        <v>1.287065487157967E-2</v>
      </c>
      <c r="DY58" s="2">
        <f>POWER(10,($B58-I$227)/I$228)/(1+POWER(10,($B58-I$227)/I$228))</f>
        <v>1.3330488349005451E-2</v>
      </c>
      <c r="DZ58" s="2">
        <f>POWER(10,($B58-J$227)/J$228)/(1+POWER(10,($B58-J$227)/J$228))</f>
        <v>1.2704690277446576E-2</v>
      </c>
      <c r="EA58" s="2">
        <f>POWER(10,($B58-K$227)/K$228)/(1+POWER(10,($B58-K$227)/K$228))</f>
        <v>1.3195036996745754E-2</v>
      </c>
      <c r="EB58" s="2">
        <f>POWER(10,($B58-L$227)/L$228)/(1+POWER(10,($B58-L$227)/L$228))</f>
        <v>1.2702317779169789E-2</v>
      </c>
      <c r="EC58" s="2">
        <f>POWER(10,($B58-M$227)/M$228)/(1+POWER(10,($B58-M$227)/M$228))</f>
        <v>1.2532659246996302E-2</v>
      </c>
      <c r="ED58" s="2">
        <f>POWER(10,($B58-N$227)/N$228)/(1+POWER(10,($B58-N$227)/N$228))</f>
        <v>1.2632576058992772E-2</v>
      </c>
      <c r="EE58" s="2">
        <f>POWER(10,($B58-O$227)/O$228)/(1+POWER(10,($B58-O$227)/O$228))</f>
        <v>1.3341890560607831E-2</v>
      </c>
    </row>
    <row r="59" spans="2:135" x14ac:dyDescent="0.25">
      <c r="B59" s="2">
        <v>53</v>
      </c>
      <c r="C59">
        <v>65.210999999999999</v>
      </c>
      <c r="D59">
        <v>72.141000000000005</v>
      </c>
      <c r="E59">
        <v>121.239</v>
      </c>
      <c r="F59">
        <v>147.54900000000001</v>
      </c>
      <c r="G59">
        <v>148.65199999999999</v>
      </c>
      <c r="H59">
        <v>150.261</v>
      </c>
      <c r="I59">
        <v>150.52199999999999</v>
      </c>
      <c r="J59">
        <v>151.78299999999999</v>
      </c>
      <c r="K59">
        <v>153.31899999999999</v>
      </c>
      <c r="L59">
        <v>154.85499999999999</v>
      </c>
      <c r="M59">
        <v>149.59399999999999</v>
      </c>
      <c r="N59">
        <v>149.203</v>
      </c>
      <c r="O59">
        <v>140.3056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56.621858223769713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59.500975388210051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126.10937730728821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156.54337070341316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158.25043861705947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161.58427063167207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161.28144205324588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164.41185562543126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165.30657404113867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164.15450918183942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159.50015023124371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154.97631661488646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137.46103868035533</v>
      </c>
      <c r="AE59" s="5"/>
      <c r="AG59" s="5">
        <f t="shared" si="17"/>
        <v>8.5891417762302851</v>
      </c>
      <c r="AH59" s="5">
        <f t="shared" si="17"/>
        <v>12.640024611789954</v>
      </c>
      <c r="AI59" s="5">
        <f t="shared" si="17"/>
        <v>-4.8703773072882086</v>
      </c>
      <c r="AJ59" s="5">
        <f t="shared" si="17"/>
        <v>-8.9943707034131535</v>
      </c>
      <c r="AK59" s="5">
        <f t="shared" si="17"/>
        <v>-9.598438617059486</v>
      </c>
      <c r="AL59" s="5">
        <f t="shared" si="17"/>
        <v>-11.323270631672074</v>
      </c>
      <c r="AM59" s="5">
        <f t="shared" si="17"/>
        <v>-10.759442053245891</v>
      </c>
      <c r="AN59" s="5">
        <f t="shared" si="16"/>
        <v>-12.628855625431271</v>
      </c>
      <c r="AO59" s="5">
        <f t="shared" si="14"/>
        <v>-11.987574041138686</v>
      </c>
      <c r="AP59" s="5">
        <f t="shared" si="14"/>
        <v>-9.2995091818394258</v>
      </c>
      <c r="AQ59" s="5">
        <f t="shared" si="14"/>
        <v>-9.9061502312437142</v>
      </c>
      <c r="AR59" s="5">
        <f t="shared" si="14"/>
        <v>-5.7733166148864541</v>
      </c>
      <c r="AS59" s="5">
        <f t="shared" si="14"/>
        <v>2.8445613196446686</v>
      </c>
      <c r="AV59" s="2">
        <f t="shared" si="1"/>
        <v>45.210842298822591</v>
      </c>
      <c r="AW59" s="2">
        <f t="shared" si="2"/>
        <v>45.942550270354239</v>
      </c>
      <c r="AX59" s="2">
        <f t="shared" si="3"/>
        <v>46.44584187743029</v>
      </c>
      <c r="AY59" s="2">
        <f t="shared" si="4"/>
        <v>46.640600152838417</v>
      </c>
      <c r="AZ59" s="2">
        <f t="shared" si="5"/>
        <v>46.234702407405813</v>
      </c>
      <c r="BA59" s="2">
        <f t="shared" si="6"/>
        <v>44.668792211784513</v>
      </c>
      <c r="BB59" s="2">
        <f t="shared" si="7"/>
        <v>45.719003294854105</v>
      </c>
      <c r="BC59" s="2">
        <f t="shared" si="8"/>
        <v>45.095008994645397</v>
      </c>
      <c r="BD59" s="2">
        <f t="shared" si="9"/>
        <v>46.084483400547434</v>
      </c>
      <c r="BE59" s="2">
        <f t="shared" si="10"/>
        <v>48.174287399660955</v>
      </c>
      <c r="BF59" s="2">
        <f t="shared" si="11"/>
        <v>49.860899278245938</v>
      </c>
      <c r="BG59" s="2">
        <f t="shared" si="12"/>
        <v>53.906696141506323</v>
      </c>
      <c r="BH59" s="2">
        <f t="shared" si="13"/>
        <v>58.168740167273391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45.184288471952335</v>
      </c>
      <c r="CP59" s="2">
        <f>BL$207*$B59+BL$209</f>
        <v>45.927628893182884</v>
      </c>
      <c r="CQ59" s="2">
        <f>BM$207*$B59+BM$209</f>
        <v>46.433358707460457</v>
      </c>
      <c r="CR59" s="2">
        <f>BN$207*$B59+BN$209</f>
        <v>46.621028043466708</v>
      </c>
      <c r="CS59" s="2">
        <f>BO$207*$B59+BO$209</f>
        <v>46.20138463343784</v>
      </c>
      <c r="CT59" s="2">
        <f>BP$207*$B59+BP$209</f>
        <v>44.64923721150609</v>
      </c>
      <c r="CU59" s="2">
        <f>BQ$207*$B59+BQ$209</f>
        <v>45.657699739173644</v>
      </c>
      <c r="CV59" s="2">
        <f>BR$207*$B59+BR$209</f>
        <v>45.067407415906189</v>
      </c>
      <c r="CW59" s="2">
        <f>BS$207*$B59+BS$209</f>
        <v>46.039932259058531</v>
      </c>
      <c r="CX59" s="2">
        <f>BT$207*$B59+BT$209</f>
        <v>48.126828294099937</v>
      </c>
      <c r="CY59" s="2">
        <f>BU$207*$B59+BU$209</f>
        <v>49.824914612005621</v>
      </c>
      <c r="CZ59" s="2">
        <f>BV$207*$B59+BV$209</f>
        <v>53.88099614867572</v>
      </c>
      <c r="DA59" s="2">
        <f>BW$207*$B59+BW$209</f>
        <v>58.145292029303057</v>
      </c>
      <c r="DD59" s="2">
        <f>BZ$207*$B59+BZ$209</f>
        <v>50.894008276079319</v>
      </c>
      <c r="DE59" s="2">
        <f>CA$207*$B59+CA$209</f>
        <v>48.806912643921919</v>
      </c>
      <c r="DF59" s="2">
        <f>CB$207*$B59+CB$209</f>
        <v>47.651680864951423</v>
      </c>
      <c r="DG59" s="2">
        <f>CC$207*$B59+CC$209</f>
        <v>48.01022573162998</v>
      </c>
      <c r="DH59" s="2">
        <f>CD$207*$B59+CD$209</f>
        <v>48.605253972302961</v>
      </c>
      <c r="DI59" s="2">
        <f>CE$207*$B59+CE$209</f>
        <v>46.036619439188449</v>
      </c>
      <c r="DJ59" s="2">
        <f>CF$207*$B59+CF$209</f>
        <v>49.857201745811203</v>
      </c>
      <c r="DK59" s="2">
        <f>CG$207*$B59+CG$209</f>
        <v>47.051225483002113</v>
      </c>
      <c r="DL59" s="2">
        <f>CH$207*$B59+CH$209</f>
        <v>49.123125487704407</v>
      </c>
      <c r="DM59" s="2">
        <f>CI$207*$B59+CI$209</f>
        <v>51.538509759887219</v>
      </c>
      <c r="DN59" s="2">
        <f>CJ$207*$B59+CJ$209</f>
        <v>52.446711525104568</v>
      </c>
      <c r="DO59" s="2">
        <f>CK$207*$B59+CK$209</f>
        <v>55.738672542647684</v>
      </c>
      <c r="DP59" s="2">
        <f>CL$207*$B59+CL$209</f>
        <v>59.750198218763529</v>
      </c>
      <c r="DS59" s="2">
        <f>POWER(10,($B59-C$227)/C$228)/(1+POWER(10,($B59-C$227)/C$228))</f>
        <v>4.6506357196492588E-3</v>
      </c>
      <c r="DT59" s="2">
        <f>POWER(10,($B59-D$227)/D$228)/(1+POWER(10,($B59-D$227)/D$228))</f>
        <v>5.1823225715491852E-3</v>
      </c>
      <c r="DU59" s="2">
        <f>POWER(10,($B59-E$227)/E$228)/(1+POWER(10,($B59-E$227)/E$228))</f>
        <v>1.0246197931378077E-2</v>
      </c>
      <c r="DV59" s="2">
        <f>POWER(10,($B59-F$227)/F$228)/(1+POWER(10,($B59-F$227)/F$228))</f>
        <v>1.4088786310592669E-2</v>
      </c>
      <c r="DW59" s="2">
        <f>POWER(10,($B59-G$227)/G$228)/(1+POWER(10,($B59-G$227)/G$228))</f>
        <v>1.3860060290838461E-2</v>
      </c>
      <c r="DX59" s="2">
        <f>POWER(10,($B59-H$227)/H$228)/(1+POWER(10,($B59-H$227)/H$228))</f>
        <v>1.4094890282030717E-2</v>
      </c>
      <c r="DY59" s="2">
        <f>POWER(10,($B59-I$227)/I$228)/(1+POWER(10,($B59-I$227)/I$228))</f>
        <v>1.4597815546597535E-2</v>
      </c>
      <c r="DZ59" s="2">
        <f>POWER(10,($B59-J$227)/J$228)/(1+POWER(10,($B59-J$227)/J$228))</f>
        <v>1.3913361914084999E-2</v>
      </c>
      <c r="EA59" s="2">
        <f>POWER(10,($B59-K$227)/K$228)/(1+POWER(10,($B59-K$227)/K$228))</f>
        <v>1.4449675445243188E-2</v>
      </c>
      <c r="EB59" s="2">
        <f>POWER(10,($B59-L$227)/L$228)/(1+POWER(10,($B59-L$227)/L$228))</f>
        <v>1.3910766886342065E-2</v>
      </c>
      <c r="EC59" s="2">
        <f>POWER(10,($B59-M$227)/M$228)/(1+POWER(10,($B59-M$227)/M$228))</f>
        <v>1.3725192085068016E-2</v>
      </c>
      <c r="ED59" s="2">
        <f>POWER(10,($B59-N$227)/N$228)/(1+POWER(10,($B59-N$227)/N$228))</f>
        <v>1.3834483182320403E-2</v>
      </c>
      <c r="EE59" s="2">
        <f>POWER(10,($B59-O$227)/O$228)/(1+POWER(10,($B59-O$227)/O$228))</f>
        <v>1.4610285712847056E-2</v>
      </c>
    </row>
    <row r="60" spans="2:135" x14ac:dyDescent="0.25">
      <c r="B60" s="2">
        <v>54</v>
      </c>
      <c r="C60">
        <v>71.69</v>
      </c>
      <c r="D60">
        <v>78.731999999999999</v>
      </c>
      <c r="E60">
        <v>131.05600000000001</v>
      </c>
      <c r="F60">
        <v>152.70400000000001</v>
      </c>
      <c r="G60">
        <v>154.91300000000001</v>
      </c>
      <c r="H60">
        <v>155.98599999999999</v>
      </c>
      <c r="I60">
        <v>159.72499999999999</v>
      </c>
      <c r="J60">
        <v>162.24600000000001</v>
      </c>
      <c r="K60">
        <v>161.82599999999999</v>
      </c>
      <c r="L60">
        <v>159.05799999999999</v>
      </c>
      <c r="M60">
        <v>154.52199999999999</v>
      </c>
      <c r="N60">
        <v>151.49299999999999</v>
      </c>
      <c r="O60">
        <v>138.33330000000001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62.383737969691694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66.165216721754547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138.5839045172045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159.21450238720655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162.60437366099359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165.70192298059467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169.07572198694035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172.99656540722214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169.52259221871148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165.60797391597615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161.17943574755677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152.9281687775516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129.84067813790608</v>
      </c>
      <c r="AE60" s="5"/>
      <c r="AG60" s="5">
        <f t="shared" si="17"/>
        <v>9.3062620303083037</v>
      </c>
      <c r="AH60" s="5">
        <f t="shared" si="17"/>
        <v>12.566783278245452</v>
      </c>
      <c r="AI60" s="5">
        <f t="shared" si="17"/>
        <v>-7.5279045172044903</v>
      </c>
      <c r="AJ60" s="5">
        <f t="shared" si="17"/>
        <v>-6.5105023872065431</v>
      </c>
      <c r="AK60" s="5">
        <f t="shared" si="17"/>
        <v>-7.6913736609935768</v>
      </c>
      <c r="AL60" s="5">
        <f t="shared" si="17"/>
        <v>-9.7159229805946836</v>
      </c>
      <c r="AM60" s="5">
        <f t="shared" si="17"/>
        <v>-9.3507219869403571</v>
      </c>
      <c r="AN60" s="5">
        <f t="shared" si="16"/>
        <v>-10.750565407222126</v>
      </c>
      <c r="AO60" s="5">
        <f t="shared" si="14"/>
        <v>-7.696592218711487</v>
      </c>
      <c r="AP60" s="5">
        <f t="shared" si="14"/>
        <v>-6.5499739159761532</v>
      </c>
      <c r="AQ60" s="5">
        <f t="shared" si="14"/>
        <v>-6.6574357475567751</v>
      </c>
      <c r="AR60" s="5">
        <f t="shared" si="14"/>
        <v>-1.4351687775516098</v>
      </c>
      <c r="AS60" s="5">
        <f t="shared" si="14"/>
        <v>8.4926218620939267</v>
      </c>
      <c r="AV60" s="2">
        <f t="shared" si="1"/>
        <v>45.260321702109138</v>
      </c>
      <c r="AW60" s="2">
        <f t="shared" si="2"/>
        <v>45.958708038017768</v>
      </c>
      <c r="AX60" s="2">
        <f t="shared" si="3"/>
        <v>46.445815779013955</v>
      </c>
      <c r="AY60" s="2">
        <f t="shared" si="4"/>
        <v>46.621531135864657</v>
      </c>
      <c r="AZ60" s="2">
        <f t="shared" si="5"/>
        <v>46.221343443990072</v>
      </c>
      <c r="BA60" s="2">
        <f t="shared" si="6"/>
        <v>44.654196658696378</v>
      </c>
      <c r="BB60" s="2">
        <f t="shared" si="7"/>
        <v>45.739341979630225</v>
      </c>
      <c r="BC60" s="2">
        <f t="shared" si="8"/>
        <v>45.077951011411322</v>
      </c>
      <c r="BD60" s="2">
        <f t="shared" si="9"/>
        <v>46.104640958565241</v>
      </c>
      <c r="BE60" s="2">
        <f t="shared" si="10"/>
        <v>48.194348861758989</v>
      </c>
      <c r="BF60" s="2">
        <f t="shared" si="11"/>
        <v>49.876451328227219</v>
      </c>
      <c r="BG60" s="2">
        <f t="shared" si="12"/>
        <v>53.904585981101427</v>
      </c>
      <c r="BH60" s="2">
        <f t="shared" si="13"/>
        <v>58.170409091247656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45.231732265154641</v>
      </c>
      <c r="CP60" s="2">
        <f>BL$207*$B60+BL$209</f>
        <v>45.942685230999139</v>
      </c>
      <c r="CQ60" s="2">
        <f>BM$207*$B60+BM$209</f>
        <v>46.432534586532419</v>
      </c>
      <c r="CR60" s="2">
        <f>BN$207*$B60+BN$209</f>
        <v>46.600758337318666</v>
      </c>
      <c r="CS60" s="2">
        <f>BO$207*$B60+BO$209</f>
        <v>46.185695908390457</v>
      </c>
      <c r="CT60" s="2">
        <f>BP$207*$B60+BP$209</f>
        <v>44.633434252617029</v>
      </c>
      <c r="CU60" s="2">
        <f>BQ$207*$B60+BQ$209</f>
        <v>45.673903163037188</v>
      </c>
      <c r="CV60" s="2">
        <f>BR$207*$B60+BR$209</f>
        <v>45.048638820133263</v>
      </c>
      <c r="CW60" s="2">
        <f>BS$207*$B60+BS$209</f>
        <v>46.057180927694901</v>
      </c>
      <c r="CX60" s="2">
        <f>BT$207*$B60+BT$209</f>
        <v>48.143749646633729</v>
      </c>
      <c r="CY60" s="2">
        <f>BU$207*$B60+BU$209</f>
        <v>49.838097746957885</v>
      </c>
      <c r="CZ60" s="2">
        <f>BV$207*$B60+BV$209</f>
        <v>53.877186765394441</v>
      </c>
      <c r="DA60" s="2">
        <f>BW$207*$B60+BW$209</f>
        <v>58.145393037188796</v>
      </c>
      <c r="DD60" s="2">
        <f>BZ$207*$B60+BZ$209</f>
        <v>50.840766582585395</v>
      </c>
      <c r="DE60" s="2">
        <f>CA$207*$B60+CA$209</f>
        <v>48.763868144103064</v>
      </c>
      <c r="DF60" s="2">
        <f>CB$207*$B60+CB$209</f>
        <v>47.615857932505754</v>
      </c>
      <c r="DG60" s="2">
        <f>CC$207*$B60+CC$209</f>
        <v>47.947273802663773</v>
      </c>
      <c r="DH60" s="2">
        <f>CD$207*$B60+CD$209</f>
        <v>48.534488886193998</v>
      </c>
      <c r="DI60" s="2">
        <f>CE$207*$B60+CE$209</f>
        <v>45.978694024175702</v>
      </c>
      <c r="DJ60" s="2">
        <f>CF$207*$B60+CF$209</f>
        <v>49.768006333089282</v>
      </c>
      <c r="DK60" s="2">
        <f>CG$207*$B60+CG$209</f>
        <v>46.972610973995295</v>
      </c>
      <c r="DL60" s="2">
        <f>CH$207*$B60+CH$209</f>
        <v>49.056861034039791</v>
      </c>
      <c r="DM60" s="2">
        <f>CI$207*$B60+CI$209</f>
        <v>51.465562621226852</v>
      </c>
      <c r="DN60" s="2">
        <f>CJ$207*$B60+CJ$209</f>
        <v>52.389989190551887</v>
      </c>
      <c r="DO60" s="2">
        <f>CK$207*$B60+CK$209</f>
        <v>55.685836501506429</v>
      </c>
      <c r="DP60" s="2">
        <f>CL$207*$B60+CL$209</f>
        <v>59.709159291750204</v>
      </c>
      <c r="DS60" s="2">
        <f>POWER(10,($B60-C$227)/C$228)/(1+POWER(10,($B60-C$227)/C$228))</f>
        <v>5.0970337025128412E-3</v>
      </c>
      <c r="DT60" s="2">
        <f>POWER(10,($B60-D$227)/D$228)/(1+POWER(10,($B60-D$227)/D$228))</f>
        <v>5.6794640801956708E-3</v>
      </c>
      <c r="DU60" s="2">
        <f>POWER(10,($B60-E$227)/E$228)/(1+POWER(10,($B60-E$227)/E$228))</f>
        <v>1.1223637669896756E-2</v>
      </c>
      <c r="DV60" s="2">
        <f>POWER(10,($B60-F$227)/F$228)/(1+POWER(10,($B60-F$227)/F$228))</f>
        <v>1.542707757958393E-2</v>
      </c>
      <c r="DW60" s="2">
        <f>POWER(10,($B60-G$227)/G$228)/(1+POWER(10,($B60-G$227)/G$228))</f>
        <v>1.5176959372961221E-2</v>
      </c>
      <c r="DX60" s="2">
        <f>POWER(10,($B60-H$227)/H$228)/(1+POWER(10,($B60-H$227)/H$228))</f>
        <v>1.5433752289565644E-2</v>
      </c>
      <c r="DY60" s="2">
        <f>POWER(10,($B60-I$227)/I$228)/(1+POWER(10,($B60-I$227)/I$228))</f>
        <v>1.5983675514509646E-2</v>
      </c>
      <c r="DZ60" s="2">
        <f>POWER(10,($B60-J$227)/J$228)/(1+POWER(10,($B60-J$227)/J$228))</f>
        <v>1.5235247152211478E-2</v>
      </c>
      <c r="EA60" s="2">
        <f>POWER(10,($B60-K$227)/K$228)/(1+POWER(10,($B60-K$227)/K$228))</f>
        <v>1.5821697376980717E-2</v>
      </c>
      <c r="EB60" s="2">
        <f>POWER(10,($B60-L$227)/L$228)/(1+POWER(10,($B60-L$227)/L$228))</f>
        <v>1.5232409383752666E-2</v>
      </c>
      <c r="EC60" s="2">
        <f>POWER(10,($B60-M$227)/M$228)/(1+POWER(10,($B60-M$227)/M$228))</f>
        <v>1.5029472106117039E-2</v>
      </c>
      <c r="ED60" s="2">
        <f>POWER(10,($B60-N$227)/N$228)/(1+POWER(10,($B60-N$227)/N$228))</f>
        <v>1.5148989414551216E-2</v>
      </c>
      <c r="EE60" s="2">
        <f>POWER(10,($B60-O$227)/O$228)/(1+POWER(10,($B60-O$227)/O$228))</f>
        <v>1.5997310330675679E-2</v>
      </c>
    </row>
    <row r="61" spans="2:135" x14ac:dyDescent="0.25">
      <c r="B61" s="2">
        <v>55</v>
      </c>
      <c r="C61">
        <v>79.408000000000001</v>
      </c>
      <c r="D61">
        <v>86.408000000000001</v>
      </c>
      <c r="E61">
        <v>138.59200000000001</v>
      </c>
      <c r="F61">
        <v>157.01400000000001</v>
      </c>
      <c r="G61">
        <v>159.94200000000001</v>
      </c>
      <c r="H61">
        <v>162.08699999999999</v>
      </c>
      <c r="I61">
        <v>167.536</v>
      </c>
      <c r="J61">
        <v>169.81200000000001</v>
      </c>
      <c r="K61">
        <v>167.05799999999999</v>
      </c>
      <c r="L61">
        <v>161.14500000000001</v>
      </c>
      <c r="M61">
        <v>158.232</v>
      </c>
      <c r="N61">
        <v>152.68100000000001</v>
      </c>
      <c r="O61">
        <v>133.54169999999999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69.986432605957148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74.874152961421089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148.60039767370421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157.11184264594249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162.039229288667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164.67907620116102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171.70954493216348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176.33406629895606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168.46563794600323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162.13667122801181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158.19390702819695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146.95894905793168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120.38361218784878</v>
      </c>
      <c r="AE61" s="5"/>
      <c r="AG61" s="5">
        <f t="shared" si="17"/>
        <v>9.421567394042853</v>
      </c>
      <c r="AH61" s="5">
        <f t="shared" si="17"/>
        <v>11.533847038578912</v>
      </c>
      <c r="AI61" s="5">
        <f t="shared" si="17"/>
        <v>-10.008397673704195</v>
      </c>
      <c r="AJ61" s="5">
        <f t="shared" si="17"/>
        <v>-9.7842645942478157E-2</v>
      </c>
      <c r="AK61" s="5">
        <f t="shared" si="17"/>
        <v>-2.0972292886669948</v>
      </c>
      <c r="AL61" s="5">
        <f t="shared" si="17"/>
        <v>-2.592076201161035</v>
      </c>
      <c r="AM61" s="5">
        <f t="shared" si="17"/>
        <v>-4.1735449321634803</v>
      </c>
      <c r="AN61" s="5">
        <f t="shared" si="16"/>
        <v>-6.5220662989560481</v>
      </c>
      <c r="AO61" s="5">
        <f t="shared" si="14"/>
        <v>-1.4076379460032342</v>
      </c>
      <c r="AP61" s="5">
        <f t="shared" si="14"/>
        <v>-0.9916712280117963</v>
      </c>
      <c r="AQ61" s="5">
        <f t="shared" si="14"/>
        <v>3.8092971803052933E-2</v>
      </c>
      <c r="AR61" s="5">
        <f t="shared" si="14"/>
        <v>5.7220509420683356</v>
      </c>
      <c r="AS61" s="5">
        <f t="shared" si="14"/>
        <v>13.158087812151209</v>
      </c>
      <c r="AV61" s="2">
        <f t="shared" si="1"/>
        <v>45.309945911790948</v>
      </c>
      <c r="AW61" s="2">
        <f t="shared" si="2"/>
        <v>45.974938986470917</v>
      </c>
      <c r="AX61" s="2">
        <f t="shared" si="3"/>
        <v>46.445827005713376</v>
      </c>
      <c r="AY61" s="2">
        <f t="shared" si="4"/>
        <v>46.602510785404689</v>
      </c>
      <c r="AZ61" s="2">
        <f t="shared" si="5"/>
        <v>46.208121583012804</v>
      </c>
      <c r="BA61" s="2">
        <f t="shared" si="6"/>
        <v>44.639651202438479</v>
      </c>
      <c r="BB61" s="2">
        <f t="shared" si="7"/>
        <v>45.759903995715725</v>
      </c>
      <c r="BC61" s="2">
        <f t="shared" si="8"/>
        <v>45.060964964836188</v>
      </c>
      <c r="BD61" s="2">
        <f t="shared" si="9"/>
        <v>46.124942582026044</v>
      </c>
      <c r="BE61" s="2">
        <f t="shared" si="10"/>
        <v>48.214571739047948</v>
      </c>
      <c r="BF61" s="2">
        <f t="shared" si="11"/>
        <v>49.892123518646351</v>
      </c>
      <c r="BG61" s="2">
        <f t="shared" si="12"/>
        <v>53.902563009462071</v>
      </c>
      <c r="BH61" s="2">
        <f t="shared" si="13"/>
        <v>58.172160822285186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45.279176058356946</v>
      </c>
      <c r="CP61" s="2">
        <f>BL$207*$B61+BL$209</f>
        <v>45.957741568815393</v>
      </c>
      <c r="CQ61" s="2">
        <f>BM$207*$B61+BM$209</f>
        <v>46.431710465604382</v>
      </c>
      <c r="CR61" s="2">
        <f>BN$207*$B61+BN$209</f>
        <v>46.580488631170624</v>
      </c>
      <c r="CS61" s="2">
        <f>BO$207*$B61+BO$209</f>
        <v>46.170007183343081</v>
      </c>
      <c r="CT61" s="2">
        <f>BP$207*$B61+BP$209</f>
        <v>44.61763129372796</v>
      </c>
      <c r="CU61" s="2">
        <f>BQ$207*$B61+BQ$209</f>
        <v>45.690106586900733</v>
      </c>
      <c r="CV61" s="2">
        <f>BR$207*$B61+BR$209</f>
        <v>45.029870224360337</v>
      </c>
      <c r="CW61" s="2">
        <f>BS$207*$B61+BS$209</f>
        <v>46.074429596331271</v>
      </c>
      <c r="CX61" s="2">
        <f>BT$207*$B61+BT$209</f>
        <v>48.160670999167515</v>
      </c>
      <c r="CY61" s="2">
        <f>BU$207*$B61+BU$209</f>
        <v>49.851280881910149</v>
      </c>
      <c r="CZ61" s="2">
        <f>BV$207*$B61+BV$209</f>
        <v>53.873377382113155</v>
      </c>
      <c r="DA61" s="2">
        <f>BW$207*$B61+BW$209</f>
        <v>58.145494045074543</v>
      </c>
      <c r="DD61" s="2">
        <f>BZ$207*$B61+BZ$209</f>
        <v>50.787524889091472</v>
      </c>
      <c r="DE61" s="2">
        <f>CA$207*$B61+CA$209</f>
        <v>48.720823644284209</v>
      </c>
      <c r="DF61" s="2">
        <f>CB$207*$B61+CB$209</f>
        <v>47.580035000060086</v>
      </c>
      <c r="DG61" s="2">
        <f>CC$207*$B61+CC$209</f>
        <v>47.884321873697573</v>
      </c>
      <c r="DH61" s="2">
        <f>CD$207*$B61+CD$209</f>
        <v>48.463723800085042</v>
      </c>
      <c r="DI61" s="2">
        <f>CE$207*$B61+CE$209</f>
        <v>45.920768609162955</v>
      </c>
      <c r="DJ61" s="2">
        <f>CF$207*$B61+CF$209</f>
        <v>49.678810920367368</v>
      </c>
      <c r="DK61" s="2">
        <f>CG$207*$B61+CG$209</f>
        <v>46.893996464988476</v>
      </c>
      <c r="DL61" s="2">
        <f>CH$207*$B61+CH$209</f>
        <v>48.990596580375168</v>
      </c>
      <c r="DM61" s="2">
        <f>CI$207*$B61+CI$209</f>
        <v>51.392615482566484</v>
      </c>
      <c r="DN61" s="2">
        <f>CJ$207*$B61+CJ$209</f>
        <v>52.333266855999213</v>
      </c>
      <c r="DO61" s="2">
        <f>CK$207*$B61+CK$209</f>
        <v>55.633000460365167</v>
      </c>
      <c r="DP61" s="2">
        <f>CL$207*$B61+CL$209</f>
        <v>59.668120364736879</v>
      </c>
      <c r="DS61" s="2">
        <f>POWER(10,($B61-C$227)/C$228)/(1+POWER(10,($B61-C$227)/C$228))</f>
        <v>5.5860393703315928E-3</v>
      </c>
      <c r="DT61" s="2">
        <f>POWER(10,($B61-D$227)/D$228)/(1+POWER(10,($B61-D$227)/D$228))</f>
        <v>6.2239981244868485E-3</v>
      </c>
      <c r="DU61" s="2">
        <f>POWER(10,($B61-E$227)/E$228)/(1+POWER(10,($B61-E$227)/E$228))</f>
        <v>1.2293162503648808E-2</v>
      </c>
      <c r="DV61" s="2">
        <f>POWER(10,($B61-F$227)/F$228)/(1+POWER(10,($B61-F$227)/F$228))</f>
        <v>1.6890315046260648E-2</v>
      </c>
      <c r="DW61" s="2">
        <f>POWER(10,($B61-G$227)/G$228)/(1+POWER(10,($B61-G$227)/G$228))</f>
        <v>1.6616873850730352E-2</v>
      </c>
      <c r="DX61" s="2">
        <f>POWER(10,($B61-H$227)/H$228)/(1+POWER(10,($B61-H$227)/H$228))</f>
        <v>1.6897611978184884E-2</v>
      </c>
      <c r="DY61" s="2">
        <f>POWER(10,($B61-I$227)/I$228)/(1+POWER(10,($B61-I$227)/I$228))</f>
        <v>1.7498767263686731E-2</v>
      </c>
      <c r="DZ61" s="2">
        <f>POWER(10,($B61-J$227)/J$228)/(1+POWER(10,($B61-J$227)/J$228))</f>
        <v>1.6680598018603807E-2</v>
      </c>
      <c r="EA61" s="2">
        <f>POWER(10,($B61-K$227)/K$228)/(1+POWER(10,($B61-K$227)/K$228))</f>
        <v>1.7321705502860496E-2</v>
      </c>
      <c r="EB61" s="2">
        <f>POWER(10,($B61-L$227)/L$228)/(1+POWER(10,($B61-L$227)/L$228))</f>
        <v>1.6677495593533095E-2</v>
      </c>
      <c r="EC61" s="2">
        <f>POWER(10,($B61-M$227)/M$228)/(1+POWER(10,($B61-M$227)/M$228))</f>
        <v>1.6455627534796503E-2</v>
      </c>
      <c r="ED61" s="2">
        <f>POWER(10,($B61-N$227)/N$228)/(1+POWER(10,($B61-N$227)/N$228))</f>
        <v>1.6586294934202477E-2</v>
      </c>
      <c r="EE61" s="2">
        <f>POWER(10,($B61-O$227)/O$228)/(1+POWER(10,($B61-O$227)/O$228))</f>
        <v>1.7513671520244592E-2</v>
      </c>
    </row>
    <row r="62" spans="2:135" x14ac:dyDescent="0.25">
      <c r="B62" s="2">
        <v>56</v>
      </c>
      <c r="C62">
        <v>87.576999999999998</v>
      </c>
      <c r="D62">
        <v>93.366</v>
      </c>
      <c r="E62">
        <v>146</v>
      </c>
      <c r="F62">
        <v>158.45099999999999</v>
      </c>
      <c r="G62">
        <v>162.696</v>
      </c>
      <c r="H62">
        <v>164.47800000000001</v>
      </c>
      <c r="I62">
        <v>171.232</v>
      </c>
      <c r="J62">
        <v>175.27500000000001</v>
      </c>
      <c r="K62">
        <v>168.52199999999999</v>
      </c>
      <c r="L62">
        <v>160.899</v>
      </c>
      <c r="M62">
        <v>157.464</v>
      </c>
      <c r="N62">
        <v>149.899</v>
      </c>
      <c r="O62">
        <v>124.7222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79.510694283134214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85.654971446478953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155.01726274586738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150.4969710269956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156.62469463116946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158.64326720301878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168.84551440233466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173.99595818478323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162.27276153090349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154.17311863805611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150.91515480703808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137.77771996556922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110.03317044930284</v>
      </c>
      <c r="AE62" s="5"/>
      <c r="AG62" s="5">
        <f t="shared" si="17"/>
        <v>8.0663057168657843</v>
      </c>
      <c r="AH62" s="5">
        <f t="shared" si="17"/>
        <v>7.7110285535210465</v>
      </c>
      <c r="AI62" s="5">
        <f t="shared" si="17"/>
        <v>-9.0172627458673844</v>
      </c>
      <c r="AJ62" s="5">
        <f t="shared" si="17"/>
        <v>7.954028973004398</v>
      </c>
      <c r="AK62" s="5">
        <f t="shared" si="17"/>
        <v>6.0713053688305365</v>
      </c>
      <c r="AL62" s="5">
        <f t="shared" si="17"/>
        <v>5.8347327969812284</v>
      </c>
      <c r="AM62" s="5">
        <f t="shared" si="17"/>
        <v>2.3864855976653416</v>
      </c>
      <c r="AN62" s="5">
        <f t="shared" si="16"/>
        <v>1.2790418152167717</v>
      </c>
      <c r="AO62" s="5">
        <f t="shared" si="14"/>
        <v>6.2492384690964968</v>
      </c>
      <c r="AP62" s="5">
        <f t="shared" si="14"/>
        <v>6.7258813619438911</v>
      </c>
      <c r="AQ62" s="5">
        <f t="shared" si="14"/>
        <v>6.5488451929619202</v>
      </c>
      <c r="AR62" s="5">
        <f t="shared" si="14"/>
        <v>12.121280034430782</v>
      </c>
      <c r="AS62" s="5">
        <f t="shared" si="14"/>
        <v>14.689029550697157</v>
      </c>
      <c r="AV62" s="2">
        <f t="shared" si="1"/>
        <v>45.35972378858726</v>
      </c>
      <c r="AW62" s="2">
        <f t="shared" si="2"/>
        <v>45.991246913956964</v>
      </c>
      <c r="AX62" s="2">
        <f t="shared" si="3"/>
        <v>46.445875290446374</v>
      </c>
      <c r="AY62" s="2">
        <f t="shared" si="4"/>
        <v>46.583537269746785</v>
      </c>
      <c r="AZ62" s="2">
        <f t="shared" si="5"/>
        <v>46.195041287542594</v>
      </c>
      <c r="BA62" s="2">
        <f t="shared" si="6"/>
        <v>44.625154218472517</v>
      </c>
      <c r="BB62" s="2">
        <f t="shared" si="7"/>
        <v>45.780693480576986</v>
      </c>
      <c r="BC62" s="2">
        <f t="shared" si="8"/>
        <v>45.044048734806204</v>
      </c>
      <c r="BD62" s="2">
        <f t="shared" si="9"/>
        <v>46.145388739161433</v>
      </c>
      <c r="BE62" s="2">
        <f t="shared" si="10"/>
        <v>48.234957655031877</v>
      </c>
      <c r="BF62" s="2">
        <f t="shared" si="11"/>
        <v>49.907916770582837</v>
      </c>
      <c r="BG62" s="2">
        <f t="shared" si="12"/>
        <v>53.90062807619347</v>
      </c>
      <c r="BH62" s="2">
        <f t="shared" si="13"/>
        <v>58.173996578095661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45.326619851559251</v>
      </c>
      <c r="CP62" s="2">
        <f>BL$207*$B62+BL$209</f>
        <v>45.972797906631655</v>
      </c>
      <c r="CQ62" s="2">
        <f>BM$207*$B62+BM$209</f>
        <v>46.430886344676338</v>
      </c>
      <c r="CR62" s="2">
        <f>BN$207*$B62+BN$209</f>
        <v>46.560218925022582</v>
      </c>
      <c r="CS62" s="2">
        <f>BO$207*$B62+BO$209</f>
        <v>46.154318458295698</v>
      </c>
      <c r="CT62" s="2">
        <f>BP$207*$B62+BP$209</f>
        <v>44.601828334838892</v>
      </c>
      <c r="CU62" s="2">
        <f>BQ$207*$B62+BQ$209</f>
        <v>45.706310010764277</v>
      </c>
      <c r="CV62" s="2">
        <f>BR$207*$B62+BR$209</f>
        <v>45.011101628587404</v>
      </c>
      <c r="CW62" s="2">
        <f>BS$207*$B62+BS$209</f>
        <v>46.091678264967648</v>
      </c>
      <c r="CX62" s="2">
        <f>BT$207*$B62+BT$209</f>
        <v>48.1775923517013</v>
      </c>
      <c r="CY62" s="2">
        <f>BU$207*$B62+BU$209</f>
        <v>49.864464016862414</v>
      </c>
      <c r="CZ62" s="2">
        <f>BV$207*$B62+BV$209</f>
        <v>53.869567998831876</v>
      </c>
      <c r="DA62" s="2">
        <f>BW$207*$B62+BW$209</f>
        <v>58.145595052960282</v>
      </c>
      <c r="DD62" s="2">
        <f>BZ$207*$B62+BZ$209</f>
        <v>50.734283195597548</v>
      </c>
      <c r="DE62" s="2">
        <f>CA$207*$B62+CA$209</f>
        <v>48.677779144465354</v>
      </c>
      <c r="DF62" s="2">
        <f>CB$207*$B62+CB$209</f>
        <v>47.54421206761441</v>
      </c>
      <c r="DG62" s="2">
        <f>CC$207*$B62+CC$209</f>
        <v>47.821369944731366</v>
      </c>
      <c r="DH62" s="2">
        <f>CD$207*$B62+CD$209</f>
        <v>48.392958713976078</v>
      </c>
      <c r="DI62" s="2">
        <f>CE$207*$B62+CE$209</f>
        <v>45.862843194150201</v>
      </c>
      <c r="DJ62" s="2">
        <f>CF$207*$B62+CF$209</f>
        <v>49.589615507645448</v>
      </c>
      <c r="DK62" s="2">
        <f>CG$207*$B62+CG$209</f>
        <v>46.81538195598165</v>
      </c>
      <c r="DL62" s="2">
        <f>CH$207*$B62+CH$209</f>
        <v>48.924332126710546</v>
      </c>
      <c r="DM62" s="2">
        <f>CI$207*$B62+CI$209</f>
        <v>51.319668343906116</v>
      </c>
      <c r="DN62" s="2">
        <f>CJ$207*$B62+CJ$209</f>
        <v>52.276544521446539</v>
      </c>
      <c r="DO62" s="2">
        <f>CK$207*$B62+CK$209</f>
        <v>55.580164419223912</v>
      </c>
      <c r="DP62" s="2">
        <f>CL$207*$B62+CL$209</f>
        <v>59.627081437723561</v>
      </c>
      <c r="DS62" s="2">
        <f>POWER(10,($B62-C$227)/C$228)/(1+POWER(10,($B62-C$227)/C$228))</f>
        <v>6.1216712139645349E-3</v>
      </c>
      <c r="DT62" s="2">
        <f>POWER(10,($B62-D$227)/D$228)/(1+POWER(10,($B62-D$227)/D$228))</f>
        <v>6.8203827321500488E-3</v>
      </c>
      <c r="DU62" s="2">
        <f>POWER(10,($B62-E$227)/E$228)/(1+POWER(10,($B62-E$227)/E$228))</f>
        <v>1.3463216973446036E-2</v>
      </c>
      <c r="DV62" s="2">
        <f>POWER(10,($B62-F$227)/F$228)/(1+POWER(10,($B62-F$227)/F$228))</f>
        <v>1.8489732284073825E-2</v>
      </c>
      <c r="DW62" s="2">
        <f>POWER(10,($B62-G$227)/G$228)/(1+POWER(10,($B62-G$227)/G$228))</f>
        <v>1.8190876869813178E-2</v>
      </c>
      <c r="DX62" s="2">
        <f>POWER(10,($B62-H$227)/H$228)/(1+POWER(10,($B62-H$227)/H$228))</f>
        <v>1.8497707193047268E-2</v>
      </c>
      <c r="DY62" s="2">
        <f>POWER(10,($B62-I$227)/I$228)/(1+POWER(10,($B62-I$227)/I$228))</f>
        <v>1.9154678886956742E-2</v>
      </c>
      <c r="DZ62" s="2">
        <f>POWER(10,($B62-J$227)/J$228)/(1+POWER(10,($B62-J$227)/J$228))</f>
        <v>1.8260525107190364E-2</v>
      </c>
      <c r="EA62" s="2">
        <f>POWER(10,($B62-K$227)/K$228)/(1+POWER(10,($B62-K$227)/K$228))</f>
        <v>1.8961185098958094E-2</v>
      </c>
      <c r="EB62" s="2">
        <f>POWER(10,($B62-L$227)/L$228)/(1+POWER(10,($B62-L$227)/L$228))</f>
        <v>1.8257134287298356E-2</v>
      </c>
      <c r="EC62" s="2">
        <f>POWER(10,($B62-M$227)/M$228)/(1+POWER(10,($B62-M$227)/M$228))</f>
        <v>1.8014636591871688E-2</v>
      </c>
      <c r="ED62" s="2">
        <f>POWER(10,($B62-N$227)/N$228)/(1+POWER(10,($B62-N$227)/N$228))</f>
        <v>1.8157454903638976E-2</v>
      </c>
      <c r="EE62" s="2">
        <f>POWER(10,($B62-O$227)/O$228)/(1+POWER(10,($B62-O$227)/O$228))</f>
        <v>1.9170966015946683E-2</v>
      </c>
    </row>
    <row r="63" spans="2:135" x14ac:dyDescent="0.25">
      <c r="B63" s="2">
        <v>57</v>
      </c>
      <c r="C63">
        <v>96.549000000000007</v>
      </c>
      <c r="D63">
        <v>102.732</v>
      </c>
      <c r="E63">
        <v>150.09899999999999</v>
      </c>
      <c r="F63">
        <v>156.08500000000001</v>
      </c>
      <c r="G63">
        <v>160.65199999999999</v>
      </c>
      <c r="H63">
        <v>162.667</v>
      </c>
      <c r="I63">
        <v>172.27500000000001</v>
      </c>
      <c r="J63">
        <v>176.14500000000001</v>
      </c>
      <c r="K63">
        <v>168.47800000000001</v>
      </c>
      <c r="L63">
        <v>156.95699999999999</v>
      </c>
      <c r="M63">
        <v>154.55099999999999</v>
      </c>
      <c r="N63">
        <v>144.13</v>
      </c>
      <c r="O63">
        <v>108.5972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90.798556653522169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98.248898859549001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157.0604333569068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140.1762022704234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147.03102587249569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148.34122629460325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160.85584841677161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166.2794726765718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151.7186968875132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142.67290149269175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140.21756511976184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126.41422581110218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99.691133414708148</v>
      </c>
      <c r="AE63" s="5"/>
      <c r="AG63" s="5">
        <f t="shared" si="17"/>
        <v>5.7504433464778373</v>
      </c>
      <c r="AH63" s="5">
        <f t="shared" si="17"/>
        <v>4.4831011404509979</v>
      </c>
      <c r="AI63" s="5">
        <f t="shared" si="17"/>
        <v>-6.9614333569068094</v>
      </c>
      <c r="AJ63" s="5">
        <f t="shared" si="17"/>
        <v>15.908797729576605</v>
      </c>
      <c r="AK63" s="5">
        <f t="shared" si="17"/>
        <v>13.620974127504297</v>
      </c>
      <c r="AL63" s="5">
        <f t="shared" si="17"/>
        <v>14.325773705396756</v>
      </c>
      <c r="AM63" s="5">
        <f t="shared" si="17"/>
        <v>11.419151583228398</v>
      </c>
      <c r="AN63" s="5">
        <f t="shared" si="16"/>
        <v>9.8655273234282106</v>
      </c>
      <c r="AO63" s="5">
        <f t="shared" si="14"/>
        <v>16.759303112486805</v>
      </c>
      <c r="AP63" s="5">
        <f t="shared" si="14"/>
        <v>14.284098507308244</v>
      </c>
      <c r="AQ63" s="5">
        <f t="shared" si="14"/>
        <v>14.333434880238144</v>
      </c>
      <c r="AR63" s="5">
        <f t="shared" si="14"/>
        <v>17.715774188897811</v>
      </c>
      <c r="AS63" s="5">
        <f t="shared" si="14"/>
        <v>8.9060665852918532</v>
      </c>
      <c r="AV63" s="2">
        <f t="shared" si="1"/>
        <v>45.409664534677169</v>
      </c>
      <c r="AW63" s="2">
        <f t="shared" si="2"/>
        <v>46.007635660828477</v>
      </c>
      <c r="AX63" s="2">
        <f t="shared" si="3"/>
        <v>46.445959969486253</v>
      </c>
      <c r="AY63" s="2">
        <f t="shared" si="4"/>
        <v>46.564607965967156</v>
      </c>
      <c r="AZ63" s="2">
        <f t="shared" si="5"/>
        <v>46.182106577160141</v>
      </c>
      <c r="BA63" s="2">
        <f t="shared" si="6"/>
        <v>44.610703316214597</v>
      </c>
      <c r="BB63" s="2">
        <f t="shared" si="7"/>
        <v>45.801713266584827</v>
      </c>
      <c r="BC63" s="2">
        <f t="shared" si="8"/>
        <v>45.027199140413693</v>
      </c>
      <c r="BD63" s="2">
        <f t="shared" si="9"/>
        <v>46.16597864868082</v>
      </c>
      <c r="BE63" s="2">
        <f t="shared" si="10"/>
        <v>48.255507037102696</v>
      </c>
      <c r="BF63" s="2">
        <f t="shared" si="11"/>
        <v>49.923831061581119</v>
      </c>
      <c r="BG63" s="2">
        <f t="shared" si="12"/>
        <v>53.89878137976477</v>
      </c>
      <c r="BH63" s="2">
        <f t="shared" si="13"/>
        <v>58.17591703387658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45.374063644761563</v>
      </c>
      <c r="CP63" s="2">
        <f>BL$207*$B63+BL$209</f>
        <v>45.987854244447909</v>
      </c>
      <c r="CQ63" s="2">
        <f>BM$207*$B63+BM$209</f>
        <v>46.430062223748301</v>
      </c>
      <c r="CR63" s="2">
        <f>BN$207*$B63+BN$209</f>
        <v>46.53994921887454</v>
      </c>
      <c r="CS63" s="2">
        <f>BO$207*$B63+BO$209</f>
        <v>46.138629733248315</v>
      </c>
      <c r="CT63" s="2">
        <f>BP$207*$B63+BP$209</f>
        <v>44.586025375949831</v>
      </c>
      <c r="CU63" s="2">
        <f>BQ$207*$B63+BQ$209</f>
        <v>45.722513434627814</v>
      </c>
      <c r="CV63" s="2">
        <f>BR$207*$B63+BR$209</f>
        <v>44.992333032814479</v>
      </c>
      <c r="CW63" s="2">
        <f>BS$207*$B63+BS$209</f>
        <v>46.108926933604018</v>
      </c>
      <c r="CX63" s="2">
        <f>BT$207*$B63+BT$209</f>
        <v>48.194513704235085</v>
      </c>
      <c r="CY63" s="2">
        <f>BU$207*$B63+BU$209</f>
        <v>49.877647151814678</v>
      </c>
      <c r="CZ63" s="2">
        <f>BV$207*$B63+BV$209</f>
        <v>53.86575861555059</v>
      </c>
      <c r="DA63" s="2">
        <f>BW$207*$B63+BW$209</f>
        <v>58.145696060846021</v>
      </c>
      <c r="DD63" s="2">
        <f>BZ$207*$B63+BZ$209</f>
        <v>50.681041502103625</v>
      </c>
      <c r="DE63" s="2">
        <f>CA$207*$B63+CA$209</f>
        <v>48.6347346446465</v>
      </c>
      <c r="DF63" s="2">
        <f>CB$207*$B63+CB$209</f>
        <v>47.508389135168741</v>
      </c>
      <c r="DG63" s="2">
        <f>CC$207*$B63+CC$209</f>
        <v>47.758418015765159</v>
      </c>
      <c r="DH63" s="2">
        <f>CD$207*$B63+CD$209</f>
        <v>48.322193627867115</v>
      </c>
      <c r="DI63" s="2">
        <f>CE$207*$B63+CE$209</f>
        <v>45.804917779137455</v>
      </c>
      <c r="DJ63" s="2">
        <f>CF$207*$B63+CF$209</f>
        <v>49.500420094923527</v>
      </c>
      <c r="DK63" s="2">
        <f>CG$207*$B63+CG$209</f>
        <v>46.736767446974831</v>
      </c>
      <c r="DL63" s="2">
        <f>CH$207*$B63+CH$209</f>
        <v>48.858067673045923</v>
      </c>
      <c r="DM63" s="2">
        <f>CI$207*$B63+CI$209</f>
        <v>51.246721205245741</v>
      </c>
      <c r="DN63" s="2">
        <f>CJ$207*$B63+CJ$209</f>
        <v>52.219822186893865</v>
      </c>
      <c r="DO63" s="2">
        <f>CK$207*$B63+CK$209</f>
        <v>55.527328378082657</v>
      </c>
      <c r="DP63" s="2">
        <f>CL$207*$B63+CL$209</f>
        <v>59.586042510710236</v>
      </c>
      <c r="DS63" s="2">
        <f>POWER(10,($B63-C$227)/C$228)/(1+POWER(10,($B63-C$227)/C$228))</f>
        <v>6.7083170257353497E-3</v>
      </c>
      <c r="DT63" s="2">
        <f>POWER(10,($B63-D$227)/D$228)/(1+POWER(10,($B63-D$227)/D$228))</f>
        <v>7.4734832669750319E-3</v>
      </c>
      <c r="DU63" s="2">
        <f>POWER(10,($B63-E$227)/E$228)/(1+POWER(10,($B63-E$227)/E$228))</f>
        <v>1.4742974110708157E-2</v>
      </c>
      <c r="DV63" s="2">
        <f>POWER(10,($B63-F$227)/F$228)/(1+POWER(10,($B63-F$227)/F$228))</f>
        <v>2.0237487538078934E-2</v>
      </c>
      <c r="DW63" s="2">
        <f>POWER(10,($B63-G$227)/G$228)/(1+POWER(10,($B63-G$227)/G$228))</f>
        <v>1.9910955671585497E-2</v>
      </c>
      <c r="DX63" s="2">
        <f>POWER(10,($B63-H$227)/H$228)/(1+POWER(10,($B63-H$227)/H$228))</f>
        <v>2.0246200731277742E-2</v>
      </c>
      <c r="DY63" s="2">
        <f>POWER(10,($B63-I$227)/I$228)/(1+POWER(10,($B63-I$227)/I$228))</f>
        <v>2.0963946195222162E-2</v>
      </c>
      <c r="DZ63" s="2">
        <f>POWER(10,($B63-J$227)/J$228)/(1+POWER(10,($B63-J$227)/J$228))</f>
        <v>1.9987055584427399E-2</v>
      </c>
      <c r="EA63" s="2">
        <f>POWER(10,($B63-K$227)/K$228)/(1+POWER(10,($B63-K$227)/K$228))</f>
        <v>2.0752562521913369E-2</v>
      </c>
      <c r="EB63" s="2">
        <f>POWER(10,($B63-L$227)/L$228)/(1+POWER(10,($B63-L$227)/L$228))</f>
        <v>1.9983350688778052E-2</v>
      </c>
      <c r="EC63" s="2">
        <f>POWER(10,($B63-M$227)/M$228)/(1+POWER(10,($B63-M$227)/M$228))</f>
        <v>1.9718385293470874E-2</v>
      </c>
      <c r="ED63" s="2">
        <f>POWER(10,($B63-N$227)/N$228)/(1+POWER(10,($B63-N$227)/N$228))</f>
        <v>1.9874437389771918E-2</v>
      </c>
      <c r="EE63" s="2">
        <f>POWER(10,($B63-O$227)/O$228)/(1+POWER(10,($B63-O$227)/O$228))</f>
        <v>2.098173882638267E-2</v>
      </c>
    </row>
    <row r="64" spans="2:135" x14ac:dyDescent="0.25">
      <c r="B64" s="2">
        <v>58</v>
      </c>
      <c r="C64">
        <v>106.39400000000001</v>
      </c>
      <c r="D64">
        <v>112.944</v>
      </c>
      <c r="E64">
        <v>153.49299999999999</v>
      </c>
      <c r="F64">
        <v>147.85900000000001</v>
      </c>
      <c r="G64">
        <v>154.40600000000001</v>
      </c>
      <c r="H64">
        <v>155.47800000000001</v>
      </c>
      <c r="I64">
        <v>169.14500000000001</v>
      </c>
      <c r="J64">
        <v>173.36199999999999</v>
      </c>
      <c r="K64">
        <v>160.11600000000001</v>
      </c>
      <c r="L64">
        <v>146.82599999999999</v>
      </c>
      <c r="M64">
        <v>146.536</v>
      </c>
      <c r="N64">
        <v>130.37700000000001</v>
      </c>
      <c r="O64">
        <v>86.041700000000006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103.39236495667373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112.05490922335697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154.47686093488295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127.33863459133494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134.39238990634107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134.98672290141675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148.74351361501502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154.14496295216188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138.05716145459161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128.9267689239152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127.30610395429731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114.02946246672829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90.095089272190904</v>
      </c>
      <c r="AE64" s="5"/>
      <c r="AG64" s="5">
        <f t="shared" si="17"/>
        <v>3.0016350433262744</v>
      </c>
      <c r="AH64" s="5">
        <f t="shared" si="17"/>
        <v>0.88909077664303027</v>
      </c>
      <c r="AI64" s="5">
        <f t="shared" si="17"/>
        <v>-0.98386093488295501</v>
      </c>
      <c r="AJ64" s="5">
        <f t="shared" si="17"/>
        <v>20.520365408665072</v>
      </c>
      <c r="AK64" s="5">
        <f t="shared" si="17"/>
        <v>20.01361009365894</v>
      </c>
      <c r="AL64" s="5">
        <f t="shared" si="17"/>
        <v>20.491277098583254</v>
      </c>
      <c r="AM64" s="5">
        <f t="shared" si="17"/>
        <v>20.401486384984992</v>
      </c>
      <c r="AN64" s="5">
        <f t="shared" si="16"/>
        <v>19.217037047838119</v>
      </c>
      <c r="AO64" s="5">
        <f t="shared" si="14"/>
        <v>22.058838545408406</v>
      </c>
      <c r="AP64" s="5">
        <f t="shared" si="14"/>
        <v>17.899231076084789</v>
      </c>
      <c r="AQ64" s="5">
        <f t="shared" si="14"/>
        <v>19.229896045702688</v>
      </c>
      <c r="AR64" s="5">
        <f t="shared" si="14"/>
        <v>16.347537533271719</v>
      </c>
      <c r="AS64" s="5">
        <f t="shared" si="14"/>
        <v>-4.0533892721908984</v>
      </c>
      <c r="AV64" s="2">
        <f t="shared" si="1"/>
        <v>45.459777674332003</v>
      </c>
      <c r="AW64" s="2">
        <f t="shared" si="2"/>
        <v>46.024109081319651</v>
      </c>
      <c r="AX64" s="2">
        <f t="shared" si="3"/>
        <v>46.446079910987812</v>
      </c>
      <c r="AY64" s="2">
        <f t="shared" si="4"/>
        <v>46.545719332147158</v>
      </c>
      <c r="AZ64" s="2">
        <f t="shared" si="5"/>
        <v>46.169320901868915</v>
      </c>
      <c r="BA64" s="2">
        <f t="shared" si="6"/>
        <v>44.596295213843099</v>
      </c>
      <c r="BB64" s="2">
        <f t="shared" si="7"/>
        <v>45.822964599544989</v>
      </c>
      <c r="BC64" s="2">
        <f t="shared" si="8"/>
        <v>45.010411765179754</v>
      </c>
      <c r="BD64" s="2">
        <f t="shared" si="9"/>
        <v>46.186710044898774</v>
      </c>
      <c r="BE64" s="2">
        <f t="shared" si="10"/>
        <v>48.276218879684336</v>
      </c>
      <c r="BF64" s="2">
        <f t="shared" si="11"/>
        <v>49.939865242276746</v>
      </c>
      <c r="BG64" s="2">
        <f t="shared" si="12"/>
        <v>53.897022338882117</v>
      </c>
      <c r="BH64" s="2">
        <f t="shared" si="13"/>
        <v>58.177922210304615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45.421507437963868</v>
      </c>
      <c r="CP64" s="2">
        <f>BL$207*$B64+BL$209</f>
        <v>46.002910582264164</v>
      </c>
      <c r="CQ64" s="2">
        <f>BM$207*$B64+BM$209</f>
        <v>46.429238102820264</v>
      </c>
      <c r="CR64" s="2">
        <f>BN$207*$B64+BN$209</f>
        <v>46.519679512726498</v>
      </c>
      <c r="CS64" s="2">
        <f>BO$207*$B64+BO$209</f>
        <v>46.122941008200932</v>
      </c>
      <c r="CT64" s="2">
        <f>BP$207*$B64+BP$209</f>
        <v>44.570222417060762</v>
      </c>
      <c r="CU64" s="2">
        <f>BQ$207*$B64+BQ$209</f>
        <v>45.738716858491358</v>
      </c>
      <c r="CV64" s="2">
        <f>BR$207*$B64+BR$209</f>
        <v>44.973564437041546</v>
      </c>
      <c r="CW64" s="2">
        <f>BS$207*$B64+BS$209</f>
        <v>46.126175602240387</v>
      </c>
      <c r="CX64" s="2">
        <f>BT$207*$B64+BT$209</f>
        <v>48.21143505676887</v>
      </c>
      <c r="CY64" s="2">
        <f>BU$207*$B64+BU$209</f>
        <v>49.890830286766942</v>
      </c>
      <c r="CZ64" s="2">
        <f>BV$207*$B64+BV$209</f>
        <v>53.861949232269311</v>
      </c>
      <c r="DA64" s="2">
        <f>BW$207*$B64+BW$209</f>
        <v>58.14579706873176</v>
      </c>
      <c r="DD64" s="2">
        <f>BZ$207*$B64+BZ$209</f>
        <v>50.627799808609701</v>
      </c>
      <c r="DE64" s="2">
        <f>CA$207*$B64+CA$209</f>
        <v>48.591690144827645</v>
      </c>
      <c r="DF64" s="2">
        <f>CB$207*$B64+CB$209</f>
        <v>47.472566202723065</v>
      </c>
      <c r="DG64" s="2">
        <f>CC$207*$B64+CC$209</f>
        <v>47.695466086798959</v>
      </c>
      <c r="DH64" s="2">
        <f>CD$207*$B64+CD$209</f>
        <v>48.251428541758152</v>
      </c>
      <c r="DI64" s="2">
        <f>CE$207*$B64+CE$209</f>
        <v>45.746992364124708</v>
      </c>
      <c r="DJ64" s="2">
        <f>CF$207*$B64+CF$209</f>
        <v>49.411224682201613</v>
      </c>
      <c r="DK64" s="2">
        <f>CG$207*$B64+CG$209</f>
        <v>46.658152937968005</v>
      </c>
      <c r="DL64" s="2">
        <f>CH$207*$B64+CH$209</f>
        <v>48.7918032193813</v>
      </c>
      <c r="DM64" s="2">
        <f>CI$207*$B64+CI$209</f>
        <v>51.173774066585374</v>
      </c>
      <c r="DN64" s="2">
        <f>CJ$207*$B64+CJ$209</f>
        <v>52.163099852341183</v>
      </c>
      <c r="DO64" s="2">
        <f>CK$207*$B64+CK$209</f>
        <v>55.474492336941395</v>
      </c>
      <c r="DP64" s="2">
        <f>CL$207*$B64+CL$209</f>
        <v>59.545003583696911</v>
      </c>
      <c r="DS64" s="2">
        <f>POWER(10,($B64-C$227)/C$228)/(1+POWER(10,($B64-C$227)/C$228))</f>
        <v>7.3507658893518556E-3</v>
      </c>
      <c r="DT64" s="2">
        <f>POWER(10,($B64-D$227)/D$228)/(1+POWER(10,($B64-D$227)/D$228))</f>
        <v>8.1886072348708819E-3</v>
      </c>
      <c r="DU64" s="2">
        <f>POWER(10,($B64-E$227)/E$228)/(1+POWER(10,($B64-E$227)/E$228))</f>
        <v>1.6142389119125817E-2</v>
      </c>
      <c r="DV64" s="2">
        <f>POWER(10,($B64-F$227)/F$228)/(1+POWER(10,($B64-F$227)/F$228))</f>
        <v>2.2146722878853328E-2</v>
      </c>
      <c r="DW64" s="2">
        <f>POWER(10,($B64-G$227)/G$228)/(1+POWER(10,($B64-G$227)/G$228))</f>
        <v>2.1790070619050902E-2</v>
      </c>
      <c r="DX64" s="2">
        <f>POWER(10,($B64-H$227)/H$228)/(1+POWER(10,($B64-H$227)/H$228))</f>
        <v>2.2156239498969769E-2</v>
      </c>
      <c r="DY64" s="2">
        <f>POWER(10,($B64-I$227)/I$228)/(1+POWER(10,($B64-I$227)/I$228))</f>
        <v>2.2940112069936146E-2</v>
      </c>
      <c r="DZ64" s="2">
        <f>POWER(10,($B64-J$227)/J$228)/(1+POWER(10,($B64-J$227)/J$228))</f>
        <v>2.187319224720911E-2</v>
      </c>
      <c r="EA64" s="2">
        <f>POWER(10,($B64-K$227)/K$228)/(1+POWER(10,($B64-K$227)/K$228))</f>
        <v>2.270926451584003E-2</v>
      </c>
      <c r="EB64" s="2">
        <f>POWER(10,($B64-L$227)/L$228)/(1+POWER(10,($B64-L$227)/L$228))</f>
        <v>2.1869145530199457E-2</v>
      </c>
      <c r="EC64" s="2">
        <f>POWER(10,($B64-M$227)/M$228)/(1+POWER(10,($B64-M$227)/M$228))</f>
        <v>2.1579726390170147E-2</v>
      </c>
      <c r="ED64" s="2">
        <f>POWER(10,($B64-N$227)/N$228)/(1+POWER(10,($B64-N$227)/N$228))</f>
        <v>2.1750182374159675E-2</v>
      </c>
      <c r="EE64" s="2">
        <f>POWER(10,($B64-O$227)/O$228)/(1+POWER(10,($B64-O$227)/O$228))</f>
        <v>2.295954259021759E-2</v>
      </c>
    </row>
    <row r="65" spans="2:135" x14ac:dyDescent="0.25">
      <c r="B65" s="2">
        <v>59</v>
      </c>
      <c r="C65">
        <v>115.211</v>
      </c>
      <c r="D65">
        <v>123.29600000000001</v>
      </c>
      <c r="E65">
        <v>154.66200000000001</v>
      </c>
      <c r="F65">
        <v>129.535</v>
      </c>
      <c r="G65">
        <v>140.40600000000001</v>
      </c>
      <c r="H65">
        <v>139.971</v>
      </c>
      <c r="I65">
        <v>157.232</v>
      </c>
      <c r="J65">
        <v>161.696</v>
      </c>
      <c r="K65">
        <v>143.899</v>
      </c>
      <c r="L65">
        <v>129.797</v>
      </c>
      <c r="M65">
        <v>128.899</v>
      </c>
      <c r="N65">
        <v>106.188</v>
      </c>
      <c r="O65">
        <v>68.263900000000007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116.52065578168065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126.13322895019823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147.58603510591013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113.33116126714626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120.08650863515483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120.02560345486636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133.93602172251684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139.01916340029754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122.77702327682543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114.32394339073331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113.49437625661682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101.72339356345807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81.747209082287412</v>
      </c>
      <c r="AE65" s="5"/>
      <c r="AG65" s="5">
        <f t="shared" si="17"/>
        <v>-1.3096557816806467</v>
      </c>
      <c r="AH65" s="5">
        <f t="shared" si="17"/>
        <v>-2.8372289501982237</v>
      </c>
      <c r="AI65" s="5">
        <f t="shared" si="17"/>
        <v>7.0759648940898785</v>
      </c>
      <c r="AJ65" s="5">
        <f t="shared" si="17"/>
        <v>16.20383873285374</v>
      </c>
      <c r="AK65" s="5">
        <f t="shared" si="17"/>
        <v>20.319491364845177</v>
      </c>
      <c r="AL65" s="5">
        <f t="shared" si="17"/>
        <v>19.945396545133647</v>
      </c>
      <c r="AM65" s="5">
        <f t="shared" si="17"/>
        <v>23.295978277483158</v>
      </c>
      <c r="AN65" s="5">
        <f t="shared" si="16"/>
        <v>22.676836599702455</v>
      </c>
      <c r="AO65" s="5">
        <f t="shared" si="14"/>
        <v>21.121976723174569</v>
      </c>
      <c r="AP65" s="5">
        <f t="shared" si="14"/>
        <v>15.473056609266692</v>
      </c>
      <c r="AQ65" s="5">
        <f t="shared" si="14"/>
        <v>15.404623743383183</v>
      </c>
      <c r="AR65" s="5">
        <f t="shared" si="14"/>
        <v>4.4646064365419278</v>
      </c>
      <c r="AS65" s="5">
        <f t="shared" si="14"/>
        <v>-13.483309082287406</v>
      </c>
      <c r="AV65" s="2">
        <f t="shared" si="1"/>
        <v>45.510073027350785</v>
      </c>
      <c r="AW65" s="2">
        <f t="shared" si="2"/>
        <v>46.040671009471829</v>
      </c>
      <c r="AX65" s="2">
        <f t="shared" si="3"/>
        <v>46.446233434336044</v>
      </c>
      <c r="AY65" s="2">
        <f t="shared" si="4"/>
        <v>46.526866764748277</v>
      </c>
      <c r="AZ65" s="2">
        <f t="shared" si="5"/>
        <v>46.15668699734892</v>
      </c>
      <c r="BA65" s="2">
        <f t="shared" si="6"/>
        <v>44.581925598458518</v>
      </c>
      <c r="BB65" s="2">
        <f t="shared" si="7"/>
        <v>45.844446819512378</v>
      </c>
      <c r="BC65" s="2">
        <f t="shared" si="8"/>
        <v>44.993680761683876</v>
      </c>
      <c r="BD65" s="2">
        <f t="shared" si="9"/>
        <v>46.207578913259397</v>
      </c>
      <c r="BE65" s="2">
        <f t="shared" si="10"/>
        <v>48.297090476621662</v>
      </c>
      <c r="BF65" s="2">
        <f t="shared" si="11"/>
        <v>49.956016829379557</v>
      </c>
      <c r="BG65" s="2">
        <f t="shared" si="12"/>
        <v>53.895349447167249</v>
      </c>
      <c r="BH65" s="2">
        <f t="shared" si="13"/>
        <v>58.180011346795304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45.468951231166173</v>
      </c>
      <c r="CP65" s="2">
        <f>BL$207*$B65+BL$209</f>
        <v>46.017966920080426</v>
      </c>
      <c r="CQ65" s="2">
        <f>BM$207*$B65+BM$209</f>
        <v>46.428413981892227</v>
      </c>
      <c r="CR65" s="2">
        <f>BN$207*$B65+BN$209</f>
        <v>46.499409806578456</v>
      </c>
      <c r="CS65" s="2">
        <f>BO$207*$B65+BO$209</f>
        <v>46.107252283153557</v>
      </c>
      <c r="CT65" s="2">
        <f>BP$207*$B65+BP$209</f>
        <v>44.554419458171694</v>
      </c>
      <c r="CU65" s="2">
        <f>BQ$207*$B65+BQ$209</f>
        <v>45.754920282354902</v>
      </c>
      <c r="CV65" s="2">
        <f>BR$207*$B65+BR$209</f>
        <v>44.95479584126862</v>
      </c>
      <c r="CW65" s="2">
        <f>BS$207*$B65+BS$209</f>
        <v>46.143424270876764</v>
      </c>
      <c r="CX65" s="2">
        <f>BT$207*$B65+BT$209</f>
        <v>48.228356409302663</v>
      </c>
      <c r="CY65" s="2">
        <f>BU$207*$B65+BU$209</f>
        <v>49.904013421719206</v>
      </c>
      <c r="CZ65" s="2">
        <f>BV$207*$B65+BV$209</f>
        <v>53.858139848988024</v>
      </c>
      <c r="DA65" s="2">
        <f>BW$207*$B65+BW$209</f>
        <v>58.145898076617499</v>
      </c>
      <c r="DD65" s="2">
        <f>BZ$207*$B65+BZ$209</f>
        <v>50.574558115115778</v>
      </c>
      <c r="DE65" s="2">
        <f>CA$207*$B65+CA$209</f>
        <v>48.54864564500879</v>
      </c>
      <c r="DF65" s="2">
        <f>CB$207*$B65+CB$209</f>
        <v>47.436743270277397</v>
      </c>
      <c r="DG65" s="2">
        <f>CC$207*$B65+CC$209</f>
        <v>47.632514157832752</v>
      </c>
      <c r="DH65" s="2">
        <f>CD$207*$B65+CD$209</f>
        <v>48.180663455649189</v>
      </c>
      <c r="DI65" s="2">
        <f>CE$207*$B65+CE$209</f>
        <v>45.689066949111961</v>
      </c>
      <c r="DJ65" s="2">
        <f>CF$207*$B65+CF$209</f>
        <v>49.322029269479692</v>
      </c>
      <c r="DK65" s="2">
        <f>CG$207*$B65+CG$209</f>
        <v>46.579538428961186</v>
      </c>
      <c r="DL65" s="2">
        <f>CH$207*$B65+CH$209</f>
        <v>48.725538765716685</v>
      </c>
      <c r="DM65" s="2">
        <f>CI$207*$B65+CI$209</f>
        <v>51.100826927925006</v>
      </c>
      <c r="DN65" s="2">
        <f>CJ$207*$B65+CJ$209</f>
        <v>52.106377517788509</v>
      </c>
      <c r="DO65" s="2">
        <f>CK$207*$B65+CK$209</f>
        <v>55.42165629580014</v>
      </c>
      <c r="DP65" s="2">
        <f>CL$207*$B65+CL$209</f>
        <v>59.503964656683586</v>
      </c>
      <c r="DS65" s="2">
        <f>POWER(10,($B65-C$227)/C$228)/(1+POWER(10,($B65-C$227)/C$228))</f>
        <v>8.0542425453645587E-3</v>
      </c>
      <c r="DT65" s="2">
        <f>POWER(10,($B65-D$227)/D$228)/(1+POWER(10,($B65-D$227)/D$228))</f>
        <v>8.9715415741058596E-3</v>
      </c>
      <c r="DU65" s="2">
        <f>POWER(10,($B65-E$227)/E$228)/(1+POWER(10,($B65-E$227)/E$228))</f>
        <v>1.7672255134386732E-2</v>
      </c>
      <c r="DV65" s="2">
        <f>POWER(10,($B65-F$227)/F$228)/(1+POWER(10,($B65-F$227)/F$228))</f>
        <v>2.423162362710023E-2</v>
      </c>
      <c r="DW65" s="2">
        <f>POWER(10,($B65-G$227)/G$228)/(1+POWER(10,($B65-G$227)/G$228))</f>
        <v>2.3842214632163419E-2</v>
      </c>
      <c r="DX65" s="2">
        <f>POWER(10,($B65-H$227)/H$228)/(1+POWER(10,($B65-H$227)/H$228))</f>
        <v>2.4242013935122E-2</v>
      </c>
      <c r="DY65" s="2">
        <f>POWER(10,($B65-I$227)/I$228)/(1+POWER(10,($B65-I$227)/I$228))</f>
        <v>2.5097785764498861E-2</v>
      </c>
      <c r="DZ65" s="2">
        <f>POWER(10,($B65-J$227)/J$228)/(1+POWER(10,($B65-J$227)/J$228))</f>
        <v>2.393297295818406E-2</v>
      </c>
      <c r="EA65" s="2">
        <f>POWER(10,($B65-K$227)/K$228)/(1+POWER(10,($B65-K$227)/K$228))</f>
        <v>2.4845777563634694E-2</v>
      </c>
      <c r="EB65" s="2">
        <f>POWER(10,($B65-L$227)/L$228)/(1+POWER(10,($B65-L$227)/L$228))</f>
        <v>2.3928554487639357E-2</v>
      </c>
      <c r="EC65" s="2">
        <f>POWER(10,($B65-M$227)/M$228)/(1+POWER(10,($B65-M$227)/M$228))</f>
        <v>2.3612538795543394E-2</v>
      </c>
      <c r="ED65" s="2">
        <f>POWER(10,($B65-N$227)/N$228)/(1+POWER(10,($B65-N$227)/N$228))</f>
        <v>2.3798661187794404E-2</v>
      </c>
      <c r="EE65" s="2">
        <f>POWER(10,($B65-O$227)/O$228)/(1+POWER(10,($B65-O$227)/O$228))</f>
        <v>2.5118996872851764E-2</v>
      </c>
    </row>
    <row r="66" spans="2:135" x14ac:dyDescent="0.25">
      <c r="B66" s="2">
        <v>60</v>
      </c>
      <c r="C66">
        <v>125.479</v>
      </c>
      <c r="D66">
        <v>132.38</v>
      </c>
      <c r="E66">
        <v>148.56299999999999</v>
      </c>
      <c r="F66">
        <v>99.296000000000006</v>
      </c>
      <c r="G66">
        <v>110.40600000000001</v>
      </c>
      <c r="H66">
        <v>111.116</v>
      </c>
      <c r="I66">
        <v>134.333</v>
      </c>
      <c r="J66">
        <v>140.01400000000001</v>
      </c>
      <c r="K66">
        <v>111.87</v>
      </c>
      <c r="L66">
        <v>104.63800000000001</v>
      </c>
      <c r="M66">
        <v>102.145</v>
      </c>
      <c r="N66">
        <v>76.245999999999995</v>
      </c>
      <c r="O66">
        <v>59.527799999999999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129.1497356346182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139.28620847726157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137.21505530348259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99.429199754638546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105.48974881523445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104.8808442308387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118.01048638298386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122.51993053202989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107.33884106960276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100.12645807290092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99.989315442384267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90.383202272356087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74.89951991948368</v>
      </c>
      <c r="AE66" s="5"/>
      <c r="AG66" s="5">
        <f t="shared" si="17"/>
        <v>-3.6707356346181967</v>
      </c>
      <c r="AH66" s="5">
        <f t="shared" si="17"/>
        <v>-6.9062084772615719</v>
      </c>
      <c r="AI66" s="5">
        <f t="shared" si="17"/>
        <v>11.347944696517402</v>
      </c>
      <c r="AJ66" s="5">
        <f t="shared" si="17"/>
        <v>-0.1331997546385395</v>
      </c>
      <c r="AK66" s="5">
        <f t="shared" si="17"/>
        <v>4.9162511847655566</v>
      </c>
      <c r="AL66" s="5">
        <f t="shared" si="17"/>
        <v>6.2351557691612953</v>
      </c>
      <c r="AM66" s="5">
        <f t="shared" si="17"/>
        <v>16.322513617016142</v>
      </c>
      <c r="AN66" s="5">
        <f t="shared" si="16"/>
        <v>17.494069467970121</v>
      </c>
      <c r="AO66" s="5">
        <f t="shared" si="14"/>
        <v>4.5311589303972397</v>
      </c>
      <c r="AP66" s="5">
        <f t="shared" si="14"/>
        <v>4.5115419270990884</v>
      </c>
      <c r="AQ66" s="5">
        <f t="shared" si="14"/>
        <v>2.1556845576157286</v>
      </c>
      <c r="AR66" s="5">
        <f t="shared" si="14"/>
        <v>-14.137202272356092</v>
      </c>
      <c r="AS66" s="5">
        <f t="shared" si="14"/>
        <v>-15.371719919483681</v>
      </c>
      <c r="AV66" s="2">
        <f t="shared" si="1"/>
        <v>45.560560674091406</v>
      </c>
      <c r="AW66" s="2">
        <f t="shared" si="2"/>
        <v>46.057325218383994</v>
      </c>
      <c r="AX66" s="2">
        <f t="shared" si="3"/>
        <v>46.44641821946837</v>
      </c>
      <c r="AY66" s="2">
        <f t="shared" si="4"/>
        <v>46.508044440100733</v>
      </c>
      <c r="AZ66" s="2">
        <f t="shared" si="5"/>
        <v>46.144206719684647</v>
      </c>
      <c r="BA66" s="2">
        <f t="shared" si="6"/>
        <v>44.567588970550183</v>
      </c>
      <c r="BB66" s="2">
        <f t="shared" si="7"/>
        <v>45.866157000590626</v>
      </c>
      <c r="BC66" s="2">
        <f t="shared" si="8"/>
        <v>44.976998634102586</v>
      </c>
      <c r="BD66" s="2">
        <f t="shared" si="9"/>
        <v>46.228579193883078</v>
      </c>
      <c r="BE66" s="2">
        <f t="shared" si="10"/>
        <v>48.318117120194444</v>
      </c>
      <c r="BF66" s="2">
        <f t="shared" si="11"/>
        <v>49.972281773010344</v>
      </c>
      <c r="BG66" s="2">
        <f t="shared" si="12"/>
        <v>53.893760109717782</v>
      </c>
      <c r="BH66" s="2">
        <f t="shared" si="13"/>
        <v>58.182182758776243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45.516395024368478</v>
      </c>
      <c r="CP66" s="2">
        <f>BL$207*$B66+BL$209</f>
        <v>46.03302325789668</v>
      </c>
      <c r="CQ66" s="2">
        <f>BM$207*$B66+BM$209</f>
        <v>46.427589860964183</v>
      </c>
      <c r="CR66" s="2">
        <f>BN$207*$B66+BN$209</f>
        <v>46.479140100430413</v>
      </c>
      <c r="CS66" s="2">
        <f>BO$207*$B66+BO$209</f>
        <v>46.091563558106174</v>
      </c>
      <c r="CT66" s="2">
        <f>BP$207*$B66+BP$209</f>
        <v>44.538616499282632</v>
      </c>
      <c r="CU66" s="2">
        <f>BQ$207*$B66+BQ$209</f>
        <v>45.77112370621844</v>
      </c>
      <c r="CV66" s="2">
        <f>BR$207*$B66+BR$209</f>
        <v>44.936027245495694</v>
      </c>
      <c r="CW66" s="2">
        <f>BS$207*$B66+BS$209</f>
        <v>46.160672939513134</v>
      </c>
      <c r="CX66" s="2">
        <f>BT$207*$B66+BT$209</f>
        <v>48.245277761836448</v>
      </c>
      <c r="CY66" s="2">
        <f>BU$207*$B66+BU$209</f>
        <v>49.91719655667147</v>
      </c>
      <c r="CZ66" s="2">
        <f>BV$207*$B66+BV$209</f>
        <v>53.854330465706745</v>
      </c>
      <c r="DA66" s="2">
        <f>BW$207*$B66+BW$209</f>
        <v>58.145999084503238</v>
      </c>
      <c r="DD66" s="2">
        <f>BZ$207*$B66+BZ$209</f>
        <v>50.521316421621854</v>
      </c>
      <c r="DE66" s="2">
        <f>CA$207*$B66+CA$209</f>
        <v>48.505601145189935</v>
      </c>
      <c r="DF66" s="2">
        <f>CB$207*$B66+CB$209</f>
        <v>47.400920337831721</v>
      </c>
      <c r="DG66" s="2">
        <f>CC$207*$B66+CC$209</f>
        <v>47.569562228866545</v>
      </c>
      <c r="DH66" s="2">
        <f>CD$207*$B66+CD$209</f>
        <v>48.109898369540225</v>
      </c>
      <c r="DI66" s="2">
        <f>CE$207*$B66+CE$209</f>
        <v>45.631141534099207</v>
      </c>
      <c r="DJ66" s="2">
        <f>CF$207*$B66+CF$209</f>
        <v>49.232833856757779</v>
      </c>
      <c r="DK66" s="2">
        <f>CG$207*$B66+CG$209</f>
        <v>46.50092391995436</v>
      </c>
      <c r="DL66" s="2">
        <f>CH$207*$B66+CH$209</f>
        <v>48.659274312052062</v>
      </c>
      <c r="DM66" s="2">
        <f>CI$207*$B66+CI$209</f>
        <v>51.027879789264638</v>
      </c>
      <c r="DN66" s="2">
        <f>CJ$207*$B66+CJ$209</f>
        <v>52.049655183235835</v>
      </c>
      <c r="DO66" s="2">
        <f>CK$207*$B66+CK$209</f>
        <v>55.368820254658885</v>
      </c>
      <c r="DP66" s="2">
        <f>CL$207*$B66+CL$209</f>
        <v>59.46292572967026</v>
      </c>
      <c r="DS66" s="2">
        <f>POWER(10,($B66-C$227)/C$228)/(1+POWER(10,($B66-C$227)/C$228))</f>
        <v>8.8244442254704399E-3</v>
      </c>
      <c r="DT66" s="2">
        <f>POWER(10,($B66-D$227)/D$228)/(1+POWER(10,($B66-D$227)/D$228))</f>
        <v>9.8285925034774391E-3</v>
      </c>
      <c r="DU66" s="2">
        <f>POWER(10,($B66-E$227)/E$228)/(1+POWER(10,($B66-E$227)/E$228))</f>
        <v>1.9344260712746558E-2</v>
      </c>
      <c r="DV66" s="2">
        <f>POWER(10,($B66-F$227)/F$228)/(1+POWER(10,($B66-F$227)/F$228))</f>
        <v>2.6507477165536527E-2</v>
      </c>
      <c r="DW66" s="2">
        <f>POWER(10,($B66-G$227)/G$228)/(1+POWER(10,($B66-G$227)/G$228))</f>
        <v>2.6082472184618198E-2</v>
      </c>
      <c r="DX66" s="2">
        <f>POWER(10,($B66-H$227)/H$228)/(1+POWER(10,($B66-H$227)/H$228))</f>
        <v>2.6518816818154732E-2</v>
      </c>
      <c r="DY66" s="2">
        <f>POWER(10,($B66-I$227)/I$228)/(1+POWER(10,($B66-I$227)/I$228))</f>
        <v>2.7452701190878514E-2</v>
      </c>
      <c r="DZ66" s="2">
        <f>POWER(10,($B66-J$227)/J$228)/(1+POWER(10,($B66-J$227)/J$228))</f>
        <v>2.6181529602312403E-2</v>
      </c>
      <c r="EA66" s="2">
        <f>POWER(10,($B66-K$227)/K$228)/(1+POWER(10,($B66-K$227)/K$228))</f>
        <v>2.7177706342545481E-2</v>
      </c>
      <c r="EB66" s="2">
        <f>POWER(10,($B66-L$227)/L$228)/(1+POWER(10,($B66-L$227)/L$228))</f>
        <v>2.6176707139580344E-2</v>
      </c>
      <c r="EC66" s="2">
        <f>POWER(10,($B66-M$227)/M$228)/(1+POWER(10,($B66-M$227)/M$228))</f>
        <v>2.5831786676970423E-2</v>
      </c>
      <c r="ED66" s="2">
        <f>POWER(10,($B66-N$227)/N$228)/(1+POWER(10,($B66-N$227)/N$228))</f>
        <v>2.6034935526580833E-2</v>
      </c>
      <c r="EE66" s="2">
        <f>POWER(10,($B66-O$227)/O$228)/(1+POWER(10,($B66-O$227)/O$228))</f>
        <v>2.747584643822152E-2</v>
      </c>
    </row>
    <row r="67" spans="2:135" x14ac:dyDescent="0.25">
      <c r="B67" s="2">
        <v>61</v>
      </c>
      <c r="C67">
        <v>132.155</v>
      </c>
      <c r="D67">
        <v>140.155</v>
      </c>
      <c r="E67">
        <v>139.40799999999999</v>
      </c>
      <c r="F67">
        <v>66.224999999999994</v>
      </c>
      <c r="G67">
        <v>74.536000000000001</v>
      </c>
      <c r="H67">
        <v>76.680999999999997</v>
      </c>
      <c r="I67">
        <v>91.347999999999999</v>
      </c>
      <c r="J67">
        <v>102.36199999999999</v>
      </c>
      <c r="K67">
        <v>73.680999999999997</v>
      </c>
      <c r="L67">
        <v>75.058000000000007</v>
      </c>
      <c r="M67">
        <v>72.260999999999996</v>
      </c>
      <c r="N67">
        <v>61.29</v>
      </c>
      <c r="O67">
        <v>59.291699999999999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140.10515890274127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150.21502030391918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124.53549086372766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86.656363163045697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91.767402555939313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90.739226883585374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102.42300708460027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106.17577920305952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92.955669246890764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87.304095836455545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87.730340494987303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80.598722390841999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69.58633146290768</v>
      </c>
      <c r="AE67" s="5"/>
      <c r="AG67" s="5">
        <f t="shared" si="17"/>
        <v>-7.9501589027412649</v>
      </c>
      <c r="AH67" s="5">
        <f t="shared" si="17"/>
        <v>-10.060020303919174</v>
      </c>
      <c r="AI67" s="5">
        <f t="shared" si="17"/>
        <v>14.872509136272328</v>
      </c>
      <c r="AJ67" s="5">
        <f t="shared" si="17"/>
        <v>-20.431363163045702</v>
      </c>
      <c r="AK67" s="5">
        <f t="shared" si="17"/>
        <v>-17.231402555939312</v>
      </c>
      <c r="AL67" s="5">
        <f t="shared" si="17"/>
        <v>-14.058226883585377</v>
      </c>
      <c r="AM67" s="5">
        <f t="shared" si="17"/>
        <v>-11.075007084600273</v>
      </c>
      <c r="AN67" s="5">
        <f t="shared" si="16"/>
        <v>-3.813779203059525</v>
      </c>
      <c r="AO67" s="5">
        <f t="shared" si="14"/>
        <v>-19.274669246890767</v>
      </c>
      <c r="AP67" s="5">
        <f t="shared" si="14"/>
        <v>-12.246095836455538</v>
      </c>
      <c r="AQ67" s="5">
        <f t="shared" si="14"/>
        <v>-15.469340494987307</v>
      </c>
      <c r="AR67" s="5">
        <f t="shared" si="14"/>
        <v>-19.308722390842</v>
      </c>
      <c r="AS67" s="5">
        <f t="shared" si="14"/>
        <v>-10.294631462907681</v>
      </c>
      <c r="AV67" s="2">
        <f t="shared" si="1"/>
        <v>45.611250910736381</v>
      </c>
      <c r="AW67" s="2">
        <f t="shared" si="2"/>
        <v>46.074075371870521</v>
      </c>
      <c r="AX67" s="2">
        <f t="shared" si="3"/>
        <v>46.446631205304804</v>
      </c>
      <c r="AY67" s="2">
        <f t="shared" si="4"/>
        <v>46.489245139038125</v>
      </c>
      <c r="AZ67" s="2">
        <f t="shared" si="5"/>
        <v>46.131880857660491</v>
      </c>
      <c r="BA67" s="2">
        <f t="shared" si="6"/>
        <v>44.553278471797277</v>
      </c>
      <c r="BB67" s="2">
        <f t="shared" si="7"/>
        <v>45.888089546468983</v>
      </c>
      <c r="BC67" s="2">
        <f t="shared" si="8"/>
        <v>44.960355997252243</v>
      </c>
      <c r="BD67" s="2">
        <f t="shared" si="9"/>
        <v>46.249702450848631</v>
      </c>
      <c r="BE67" s="2">
        <f t="shared" si="10"/>
        <v>48.339291764185297</v>
      </c>
      <c r="BF67" s="2">
        <f t="shared" si="11"/>
        <v>49.988654196425358</v>
      </c>
      <c r="BG67" s="2">
        <f t="shared" si="12"/>
        <v>53.892250460150393</v>
      </c>
      <c r="BH67" s="2">
        <f t="shared" si="13"/>
        <v>58.184433677746853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45.563838817570783</v>
      </c>
      <c r="CP67" s="2">
        <f>BL$207*$B67+BL$209</f>
        <v>46.048079595712935</v>
      </c>
      <c r="CQ67" s="2">
        <f>BM$207*$B67+BM$209</f>
        <v>46.426765740036146</v>
      </c>
      <c r="CR67" s="2">
        <f>BN$207*$B67+BN$209</f>
        <v>46.458870394282371</v>
      </c>
      <c r="CS67" s="2">
        <f>BO$207*$B67+BO$209</f>
        <v>46.075874833058791</v>
      </c>
      <c r="CT67" s="2">
        <f>BP$207*$B67+BP$209</f>
        <v>44.522813540393564</v>
      </c>
      <c r="CU67" s="2">
        <f>BQ$207*$B67+BQ$209</f>
        <v>45.787327130081984</v>
      </c>
      <c r="CV67" s="2">
        <f>BR$207*$B67+BR$209</f>
        <v>44.917258649722761</v>
      </c>
      <c r="CW67" s="2">
        <f>BS$207*$B67+BS$209</f>
        <v>46.177921608149504</v>
      </c>
      <c r="CX67" s="2">
        <f>BT$207*$B67+BT$209</f>
        <v>48.262199114370233</v>
      </c>
      <c r="CY67" s="2">
        <f>BU$207*$B67+BU$209</f>
        <v>49.930379691623735</v>
      </c>
      <c r="CZ67" s="2">
        <f>BV$207*$B67+BV$209</f>
        <v>53.850521082425459</v>
      </c>
      <c r="DA67" s="2">
        <f>BW$207*$B67+BW$209</f>
        <v>58.146100092388977</v>
      </c>
      <c r="DD67" s="2">
        <f>BZ$207*$B67+BZ$209</f>
        <v>50.468074728127931</v>
      </c>
      <c r="DE67" s="2">
        <f>CA$207*$B67+CA$209</f>
        <v>48.46255664537108</v>
      </c>
      <c r="DF67" s="2">
        <f>CB$207*$B67+CB$209</f>
        <v>47.365097405386052</v>
      </c>
      <c r="DG67" s="2">
        <f>CC$207*$B67+CC$209</f>
        <v>47.506610299900345</v>
      </c>
      <c r="DH67" s="2">
        <f>CD$207*$B67+CD$209</f>
        <v>48.039133283431269</v>
      </c>
      <c r="DI67" s="2">
        <f>CE$207*$B67+CE$209</f>
        <v>45.57321611908646</v>
      </c>
      <c r="DJ67" s="2">
        <f>CF$207*$B67+CF$209</f>
        <v>49.143638444035858</v>
      </c>
      <c r="DK67" s="2">
        <f>CG$207*$B67+CG$209</f>
        <v>46.422309410947541</v>
      </c>
      <c r="DL67" s="2">
        <f>CH$207*$B67+CH$209</f>
        <v>48.59300985838744</v>
      </c>
      <c r="DM67" s="2">
        <f>CI$207*$B67+CI$209</f>
        <v>50.954932650604263</v>
      </c>
      <c r="DN67" s="2">
        <f>CJ$207*$B67+CJ$209</f>
        <v>51.992932848683154</v>
      </c>
      <c r="DO67" s="2">
        <f>CK$207*$B67+CK$209</f>
        <v>55.315984213517631</v>
      </c>
      <c r="DP67" s="2">
        <f>CL$207*$B67+CL$209</f>
        <v>59.421886802656942</v>
      </c>
      <c r="DS67" s="2">
        <f>POWER(10,($B67-C$227)/C$228)/(1+POWER(10,($B67-C$227)/C$228))</f>
        <v>9.6675800329124734E-3</v>
      </c>
      <c r="DT67" s="2">
        <f>POWER(10,($B67-D$227)/D$228)/(1+POWER(10,($B67-D$227)/D$228))</f>
        <v>1.0766627979033321E-2</v>
      </c>
      <c r="DU67" s="2">
        <f>POWER(10,($B67-E$227)/E$228)/(1+POWER(10,($B67-E$227)/E$228))</f>
        <v>2.1171048577217258E-2</v>
      </c>
      <c r="DV67" s="2">
        <f>POWER(10,($B67-F$227)/F$228)/(1+POWER(10,($B67-F$227)/F$228))</f>
        <v>2.8990730039854851E-2</v>
      </c>
      <c r="DW67" s="2">
        <f>POWER(10,($B67-G$227)/G$228)/(1+POWER(10,($B67-G$227)/G$228))</f>
        <v>2.8527076804928584E-2</v>
      </c>
      <c r="DX67" s="2">
        <f>POWER(10,($B67-H$227)/H$228)/(1+POWER(10,($B67-H$227)/H$228))</f>
        <v>2.9003100355696681E-2</v>
      </c>
      <c r="DY67" s="2">
        <f>POWER(10,($B67-I$227)/I$228)/(1+POWER(10,($B67-I$227)/I$228))</f>
        <v>3.002177300063932E-2</v>
      </c>
      <c r="DZ67" s="2">
        <f>POWER(10,($B67-J$227)/J$228)/(1+POWER(10,($B67-J$227)/J$228))</f>
        <v>2.8635145497955233E-2</v>
      </c>
      <c r="EA67" s="2">
        <f>POWER(10,($B67-K$227)/K$228)/(1+POWER(10,($B67-K$227)/K$228))</f>
        <v>2.9721830120311557E-2</v>
      </c>
      <c r="EB67" s="2">
        <f>POWER(10,($B67-L$227)/L$228)/(1+POWER(10,($B67-L$227)/L$228))</f>
        <v>2.8629884382427202E-2</v>
      </c>
      <c r="EC67" s="2">
        <f>POWER(10,($B67-M$227)/M$228)/(1+POWER(10,($B67-M$227)/M$228))</f>
        <v>2.8253577175533832E-2</v>
      </c>
      <c r="ED67" s="2">
        <f>POWER(10,($B67-N$227)/N$228)/(1+POWER(10,($B67-N$227)/N$228))</f>
        <v>2.8475214994890148E-2</v>
      </c>
      <c r="EE67" s="2">
        <f>POWER(10,($B67-O$227)/O$228)/(1+POWER(10,($B67-O$227)/O$228))</f>
        <v>3.0047017302621375E-2</v>
      </c>
    </row>
    <row r="68" spans="2:135" x14ac:dyDescent="0.25">
      <c r="B68" s="2">
        <v>62</v>
      </c>
      <c r="C68">
        <v>139</v>
      </c>
      <c r="D68">
        <v>147.113</v>
      </c>
      <c r="E68">
        <v>121.845</v>
      </c>
      <c r="F68">
        <v>52.127000000000002</v>
      </c>
      <c r="G68">
        <v>56.216999999999999</v>
      </c>
      <c r="H68">
        <v>56.116</v>
      </c>
      <c r="I68">
        <v>59.594000000000001</v>
      </c>
      <c r="J68">
        <v>66.507000000000005</v>
      </c>
      <c r="K68">
        <v>55.725000000000001</v>
      </c>
      <c r="L68">
        <v>56.942</v>
      </c>
      <c r="M68">
        <v>56.725000000000001</v>
      </c>
      <c r="N68">
        <v>56.536000000000001</v>
      </c>
      <c r="O68">
        <v>58.458300000000001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148.24727927343429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157.72718023772123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110.84650274783213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75.68558005934851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79.741362640897805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78.421549991744101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88.305526490726649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91.206565004995895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80.461198243009207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76.456098029296342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77.309373729743712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72.65016135442778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65.6858990735996</v>
      </c>
      <c r="AE68" s="5"/>
      <c r="AG68" s="5">
        <f t="shared" si="17"/>
        <v>-9.2472792734342875</v>
      </c>
      <c r="AH68" s="5">
        <f t="shared" si="17"/>
        <v>-10.614180237721229</v>
      </c>
      <c r="AI68" s="5">
        <f t="shared" si="17"/>
        <v>10.998497252167866</v>
      </c>
      <c r="AJ68" s="5">
        <f t="shared" si="17"/>
        <v>-23.558580059348508</v>
      </c>
      <c r="AK68" s="5">
        <f t="shared" si="17"/>
        <v>-23.524362640897806</v>
      </c>
      <c r="AL68" s="5">
        <f t="shared" si="17"/>
        <v>-22.305549991744101</v>
      </c>
      <c r="AM68" s="5">
        <f t="shared" si="17"/>
        <v>-28.711526490726648</v>
      </c>
      <c r="AN68" s="5">
        <f t="shared" si="16"/>
        <v>-24.69956500499589</v>
      </c>
      <c r="AO68" s="5">
        <f t="shared" si="14"/>
        <v>-24.736198243009206</v>
      </c>
      <c r="AP68" s="5">
        <f t="shared" si="14"/>
        <v>-19.514098029296342</v>
      </c>
      <c r="AQ68" s="5">
        <f t="shared" si="14"/>
        <v>-20.58437372974371</v>
      </c>
      <c r="AR68" s="5">
        <f t="shared" si="14"/>
        <v>-16.114161354427779</v>
      </c>
      <c r="AS68" s="5">
        <f t="shared" si="14"/>
        <v>-7.227599073599599</v>
      </c>
      <c r="AV68" s="2">
        <f t="shared" si="1"/>
        <v>45.662154193264421</v>
      </c>
      <c r="AW68" s="2">
        <f t="shared" si="2"/>
        <v>46.090924967512251</v>
      </c>
      <c r="AX68" s="2">
        <f t="shared" si="3"/>
        <v>46.446868476421052</v>
      </c>
      <c r="AY68" s="2">
        <f t="shared" si="4"/>
        <v>46.470460053837449</v>
      </c>
      <c r="AZ68" s="2">
        <f t="shared" si="5"/>
        <v>46.119708920723227</v>
      </c>
      <c r="BA68" s="2">
        <f t="shared" si="6"/>
        <v>44.538985695352864</v>
      </c>
      <c r="BB68" s="2">
        <f t="shared" si="7"/>
        <v>45.91023573860722</v>
      </c>
      <c r="BC68" s="2">
        <f t="shared" si="8"/>
        <v>44.94374131089144</v>
      </c>
      <c r="BD68" s="2">
        <f t="shared" si="9"/>
        <v>46.2709375051042</v>
      </c>
      <c r="BE68" s="2">
        <f t="shared" si="10"/>
        <v>48.360604648566138</v>
      </c>
      <c r="BF68" s="2">
        <f t="shared" si="11"/>
        <v>50.005126106267397</v>
      </c>
      <c r="BG68" s="2">
        <f t="shared" si="12"/>
        <v>53.890815156800834</v>
      </c>
      <c r="BH68" s="2">
        <f t="shared" si="13"/>
        <v>58.186760072968895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45.611282610773088</v>
      </c>
      <c r="CP68" s="2">
        <f>BL$207*$B68+BL$209</f>
        <v>46.063135933529196</v>
      </c>
      <c r="CQ68" s="2">
        <f>BM$207*$B68+BM$209</f>
        <v>46.425941619108109</v>
      </c>
      <c r="CR68" s="2">
        <f>BN$207*$B68+BN$209</f>
        <v>46.438600688134329</v>
      </c>
      <c r="CS68" s="2">
        <f>BO$207*$B68+BO$209</f>
        <v>46.060186108011408</v>
      </c>
      <c r="CT68" s="2">
        <f>BP$207*$B68+BP$209</f>
        <v>44.507010581504495</v>
      </c>
      <c r="CU68" s="2">
        <f>BQ$207*$B68+BQ$209</f>
        <v>45.803530553945528</v>
      </c>
      <c r="CV68" s="2">
        <f>BR$207*$B68+BR$209</f>
        <v>44.898490053949835</v>
      </c>
      <c r="CW68" s="2">
        <f>BS$207*$B68+BS$209</f>
        <v>46.195170276785881</v>
      </c>
      <c r="CX68" s="2">
        <f>BT$207*$B68+BT$209</f>
        <v>48.279120466904018</v>
      </c>
      <c r="CY68" s="2">
        <f>BU$207*$B68+BU$209</f>
        <v>49.943562826575999</v>
      </c>
      <c r="CZ68" s="2">
        <f>BV$207*$B68+BV$209</f>
        <v>53.84671169914418</v>
      </c>
      <c r="DA68" s="2">
        <f>BW$207*$B68+BW$209</f>
        <v>58.146201100274723</v>
      </c>
      <c r="DD68" s="2">
        <f>BZ$207*$B68+BZ$209</f>
        <v>50.414833034634007</v>
      </c>
      <c r="DE68" s="2">
        <f>CA$207*$B68+CA$209</f>
        <v>48.419512145552225</v>
      </c>
      <c r="DF68" s="2">
        <f>CB$207*$B68+CB$209</f>
        <v>47.329274472940384</v>
      </c>
      <c r="DG68" s="2">
        <f>CC$207*$B68+CC$209</f>
        <v>47.443658370934138</v>
      </c>
      <c r="DH68" s="2">
        <f>CD$207*$B68+CD$209</f>
        <v>47.968368197322306</v>
      </c>
      <c r="DI68" s="2">
        <f>CE$207*$B68+CE$209</f>
        <v>45.515290704073713</v>
      </c>
      <c r="DJ68" s="2">
        <f>CF$207*$B68+CF$209</f>
        <v>49.054443031313937</v>
      </c>
      <c r="DK68" s="2">
        <f>CG$207*$B68+CG$209</f>
        <v>46.343694901940722</v>
      </c>
      <c r="DL68" s="2">
        <f>CH$207*$B68+CH$209</f>
        <v>48.526745404722817</v>
      </c>
      <c r="DM68" s="2">
        <f>CI$207*$B68+CI$209</f>
        <v>50.881985511943896</v>
      </c>
      <c r="DN68" s="2">
        <f>CJ$207*$B68+CJ$209</f>
        <v>51.93621051413048</v>
      </c>
      <c r="DO68" s="2">
        <f>CK$207*$B68+CK$209</f>
        <v>55.263148172376368</v>
      </c>
      <c r="DP68" s="2">
        <f>CL$207*$B68+CL$209</f>
        <v>59.380847875643617</v>
      </c>
      <c r="DS68" s="2">
        <f>POWER(10,($B68-C$227)/C$228)/(1+POWER(10,($B68-C$227)/C$228))</f>
        <v>1.0590412924289628E-2</v>
      </c>
      <c r="DT68" s="2">
        <f>POWER(10,($B68-D$227)/D$228)/(1+POWER(10,($B68-D$227)/D$228))</f>
        <v>1.1793122779490217E-2</v>
      </c>
      <c r="DU68" s="2">
        <f>POWER(10,($B68-E$227)/E$228)/(1+POWER(10,($B68-E$227)/E$228))</f>
        <v>2.3166275005021737E-2</v>
      </c>
      <c r="DV68" s="2">
        <f>POWER(10,($B68-F$227)/F$228)/(1+POWER(10,($B68-F$227)/F$228))</f>
        <v>3.1699042003614369E-2</v>
      </c>
      <c r="DW68" s="2">
        <f>POWER(10,($B68-G$227)/G$228)/(1+POWER(10,($B68-G$227)/G$228))</f>
        <v>3.1193465783608865E-2</v>
      </c>
      <c r="DX68" s="2">
        <f>POWER(10,($B68-H$227)/H$228)/(1+POWER(10,($B68-H$227)/H$228))</f>
        <v>3.1712530211238307E-2</v>
      </c>
      <c r="DY68" s="2">
        <f>POWER(10,($B68-I$227)/I$228)/(1+POWER(10,($B68-I$227)/I$228))</f>
        <v>3.282314900955817E-2</v>
      </c>
      <c r="DZ68" s="2">
        <f>POWER(10,($B68-J$227)/J$228)/(1+POWER(10,($B68-J$227)/J$228))</f>
        <v>3.1311309953401159E-2</v>
      </c>
      <c r="EA68" s="2">
        <f>POWER(10,($B68-K$227)/K$228)/(1+POWER(10,($B68-K$227)/K$228))</f>
        <v>3.2496155671964275E-2</v>
      </c>
      <c r="EB68" s="2">
        <f>POWER(10,($B68-L$227)/L$228)/(1+POWER(10,($B68-L$227)/L$228))</f>
        <v>3.1305572994420237E-2</v>
      </c>
      <c r="EC68" s="2">
        <f>POWER(10,($B68-M$227)/M$228)/(1+POWER(10,($B68-M$227)/M$228))</f>
        <v>3.0895215484354411E-2</v>
      </c>
      <c r="ED68" s="2">
        <f>POWER(10,($B68-N$227)/N$228)/(1+POWER(10,($B68-N$227)/N$228))</f>
        <v>3.1136911884238328E-2</v>
      </c>
      <c r="EE68" s="2">
        <f>POWER(10,($B68-O$227)/O$228)/(1+POWER(10,($B68-O$227)/O$228))</f>
        <v>3.2850669117122359E-2</v>
      </c>
    </row>
    <row r="69" spans="2:135" x14ac:dyDescent="0.25">
      <c r="B69" s="2">
        <v>63</v>
      </c>
      <c r="C69">
        <v>144.40799999999999</v>
      </c>
      <c r="D69">
        <v>152.45099999999999</v>
      </c>
      <c r="E69">
        <v>99.605999999999995</v>
      </c>
      <c r="F69">
        <v>48.731999999999999</v>
      </c>
      <c r="G69">
        <v>49.274999999999999</v>
      </c>
      <c r="H69">
        <v>49.058</v>
      </c>
      <c r="I69">
        <v>49.725000000000001</v>
      </c>
      <c r="J69">
        <v>54.029000000000003</v>
      </c>
      <c r="K69">
        <v>48.912999999999997</v>
      </c>
      <c r="L69">
        <v>51.203000000000003</v>
      </c>
      <c r="M69">
        <v>51.362000000000002</v>
      </c>
      <c r="N69">
        <v>54.637999999999998</v>
      </c>
      <c r="O69">
        <v>58.8889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152.66598890690517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160.95013488305358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97.359595625508319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66.827484408148891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69.85018219798485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68.34941734037325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76.365453628622959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78.405438048218102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70.278112949334556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67.819059465124482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68.972843017631803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66.554660254728205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62.991784314926413</v>
      </c>
      <c r="AE69" s="5"/>
      <c r="AG69" s="5">
        <f t="shared" si="17"/>
        <v>-8.2579889069051831</v>
      </c>
      <c r="AH69" s="5">
        <f t="shared" si="17"/>
        <v>-8.4991348830535856</v>
      </c>
      <c r="AI69" s="5">
        <f t="shared" si="17"/>
        <v>2.2464043744916751</v>
      </c>
      <c r="AJ69" s="5">
        <f t="shared" si="17"/>
        <v>-18.095484408148891</v>
      </c>
      <c r="AK69" s="5">
        <f t="shared" si="17"/>
        <v>-20.575182197984851</v>
      </c>
      <c r="AL69" s="5">
        <f t="shared" si="17"/>
        <v>-19.291417340373251</v>
      </c>
      <c r="AM69" s="5">
        <f t="shared" si="17"/>
        <v>-26.640453628622957</v>
      </c>
      <c r="AN69" s="5">
        <f t="shared" si="16"/>
        <v>-24.376438048218098</v>
      </c>
      <c r="AO69" s="5">
        <f t="shared" si="14"/>
        <v>-21.365112949334559</v>
      </c>
      <c r="AP69" s="5">
        <f t="shared" si="14"/>
        <v>-16.616059465124479</v>
      </c>
      <c r="AQ69" s="5">
        <f t="shared" si="14"/>
        <v>-17.610843017631801</v>
      </c>
      <c r="AR69" s="5">
        <f t="shared" si="14"/>
        <v>-11.916660254728207</v>
      </c>
      <c r="AS69" s="5">
        <f t="shared" si="14"/>
        <v>-4.1028843149264134</v>
      </c>
      <c r="AV69" s="2">
        <f t="shared" si="1"/>
        <v>45.713281068417899</v>
      </c>
      <c r="AW69" s="2">
        <f t="shared" si="2"/>
        <v>46.107877269988251</v>
      </c>
      <c r="AX69" s="2">
        <f t="shared" si="3"/>
        <v>46.447125137123855</v>
      </c>
      <c r="AY69" s="2">
        <f t="shared" si="4"/>
        <v>46.451678576812711</v>
      </c>
      <c r="AZ69" s="2">
        <f t="shared" si="5"/>
        <v>46.107688900774178</v>
      </c>
      <c r="BA69" s="2">
        <f t="shared" si="6"/>
        <v>44.524700477941678</v>
      </c>
      <c r="BB69" s="2">
        <f t="shared" si="7"/>
        <v>45.932583234277203</v>
      </c>
      <c r="BC69" s="2">
        <f t="shared" si="8"/>
        <v>44.927140588283009</v>
      </c>
      <c r="BD69" s="2">
        <f t="shared" si="9"/>
        <v>46.292270029196033</v>
      </c>
      <c r="BE69" s="2">
        <f t="shared" si="10"/>
        <v>48.382042883615242</v>
      </c>
      <c r="BF69" s="2">
        <f t="shared" si="11"/>
        <v>50.021687071672325</v>
      </c>
      <c r="BG69" s="2">
        <f t="shared" si="12"/>
        <v>53.889447156886874</v>
      </c>
      <c r="BH69" s="2">
        <f t="shared" si="13"/>
        <v>58.189156453758869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45.658726403975393</v>
      </c>
      <c r="CP69" s="2">
        <f>BL$207*$B69+BL$209</f>
        <v>46.078192271345451</v>
      </c>
      <c r="CQ69" s="2">
        <f>BM$207*$B69+BM$209</f>
        <v>46.425117498180072</v>
      </c>
      <c r="CR69" s="2">
        <f>BN$207*$B69+BN$209</f>
        <v>46.418330981986287</v>
      </c>
      <c r="CS69" s="2">
        <f>BO$207*$B69+BO$209</f>
        <v>46.044497382964032</v>
      </c>
      <c r="CT69" s="2">
        <f>BP$207*$B69+BP$209</f>
        <v>44.491207622615434</v>
      </c>
      <c r="CU69" s="2">
        <f>BQ$207*$B69+BQ$209</f>
        <v>45.819733977809072</v>
      </c>
      <c r="CV69" s="2">
        <f>BR$207*$B69+BR$209</f>
        <v>44.879721458176903</v>
      </c>
      <c r="CW69" s="2">
        <f>BS$207*$B69+BS$209</f>
        <v>46.21241894542225</v>
      </c>
      <c r="CX69" s="2">
        <f>BT$207*$B69+BT$209</f>
        <v>48.296041819437811</v>
      </c>
      <c r="CY69" s="2">
        <f>BU$207*$B69+BU$209</f>
        <v>49.956745961528263</v>
      </c>
      <c r="CZ69" s="2">
        <f>BV$207*$B69+BV$209</f>
        <v>53.842902315862894</v>
      </c>
      <c r="DA69" s="2">
        <f>BW$207*$B69+BW$209</f>
        <v>58.146302108160462</v>
      </c>
      <c r="DD69" s="2">
        <f>BZ$207*$B69+BZ$209</f>
        <v>50.361591341140084</v>
      </c>
      <c r="DE69" s="2">
        <f>CA$207*$B69+CA$209</f>
        <v>48.376467645733371</v>
      </c>
      <c r="DF69" s="2">
        <f>CB$207*$B69+CB$209</f>
        <v>47.293451540494708</v>
      </c>
      <c r="DG69" s="2">
        <f>CC$207*$B69+CC$209</f>
        <v>47.380706441967931</v>
      </c>
      <c r="DH69" s="2">
        <f>CD$207*$B69+CD$209</f>
        <v>47.897603111213343</v>
      </c>
      <c r="DI69" s="2">
        <f>CE$207*$B69+CE$209</f>
        <v>45.457365289060967</v>
      </c>
      <c r="DJ69" s="2">
        <f>CF$207*$B69+CF$209</f>
        <v>48.965247618592024</v>
      </c>
      <c r="DK69" s="2">
        <f>CG$207*$B69+CG$209</f>
        <v>46.265080392933896</v>
      </c>
      <c r="DL69" s="2">
        <f>CH$207*$B69+CH$209</f>
        <v>48.460480951058202</v>
      </c>
      <c r="DM69" s="2">
        <f>CI$207*$B69+CI$209</f>
        <v>50.809038373283528</v>
      </c>
      <c r="DN69" s="2">
        <f>CJ$207*$B69+CJ$209</f>
        <v>51.879488179577805</v>
      </c>
      <c r="DO69" s="2">
        <f>CK$207*$B69+CK$209</f>
        <v>55.210312131235113</v>
      </c>
      <c r="DP69" s="2">
        <f>CL$207*$B69+CL$209</f>
        <v>59.339808948630292</v>
      </c>
      <c r="DS69" s="2">
        <f>POWER(10,($B69-C$227)/C$228)/(1+POWER(10,($B69-C$227)/C$228))</f>
        <v>1.1600304319050401E-2</v>
      </c>
      <c r="DT69" s="2">
        <f>POWER(10,($B69-D$227)/D$228)/(1+POWER(10,($B69-D$227)/D$228))</f>
        <v>1.2916206201228337E-2</v>
      </c>
      <c r="DU69" s="2">
        <f>POWER(10,($B69-E$227)/E$228)/(1+POWER(10,($B69-E$227)/E$228))</f>
        <v>2.5344669068965164E-2</v>
      </c>
      <c r="DV69" s="2">
        <f>POWER(10,($B69-F$227)/F$228)/(1+POWER(10,($B69-F$227)/F$228))</f>
        <v>3.4651335381156868E-2</v>
      </c>
      <c r="DW69" s="2">
        <f>POWER(10,($B69-G$227)/G$228)/(1+POWER(10,($B69-G$227)/G$228))</f>
        <v>3.410033051370838E-2</v>
      </c>
      <c r="DX69" s="2">
        <f>POWER(10,($B69-H$227)/H$228)/(1+POWER(10,($B69-H$227)/H$228))</f>
        <v>3.4666034840326529E-2</v>
      </c>
      <c r="DY69" s="2">
        <f>POWER(10,($B69-I$227)/I$228)/(1+POWER(10,($B69-I$227)/I$228))</f>
        <v>3.5876257220756949E-2</v>
      </c>
      <c r="DZ69" s="2">
        <f>POWER(10,($B69-J$227)/J$228)/(1+POWER(10,($B69-J$227)/J$228))</f>
        <v>3.4228768383714227E-2</v>
      </c>
      <c r="EA69" s="2">
        <f>POWER(10,($B69-K$227)/K$228)/(1+POWER(10,($B69-K$227)/K$228))</f>
        <v>3.5519965007013779E-2</v>
      </c>
      <c r="EB69" s="2">
        <f>POWER(10,($B69-L$227)/L$228)/(1+POWER(10,($B69-L$227)/L$228))</f>
        <v>3.4222515763431882E-2</v>
      </c>
      <c r="EC69" s="2">
        <f>POWER(10,($B69-M$227)/M$228)/(1+POWER(10,($B69-M$227)/M$228))</f>
        <v>3.3775255743819815E-2</v>
      </c>
      <c r="ED69" s="2">
        <f>POWER(10,($B69-N$227)/N$228)/(1+POWER(10,($B69-N$227)/N$228))</f>
        <v>3.4038691620261234E-2</v>
      </c>
      <c r="EE69" s="2">
        <f>POWER(10,($B69-O$227)/O$228)/(1+POWER(10,($B69-O$227)/O$228))</f>
        <v>3.5906242130580239E-2</v>
      </c>
    </row>
    <row r="70" spans="2:135" x14ac:dyDescent="0.25">
      <c r="B70" s="2">
        <v>64</v>
      </c>
      <c r="C70">
        <v>145.70400000000001</v>
      </c>
      <c r="D70">
        <v>154.535</v>
      </c>
      <c r="E70">
        <v>79.239000000000004</v>
      </c>
      <c r="F70">
        <v>47.055999999999997</v>
      </c>
      <c r="G70">
        <v>47.609000000000002</v>
      </c>
      <c r="H70">
        <v>46.203000000000003</v>
      </c>
      <c r="I70">
        <v>46.029000000000003</v>
      </c>
      <c r="J70">
        <v>48.158999999999999</v>
      </c>
      <c r="K70">
        <v>46.463999999999999</v>
      </c>
      <c r="L70">
        <v>48.652000000000001</v>
      </c>
      <c r="M70">
        <v>51.072000000000003</v>
      </c>
      <c r="N70">
        <v>55.738999999999997</v>
      </c>
      <c r="O70">
        <v>59.7361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152.84898816494311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159.49826500952682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85.033464087673863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60.089063778774516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62.190290509408065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60.594749450068839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66.889912350581781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68.1285695336462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62.471676486639062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61.339583751402522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62.686563646959698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62.14775910842063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61.27815115838861</v>
      </c>
      <c r="AE70" s="5"/>
      <c r="AG70" s="5">
        <f t="shared" si="17"/>
        <v>-7.1449881649431006</v>
      </c>
      <c r="AH70" s="5">
        <f t="shared" si="17"/>
        <v>-4.9632650095268218</v>
      </c>
      <c r="AI70" s="5">
        <f t="shared" si="17"/>
        <v>-5.7944640876738589</v>
      </c>
      <c r="AJ70" s="5">
        <f t="shared" si="17"/>
        <v>-13.033063778774519</v>
      </c>
      <c r="AK70" s="5">
        <f t="shared" si="17"/>
        <v>-14.581290509408063</v>
      </c>
      <c r="AL70" s="5">
        <f t="shared" si="17"/>
        <v>-14.391749450068836</v>
      </c>
      <c r="AM70" s="5">
        <f t="shared" si="17"/>
        <v>-20.860912350581778</v>
      </c>
      <c r="AN70" s="5">
        <f t="shared" si="16"/>
        <v>-19.969569533646201</v>
      </c>
      <c r="AO70" s="5">
        <f t="shared" si="14"/>
        <v>-16.007676486639063</v>
      </c>
      <c r="AP70" s="5">
        <f t="shared" si="14"/>
        <v>-12.687583751402521</v>
      </c>
      <c r="AQ70" s="5">
        <f t="shared" si="14"/>
        <v>-11.614563646959695</v>
      </c>
      <c r="AR70" s="5">
        <f t="shared" si="14"/>
        <v>-6.4087591084206323</v>
      </c>
      <c r="AS70" s="5">
        <f t="shared" si="14"/>
        <v>-1.5420511583886096</v>
      </c>
      <c r="AV70" s="2">
        <f t="shared" ref="AV70:AV133" si="18">((1-DS70)*CO70) + (DS70*DD70)</f>
        <v>45.764642089762219</v>
      </c>
      <c r="AW70" s="2">
        <f t="shared" ref="AW70:AW133" si="19">((1-DT70)*CP70) + (DT70*DE70)</f>
        <v>46.12493523347247</v>
      </c>
      <c r="AX70" s="2">
        <f t="shared" ref="AX70:AX133" si="20">((1-DU70)*CQ70) + (DU70*DF70)</f>
        <v>46.447395172141853</v>
      </c>
      <c r="AY70" s="2">
        <f t="shared" ref="AY70:AY133" si="21">((1-DV70)*CR70) + (DV70*DG70)</f>
        <v>46.432888070175615</v>
      </c>
      <c r="AZ70" s="2">
        <f t="shared" ref="AZ70:AZ133" si="22">((1-DW70)*CS70) + (DW70*DH70)</f>
        <v>46.095817006090954</v>
      </c>
      <c r="BA70" s="2">
        <f t="shared" ref="BA70:BA133" si="23">((1-DX70)*CT70) + (DX70*DI70)</f>
        <v>44.510410673359615</v>
      </c>
      <c r="BB70" s="2">
        <f t="shared" ref="BB70:BB133" si="24">((1-DY70)*CU70) + (DY70*DJ70)</f>
        <v>45.955115512141298</v>
      </c>
      <c r="BC70" s="2">
        <f t="shared" ref="BC70:BC133" si="25">((1-DZ70)*CV70) + (DZ70*DK70)</f>
        <v>44.910537078362687</v>
      </c>
      <c r="BD70" s="2">
        <f t="shared" ref="BD70:BD133" si="26">((1-EA70)*CW70) + (EA70*DL70)</f>
        <v>46.313682102443821</v>
      </c>
      <c r="BE70" s="2">
        <f t="shared" ref="BE70:BE133" si="27">((1-EB70)*CX70) + (EB70*DM70)</f>
        <v>48.403589991663715</v>
      </c>
      <c r="BF70" s="2">
        <f t="shared" ref="BF70:BF133" si="28">((1-EC70)*CY70) + (EC70*DN70)</f>
        <v>50.038323870855692</v>
      </c>
      <c r="BG70" s="2">
        <f t="shared" ref="BG70:BG133" si="29">((1-ED70)*CZ70) + (ED70*DO70)</f>
        <v>53.888137467648789</v>
      </c>
      <c r="BH70" s="2">
        <f t="shared" ref="BH70:BH133" si="30">((1-EE70)*DA70) + (EE70*DP70)</f>
        <v>58.191615651549412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45.706170197177705</v>
      </c>
      <c r="CP70" s="2">
        <f>BL$207*$B70+BL$209</f>
        <v>46.093248609161705</v>
      </c>
      <c r="CQ70" s="2">
        <f>BM$207*$B70+BM$209</f>
        <v>46.424293377252027</v>
      </c>
      <c r="CR70" s="2">
        <f>BN$207*$B70+BN$209</f>
        <v>46.398061275838245</v>
      </c>
      <c r="CS70" s="2">
        <f>BO$207*$B70+BO$209</f>
        <v>46.028808657916649</v>
      </c>
      <c r="CT70" s="2">
        <f>BP$207*$B70+BP$209</f>
        <v>44.475404663726366</v>
      </c>
      <c r="CU70" s="2">
        <f>BQ$207*$B70+BQ$209</f>
        <v>45.835937401672609</v>
      </c>
      <c r="CV70" s="2">
        <f>BR$207*$B70+BR$209</f>
        <v>44.860952862403977</v>
      </c>
      <c r="CW70" s="2">
        <f>BS$207*$B70+BS$209</f>
        <v>46.22966761405862</v>
      </c>
      <c r="CX70" s="2">
        <f>BT$207*$B70+BT$209</f>
        <v>48.312963171971596</v>
      </c>
      <c r="CY70" s="2">
        <f>BU$207*$B70+BU$209</f>
        <v>49.969929096480527</v>
      </c>
      <c r="CZ70" s="2">
        <f>BV$207*$B70+BV$209</f>
        <v>53.839092932581615</v>
      </c>
      <c r="DA70" s="2">
        <f>BW$207*$B70+BW$209</f>
        <v>58.146403116046201</v>
      </c>
      <c r="DD70" s="2">
        <f>BZ$207*$B70+BZ$209</f>
        <v>50.30834964764616</v>
      </c>
      <c r="DE70" s="2">
        <f>CA$207*$B70+CA$209</f>
        <v>48.333423145914516</v>
      </c>
      <c r="DF70" s="2">
        <f>CB$207*$B70+CB$209</f>
        <v>47.257628608049039</v>
      </c>
      <c r="DG70" s="2">
        <f>CC$207*$B70+CC$209</f>
        <v>47.317754513001731</v>
      </c>
      <c r="DH70" s="2">
        <f>CD$207*$B70+CD$209</f>
        <v>47.826838025104379</v>
      </c>
      <c r="DI70" s="2">
        <f>CE$207*$B70+CE$209</f>
        <v>45.399439874048213</v>
      </c>
      <c r="DJ70" s="2">
        <f>CF$207*$B70+CF$209</f>
        <v>48.876052205870103</v>
      </c>
      <c r="DK70" s="2">
        <f>CG$207*$B70+CG$209</f>
        <v>46.186465883927077</v>
      </c>
      <c r="DL70" s="2">
        <f>CH$207*$B70+CH$209</f>
        <v>48.394216497393579</v>
      </c>
      <c r="DM70" s="2">
        <f>CI$207*$B70+CI$209</f>
        <v>50.73609123462316</v>
      </c>
      <c r="DN70" s="2">
        <f>CJ$207*$B70+CJ$209</f>
        <v>51.822765845025131</v>
      </c>
      <c r="DO70" s="2">
        <f>CK$207*$B70+CK$209</f>
        <v>55.157476090093859</v>
      </c>
      <c r="DP70" s="2">
        <f>CL$207*$B70+CL$209</f>
        <v>59.298770021616967</v>
      </c>
      <c r="DS70" s="2">
        <f>POWER(10,($B70-C$227)/C$228)/(1+POWER(10,($B70-C$227)/C$228))</f>
        <v>1.2705261325383233E-2</v>
      </c>
      <c r="DT70" s="2">
        <f>POWER(10,($B70-D$227)/D$228)/(1+POWER(10,($B70-D$227)/D$228))</f>
        <v>1.414471229402174E-2</v>
      </c>
      <c r="DU70" s="2">
        <f>POWER(10,($B70-E$227)/E$228)/(1+POWER(10,($B70-E$227)/E$228))</f>
        <v>2.77220907458023E-2</v>
      </c>
      <c r="DV70" s="2">
        <f>POWER(10,($B70-F$227)/F$228)/(1+POWER(10,($B70-F$227)/F$228))</f>
        <v>3.7867837807291332E-2</v>
      </c>
      <c r="DW70" s="2">
        <f>POWER(10,($B70-G$227)/G$228)/(1+POWER(10,($B70-G$227)/G$228))</f>
        <v>3.7267660582827829E-2</v>
      </c>
      <c r="DX70" s="2">
        <f>POWER(10,($B70-H$227)/H$228)/(1+POWER(10,($B70-H$227)/H$228))</f>
        <v>3.7883848193456957E-2</v>
      </c>
      <c r="DY70" s="2">
        <f>POWER(10,($B70-I$227)/I$228)/(1+POWER(10,($B70-I$227)/I$228))</f>
        <v>3.9201845372463726E-2</v>
      </c>
      <c r="DZ70" s="2">
        <f>POWER(10,($B70-J$227)/J$228)/(1+POWER(10,($B70-J$227)/J$228))</f>
        <v>3.7407566092208945E-2</v>
      </c>
      <c r="EA70" s="2">
        <f>POWER(10,($B70-K$227)/K$228)/(1+POWER(10,($B70-K$227)/K$228))</f>
        <v>3.8813855871786006E-2</v>
      </c>
      <c r="EB70" s="2">
        <f>POWER(10,($B70-L$227)/L$228)/(1+POWER(10,($B70-L$227)/L$228))</f>
        <v>3.7400755283625652E-2</v>
      </c>
      <c r="EC70" s="2">
        <f>POWER(10,($B70-M$227)/M$228)/(1+POWER(10,($B70-M$227)/M$228))</f>
        <v>3.6913545906777596E-2</v>
      </c>
      <c r="ED70" s="2">
        <f>POWER(10,($B70-N$227)/N$228)/(1+POWER(10,($B70-N$227)/N$228))</f>
        <v>3.7200517002748103E-2</v>
      </c>
      <c r="EE70" s="2">
        <f>POWER(10,($B70-O$227)/O$228)/(1+POWER(10,($B70-O$227)/O$228))</f>
        <v>3.9234496656091446E-2</v>
      </c>
    </row>
    <row r="71" spans="2:135" x14ac:dyDescent="0.25">
      <c r="B71" s="2">
        <v>65</v>
      </c>
      <c r="C71">
        <v>146.93</v>
      </c>
      <c r="D71">
        <v>154.78899999999999</v>
      </c>
      <c r="E71">
        <v>63.436999999999998</v>
      </c>
      <c r="F71">
        <v>47.436999999999998</v>
      </c>
      <c r="G71">
        <v>46.942</v>
      </c>
      <c r="H71">
        <v>46.42</v>
      </c>
      <c r="I71">
        <v>43.970999999999997</v>
      </c>
      <c r="J71">
        <v>46.783000000000001</v>
      </c>
      <c r="K71">
        <v>46.622999999999998</v>
      </c>
      <c r="L71">
        <v>48.609000000000002</v>
      </c>
      <c r="M71">
        <v>51.564999999999998</v>
      </c>
      <c r="N71">
        <v>56.725000000000001</v>
      </c>
      <c r="O71">
        <v>60.041699999999999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148.78062848797592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153.5491584456353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74.487130685426749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55.272944861166643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56.610113146506684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54.98143921921919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59.829653158005335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60.370661082144728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56.856437532445241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56.780481149607219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58.234382992582354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59.174524965826905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60.349450837551906</v>
      </c>
      <c r="AE71" s="5"/>
      <c r="AG71" s="5">
        <f t="shared" si="17"/>
        <v>-1.8506284879759107</v>
      </c>
      <c r="AH71" s="5">
        <f t="shared" si="17"/>
        <v>1.2398415543646877</v>
      </c>
      <c r="AI71" s="5">
        <f t="shared" si="17"/>
        <v>-11.050130685426751</v>
      </c>
      <c r="AJ71" s="5">
        <f t="shared" si="17"/>
        <v>-7.8359448611666451</v>
      </c>
      <c r="AK71" s="5">
        <f t="shared" si="17"/>
        <v>-9.6681131465066841</v>
      </c>
      <c r="AL71" s="5">
        <f t="shared" si="17"/>
        <v>-8.5614392192191886</v>
      </c>
      <c r="AM71" s="5">
        <f t="shared" si="17"/>
        <v>-15.858653158005339</v>
      </c>
      <c r="AN71" s="5">
        <f t="shared" si="16"/>
        <v>-13.587661082144727</v>
      </c>
      <c r="AO71" s="5">
        <f t="shared" si="14"/>
        <v>-10.233437532445244</v>
      </c>
      <c r="AP71" s="5">
        <f t="shared" si="14"/>
        <v>-8.1714811496072173</v>
      </c>
      <c r="AQ71" s="5">
        <f t="shared" si="14"/>
        <v>-6.6693829925823565</v>
      </c>
      <c r="AR71" s="5">
        <f t="shared" si="14"/>
        <v>-2.4495249658269032</v>
      </c>
      <c r="AS71" s="5">
        <f t="shared" si="14"/>
        <v>-0.30775083755190735</v>
      </c>
      <c r="AV71" s="2">
        <f t="shared" si="18"/>
        <v>45.816247716727666</v>
      </c>
      <c r="AW71" s="2">
        <f t="shared" si="19"/>
        <v>46.142101411776501</v>
      </c>
      <c r="AX71" s="2">
        <f t="shared" si="20"/>
        <v>46.447671293237711</v>
      </c>
      <c r="AY71" s="2">
        <f t="shared" si="21"/>
        <v>46.414073617133525</v>
      </c>
      <c r="AZ71" s="2">
        <f t="shared" si="22"/>
        <v>46.084087365909262</v>
      </c>
      <c r="BA71" s="2">
        <f t="shared" si="23"/>
        <v>44.496101907308962</v>
      </c>
      <c r="BB71" s="2">
        <f t="shared" si="24"/>
        <v>45.97781126373404</v>
      </c>
      <c r="BC71" s="2">
        <f t="shared" si="25"/>
        <v>44.89391092133264</v>
      </c>
      <c r="BD71" s="2">
        <f t="shared" si="26"/>
        <v>46.335151725804309</v>
      </c>
      <c r="BE71" s="2">
        <f t="shared" si="27"/>
        <v>48.425225405228247</v>
      </c>
      <c r="BF71" s="2">
        <f t="shared" si="28"/>
        <v>50.055020104231637</v>
      </c>
      <c r="BG71" s="2">
        <f t="shared" si="29"/>
        <v>53.88687487378197</v>
      </c>
      <c r="BH71" s="2">
        <f t="shared" si="30"/>
        <v>58.194128581167234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45.753613990380011</v>
      </c>
      <c r="CP71" s="2">
        <f>BL$207*$B71+BL$209</f>
        <v>46.108304946977967</v>
      </c>
      <c r="CQ71" s="2">
        <f>BM$207*$B71+BM$209</f>
        <v>46.42346925632399</v>
      </c>
      <c r="CR71" s="2">
        <f>BN$207*$B71+BN$209</f>
        <v>46.377791569690203</v>
      </c>
      <c r="CS71" s="2">
        <f>BO$207*$B71+BO$209</f>
        <v>46.013119932869266</v>
      </c>
      <c r="CT71" s="2">
        <f>BP$207*$B71+BP$209</f>
        <v>44.459601704837297</v>
      </c>
      <c r="CU71" s="2">
        <f>BQ$207*$B71+BQ$209</f>
        <v>45.852140825536154</v>
      </c>
      <c r="CV71" s="2">
        <f>BR$207*$B71+BR$209</f>
        <v>44.842184266631044</v>
      </c>
      <c r="CW71" s="2">
        <f>BS$207*$B71+BS$209</f>
        <v>46.24691628269499</v>
      </c>
      <c r="CX71" s="2">
        <f>BT$207*$B71+BT$209</f>
        <v>48.329884524505381</v>
      </c>
      <c r="CY71" s="2">
        <f>BU$207*$B71+BU$209</f>
        <v>49.983112231432791</v>
      </c>
      <c r="CZ71" s="2">
        <f>BV$207*$B71+BV$209</f>
        <v>53.835283549300335</v>
      </c>
      <c r="DA71" s="2">
        <f>BW$207*$B71+BW$209</f>
        <v>58.14650412393194</v>
      </c>
      <c r="DD71" s="2">
        <f>BZ$207*$B71+BZ$209</f>
        <v>50.255107954152237</v>
      </c>
      <c r="DE71" s="2">
        <f>CA$207*$B71+CA$209</f>
        <v>48.290378646095661</v>
      </c>
      <c r="DF71" s="2">
        <f>CB$207*$B71+CB$209</f>
        <v>47.221805675603363</v>
      </c>
      <c r="DG71" s="2">
        <f>CC$207*$B71+CC$209</f>
        <v>47.254802584035524</v>
      </c>
      <c r="DH71" s="2">
        <f>CD$207*$B71+CD$209</f>
        <v>47.756072938995416</v>
      </c>
      <c r="DI71" s="2">
        <f>CE$207*$B71+CE$209</f>
        <v>45.341514459035466</v>
      </c>
      <c r="DJ71" s="2">
        <f>CF$207*$B71+CF$209</f>
        <v>48.786856793148189</v>
      </c>
      <c r="DK71" s="2">
        <f>CG$207*$B71+CG$209</f>
        <v>46.107851374920251</v>
      </c>
      <c r="DL71" s="2">
        <f>CH$207*$B71+CH$209</f>
        <v>48.327952043728956</v>
      </c>
      <c r="DM71" s="2">
        <f>CI$207*$B71+CI$209</f>
        <v>50.663144095962792</v>
      </c>
      <c r="DN71" s="2">
        <f>CJ$207*$B71+CJ$209</f>
        <v>51.76604351047245</v>
      </c>
      <c r="DO71" s="2">
        <f>CK$207*$B71+CK$209</f>
        <v>55.104640048952596</v>
      </c>
      <c r="DP71" s="2">
        <f>CL$207*$B71+CL$209</f>
        <v>59.257731094603642</v>
      </c>
      <c r="DS71" s="2">
        <f>POWER(10,($B71-C$227)/C$228)/(1+POWER(10,($B71-C$227)/C$228))</f>
        <v>1.3913986523524069E-2</v>
      </c>
      <c r="DT71" s="2">
        <f>POWER(10,($B71-D$227)/D$228)/(1+POWER(10,($B71-D$227)/D$228))</f>
        <v>1.5488232506627663E-2</v>
      </c>
      <c r="DU71" s="2">
        <f>POWER(10,($B71-E$227)/E$228)/(1+POWER(10,($B71-E$227)/E$228))</f>
        <v>3.0315586674063498E-2</v>
      </c>
      <c r="DV71" s="2">
        <f>POWER(10,($B71-F$227)/F$228)/(1+POWER(10,($B71-F$227)/F$228))</f>
        <v>4.137011605311465E-2</v>
      </c>
      <c r="DW71" s="2">
        <f>POWER(10,($B71-G$227)/G$228)/(1+POWER(10,($B71-G$227)/G$228))</f>
        <v>4.0716779391386571E-2</v>
      </c>
      <c r="DX71" s="2">
        <f>POWER(10,($B71-H$227)/H$228)/(1+POWER(10,($B71-H$227)/H$228))</f>
        <v>4.1387543493286195E-2</v>
      </c>
      <c r="DY71" s="2">
        <f>POWER(10,($B71-I$227)/I$228)/(1+POWER(10,($B71-I$227)/I$228))</f>
        <v>4.2822010574379871E-2</v>
      </c>
      <c r="DZ71" s="2">
        <f>POWER(10,($B71-J$227)/J$228)/(1+POWER(10,($B71-J$227)/J$228))</f>
        <v>4.0869083476079177E-2</v>
      </c>
      <c r="EA71" s="2">
        <f>POWER(10,($B71-K$227)/K$228)/(1+POWER(10,($B71-K$227)/K$228))</f>
        <v>4.2399772633161449E-2</v>
      </c>
      <c r="EB71" s="2">
        <f>POWER(10,($B71-L$227)/L$228)/(1+POWER(10,($B71-L$227)/L$228))</f>
        <v>4.0861669181246195E-2</v>
      </c>
      <c r="EC71" s="2">
        <f>POWER(10,($B71-M$227)/M$228)/(1+POWER(10,($B71-M$227)/M$228))</f>
        <v>4.0331264387024737E-2</v>
      </c>
      <c r="ED71" s="2">
        <f>POWER(10,($B71-N$227)/N$228)/(1+POWER(10,($B71-N$227)/N$228))</f>
        <v>4.0643684020816154E-2</v>
      </c>
      <c r="EE71" s="2">
        <f>POWER(10,($B71-O$227)/O$228)/(1+POWER(10,($B71-O$227)/O$228))</f>
        <v>4.2857542601317425E-2</v>
      </c>
    </row>
    <row r="72" spans="2:135" x14ac:dyDescent="0.25">
      <c r="B72" s="2">
        <v>66</v>
      </c>
      <c r="C72">
        <v>145.81700000000001</v>
      </c>
      <c r="D72">
        <v>152.33799999999999</v>
      </c>
      <c r="E72">
        <v>52.985999999999997</v>
      </c>
      <c r="F72">
        <v>48.155000000000001</v>
      </c>
      <c r="G72">
        <v>46.912999999999997</v>
      </c>
      <c r="H72">
        <v>47.173999999999999</v>
      </c>
      <c r="I72">
        <v>45.29</v>
      </c>
      <c r="J72">
        <v>46.390999999999998</v>
      </c>
      <c r="K72">
        <v>47.158999999999999</v>
      </c>
      <c r="L72">
        <v>50.216999999999999</v>
      </c>
      <c r="M72">
        <v>51.622999999999998</v>
      </c>
      <c r="N72">
        <v>57.405999999999999</v>
      </c>
      <c r="O72">
        <v>61.333300000000001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140.94497862901389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143.80831543071287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65.994676573531123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52.086454259635268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52.82398133704028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51.204591297449433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54.924516391207881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54.88885461677534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53.120131971585636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53.830461915338098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55.32193853452096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57.370522539266709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60.070718992120732</v>
      </c>
      <c r="AE72" s="5"/>
      <c r="AG72" s="5">
        <f t="shared" si="17"/>
        <v>4.8720213709861184</v>
      </c>
      <c r="AH72" s="5">
        <f t="shared" si="17"/>
        <v>8.5296845692871273</v>
      </c>
      <c r="AI72" s="5">
        <f t="shared" si="17"/>
        <v>-13.008676573531126</v>
      </c>
      <c r="AJ72" s="5">
        <f t="shared" si="17"/>
        <v>-3.9314542596352666</v>
      </c>
      <c r="AK72" s="5">
        <f t="shared" si="17"/>
        <v>-5.9109813370402833</v>
      </c>
      <c r="AL72" s="5">
        <f t="shared" si="17"/>
        <v>-4.0305912974494333</v>
      </c>
      <c r="AM72" s="5">
        <f t="shared" si="17"/>
        <v>-9.6345163912078817</v>
      </c>
      <c r="AN72" s="5">
        <f t="shared" si="16"/>
        <v>-8.4978546167753422</v>
      </c>
      <c r="AO72" s="5">
        <f t="shared" si="14"/>
        <v>-5.9611319715856368</v>
      </c>
      <c r="AP72" s="5">
        <f t="shared" si="14"/>
        <v>-3.6134619153380996</v>
      </c>
      <c r="AQ72" s="5">
        <f t="shared" si="14"/>
        <v>-3.6989385345209627</v>
      </c>
      <c r="AR72" s="5">
        <f t="shared" si="14"/>
        <v>3.5477460733289945E-2</v>
      </c>
      <c r="AS72" s="5">
        <f t="shared" si="14"/>
        <v>1.2625810078792696</v>
      </c>
      <c r="AV72" s="2">
        <f t="shared" si="18"/>
        <v>45.868108194309116</v>
      </c>
      <c r="AW72" s="2">
        <f t="shared" si="19"/>
        <v>46.159377854817912</v>
      </c>
      <c r="AX72" s="2">
        <f t="shared" si="20"/>
        <v>46.447944771186386</v>
      </c>
      <c r="AY72" s="2">
        <f t="shared" si="21"/>
        <v>46.395217754658617</v>
      </c>
      <c r="AZ72" s="2">
        <f t="shared" si="22"/>
        <v>46.072491704541882</v>
      </c>
      <c r="BA72" s="2">
        <f t="shared" si="23"/>
        <v>44.481757313956244</v>
      </c>
      <c r="BB72" s="2">
        <f t="shared" si="24"/>
        <v>46.000643730157627</v>
      </c>
      <c r="BC72" s="2">
        <f t="shared" si="25"/>
        <v>44.877238778116762</v>
      </c>
      <c r="BD72" s="2">
        <f t="shared" si="26"/>
        <v>46.356652296487937</v>
      </c>
      <c r="BE72" s="2">
        <f t="shared" si="27"/>
        <v>48.446923921052147</v>
      </c>
      <c r="BF72" s="2">
        <f t="shared" si="28"/>
        <v>50.071755773701298</v>
      </c>
      <c r="BG72" s="2">
        <f t="shared" si="29"/>
        <v>53.885645640888939</v>
      </c>
      <c r="BH72" s="2">
        <f t="shared" si="30"/>
        <v>58.196683981159161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45.801057783582316</v>
      </c>
      <c r="CP72" s="2">
        <f>BL$207*$B72+BL$209</f>
        <v>46.123361284794221</v>
      </c>
      <c r="CQ72" s="2">
        <f>BM$207*$B72+BM$209</f>
        <v>46.422645135395953</v>
      </c>
      <c r="CR72" s="2">
        <f>BN$207*$B72+BN$209</f>
        <v>46.357521863542161</v>
      </c>
      <c r="CS72" s="2">
        <f>BO$207*$B72+BO$209</f>
        <v>45.997431207821883</v>
      </c>
      <c r="CT72" s="2">
        <f>BP$207*$B72+BP$209</f>
        <v>44.443798745948236</v>
      </c>
      <c r="CU72" s="2">
        <f>BQ$207*$B72+BQ$209</f>
        <v>45.868344249399698</v>
      </c>
      <c r="CV72" s="2">
        <f>BR$207*$B72+BR$209</f>
        <v>44.823415670858118</v>
      </c>
      <c r="CW72" s="2">
        <f>BS$207*$B72+BS$209</f>
        <v>46.264164951331367</v>
      </c>
      <c r="CX72" s="2">
        <f>BT$207*$B72+BT$209</f>
        <v>48.346805877039166</v>
      </c>
      <c r="CY72" s="2">
        <f>BU$207*$B72+BU$209</f>
        <v>49.996295366385056</v>
      </c>
      <c r="CZ72" s="2">
        <f>BV$207*$B72+BV$209</f>
        <v>53.831474166019049</v>
      </c>
      <c r="DA72" s="2">
        <f>BW$207*$B72+BW$209</f>
        <v>58.14660513181768</v>
      </c>
      <c r="DD72" s="2">
        <f>BZ$207*$B72+BZ$209</f>
        <v>50.201866260658313</v>
      </c>
      <c r="DE72" s="2">
        <f>CA$207*$B72+CA$209</f>
        <v>48.247334146276806</v>
      </c>
      <c r="DF72" s="2">
        <f>CB$207*$B72+CB$209</f>
        <v>47.185982743157695</v>
      </c>
      <c r="DG72" s="2">
        <f>CC$207*$B72+CC$209</f>
        <v>47.191850655069317</v>
      </c>
      <c r="DH72" s="2">
        <f>CD$207*$B72+CD$209</f>
        <v>47.685307852886453</v>
      </c>
      <c r="DI72" s="2">
        <f>CE$207*$B72+CE$209</f>
        <v>45.283589044022719</v>
      </c>
      <c r="DJ72" s="2">
        <f>CF$207*$B72+CF$209</f>
        <v>48.697661380426268</v>
      </c>
      <c r="DK72" s="2">
        <f>CG$207*$B72+CG$209</f>
        <v>46.029236865913433</v>
      </c>
      <c r="DL72" s="2">
        <f>CH$207*$B72+CH$209</f>
        <v>48.261687590064334</v>
      </c>
      <c r="DM72" s="2">
        <f>CI$207*$B72+CI$209</f>
        <v>50.590196957302418</v>
      </c>
      <c r="DN72" s="2">
        <f>CJ$207*$B72+CJ$209</f>
        <v>51.709321175919776</v>
      </c>
      <c r="DO72" s="2">
        <f>CK$207*$B72+CK$209</f>
        <v>55.051804007811342</v>
      </c>
      <c r="DP72" s="2">
        <f>CL$207*$B72+CL$209</f>
        <v>59.216692167590317</v>
      </c>
      <c r="DS72" s="2">
        <f>POWER(10,($B72-C$227)/C$228)/(1+POWER(10,($B72-C$227)/C$228))</f>
        <v>1.5235930187843846E-2</v>
      </c>
      <c r="DT72" s="2">
        <f>POWER(10,($B72-D$227)/D$228)/(1+POWER(10,($B72-D$227)/D$228))</f>
        <v>1.6957170534913885E-2</v>
      </c>
      <c r="DU72" s="2">
        <f>POWER(10,($B72-E$227)/E$228)/(1+POWER(10,($B72-E$227)/E$228))</f>
        <v>3.3143442080118775E-2</v>
      </c>
      <c r="DV72" s="2">
        <f>POWER(10,($B72-F$227)/F$228)/(1+POWER(10,($B72-F$227)/F$228))</f>
        <v>4.5181098266379685E-2</v>
      </c>
      <c r="DW72" s="2">
        <f>POWER(10,($B72-G$227)/G$228)/(1+POWER(10,($B72-G$227)/G$228))</f>
        <v>4.4470368696361715E-2</v>
      </c>
      <c r="DX72" s="2">
        <f>POWER(10,($B72-H$227)/H$228)/(1+POWER(10,($B72-H$227)/H$228))</f>
        <v>4.5200055412689261E-2</v>
      </c>
      <c r="DY72" s="2">
        <f>POWER(10,($B72-I$227)/I$228)/(1+POWER(10,($B72-I$227)/I$228))</f>
        <v>4.6760216204510013E-2</v>
      </c>
      <c r="DZ72" s="2">
        <f>POWER(10,($B72-J$227)/J$228)/(1+POWER(10,($B72-J$227)/J$228))</f>
        <v>4.4636060038878295E-2</v>
      </c>
      <c r="EA72" s="2">
        <f>POWER(10,($B72-K$227)/K$228)/(1+POWER(10,($B72-K$227)/K$228))</f>
        <v>4.6301024760969443E-2</v>
      </c>
      <c r="EB72" s="2">
        <f>POWER(10,($B72-L$227)/L$228)/(1+POWER(10,($B72-L$227)/L$228))</f>
        <v>4.4627994153042208E-2</v>
      </c>
      <c r="EC72" s="2">
        <f>POWER(10,($B72-M$227)/M$228)/(1+POWER(10,($B72-M$227)/M$228))</f>
        <v>4.4050945932177649E-2</v>
      </c>
      <c r="ED72" s="2">
        <f>POWER(10,($B72-N$227)/N$228)/(1+POWER(10,($B72-N$227)/N$228))</f>
        <v>4.4390846650379963E-2</v>
      </c>
      <c r="EE72" s="2">
        <f>POWER(10,($B72-O$227)/O$228)/(1+POWER(10,($B72-O$227)/O$228))</f>
        <v>4.6798856230719429E-2</v>
      </c>
    </row>
    <row r="73" spans="2:135" x14ac:dyDescent="0.25">
      <c r="B73" s="2">
        <v>67</v>
      </c>
      <c r="C73">
        <v>139.67599999999999</v>
      </c>
      <c r="D73">
        <v>144.732</v>
      </c>
      <c r="E73">
        <v>49.225000000000001</v>
      </c>
      <c r="F73">
        <v>48.521000000000001</v>
      </c>
      <c r="G73">
        <v>48.087000000000003</v>
      </c>
      <c r="H73">
        <v>48.448999999999998</v>
      </c>
      <c r="I73">
        <v>47.493000000000002</v>
      </c>
      <c r="J73">
        <v>47</v>
      </c>
      <c r="K73">
        <v>47.58</v>
      </c>
      <c r="L73">
        <v>49.826000000000001</v>
      </c>
      <c r="M73">
        <v>51.783000000000001</v>
      </c>
      <c r="N73">
        <v>57.753999999999998</v>
      </c>
      <c r="O73">
        <v>62.291699999999999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130.23228880920254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131.37198533628299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59.54422307458119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50.23645562775512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50.517803849605293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48.938827699785953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51.833071160458623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51.336551062988015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50.93530525450025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52.19542688596264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53.664280933455643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56.520874288165082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60.378343117330573</v>
      </c>
      <c r="AE73" s="5"/>
      <c r="AG73" s="5">
        <f t="shared" si="17"/>
        <v>9.443711190797444</v>
      </c>
      <c r="AH73" s="5">
        <f t="shared" si="17"/>
        <v>13.36001466371701</v>
      </c>
      <c r="AI73" s="5">
        <f t="shared" si="17"/>
        <v>-10.319223074581188</v>
      </c>
      <c r="AJ73" s="5">
        <f t="shared" si="17"/>
        <v>-1.7154556277551194</v>
      </c>
      <c r="AK73" s="5">
        <f t="shared" si="17"/>
        <v>-2.4308038496052902</v>
      </c>
      <c r="AL73" s="5">
        <f t="shared" si="17"/>
        <v>-0.48982769978595542</v>
      </c>
      <c r="AM73" s="5">
        <f t="shared" si="17"/>
        <v>-4.3400711604586206</v>
      </c>
      <c r="AN73" s="5">
        <f t="shared" si="16"/>
        <v>-4.3365510629880148</v>
      </c>
      <c r="AO73" s="5">
        <f t="shared" si="14"/>
        <v>-3.3553052545002515</v>
      </c>
      <c r="AP73" s="5">
        <f t="shared" si="14"/>
        <v>-2.3694268859626391</v>
      </c>
      <c r="AQ73" s="5">
        <f t="shared" si="14"/>
        <v>-1.881280933455642</v>
      </c>
      <c r="AR73" s="5">
        <f t="shared" si="14"/>
        <v>1.2331257118349157</v>
      </c>
      <c r="AS73" s="5">
        <f t="shared" si="14"/>
        <v>1.9133568826694258</v>
      </c>
      <c r="AV73" s="2">
        <f t="shared" si="18"/>
        <v>45.920233410877806</v>
      </c>
      <c r="AW73" s="2">
        <f t="shared" si="19"/>
        <v>46.176765989897717</v>
      </c>
      <c r="AX73" s="2">
        <f t="shared" si="20"/>
        <v>46.448205252762669</v>
      </c>
      <c r="AY73" s="2">
        <f t="shared" si="21"/>
        <v>46.376300188952271</v>
      </c>
      <c r="AZ73" s="2">
        <f t="shared" si="22"/>
        <v>46.061018984399553</v>
      </c>
      <c r="BA73" s="2">
        <f t="shared" si="23"/>
        <v>44.467357255174683</v>
      </c>
      <c r="BB73" s="2">
        <f t="shared" si="24"/>
        <v>46.023579984553891</v>
      </c>
      <c r="BC73" s="2">
        <f t="shared" si="25"/>
        <v>44.860493434903681</v>
      </c>
      <c r="BD73" s="2">
        <f t="shared" si="26"/>
        <v>46.378152043459878</v>
      </c>
      <c r="BE73" s="2">
        <f t="shared" si="27"/>
        <v>48.468655110586916</v>
      </c>
      <c r="BF73" s="2">
        <f t="shared" si="28"/>
        <v>50.088506828520792</v>
      </c>
      <c r="BG73" s="2">
        <f t="shared" si="29"/>
        <v>53.884433195223039</v>
      </c>
      <c r="BH73" s="2">
        <f t="shared" si="30"/>
        <v>58.199268133500503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45.848501576784621</v>
      </c>
      <c r="CP73" s="2">
        <f>BL$207*$B73+BL$209</f>
        <v>46.138417622610476</v>
      </c>
      <c r="CQ73" s="2">
        <f>BM$207*$B73+BM$209</f>
        <v>46.421821014467916</v>
      </c>
      <c r="CR73" s="2">
        <f>BN$207*$B73+BN$209</f>
        <v>46.337252157394119</v>
      </c>
      <c r="CS73" s="2">
        <f>BO$207*$B73+BO$209</f>
        <v>45.981742482774507</v>
      </c>
      <c r="CT73" s="2">
        <f>BP$207*$B73+BP$209</f>
        <v>44.427995787059167</v>
      </c>
      <c r="CU73" s="2">
        <f>BQ$207*$B73+BQ$209</f>
        <v>45.884547673263235</v>
      </c>
      <c r="CV73" s="2">
        <f>BR$207*$B73+BR$209</f>
        <v>44.804647075085192</v>
      </c>
      <c r="CW73" s="2">
        <f>BS$207*$B73+BS$209</f>
        <v>46.281413619967736</v>
      </c>
      <c r="CX73" s="2">
        <f>BT$207*$B73+BT$209</f>
        <v>48.363727229572952</v>
      </c>
      <c r="CY73" s="2">
        <f>BU$207*$B73+BU$209</f>
        <v>50.00947850133732</v>
      </c>
      <c r="CZ73" s="2">
        <f>BV$207*$B73+BV$209</f>
        <v>53.82766478273777</v>
      </c>
      <c r="DA73" s="2">
        <f>BW$207*$B73+BW$209</f>
        <v>58.146706139703419</v>
      </c>
      <c r="DD73" s="2">
        <f>BZ$207*$B73+BZ$209</f>
        <v>50.14862456716439</v>
      </c>
      <c r="DE73" s="2">
        <f>CA$207*$B73+CA$209</f>
        <v>48.204289646457951</v>
      </c>
      <c r="DF73" s="2">
        <f>CB$207*$B73+CB$209</f>
        <v>47.150159810712019</v>
      </c>
      <c r="DG73" s="2">
        <f>CC$207*$B73+CC$209</f>
        <v>47.128898726103117</v>
      </c>
      <c r="DH73" s="2">
        <f>CD$207*$B73+CD$209</f>
        <v>47.61454276677749</v>
      </c>
      <c r="DI73" s="2">
        <f>CE$207*$B73+CE$209</f>
        <v>45.225663629009972</v>
      </c>
      <c r="DJ73" s="2">
        <f>CF$207*$B73+CF$209</f>
        <v>48.608465967704348</v>
      </c>
      <c r="DK73" s="2">
        <f>CG$207*$B73+CG$209</f>
        <v>45.950622356906607</v>
      </c>
      <c r="DL73" s="2">
        <f>CH$207*$B73+CH$209</f>
        <v>48.195423136399711</v>
      </c>
      <c r="DM73" s="2">
        <f>CI$207*$B73+CI$209</f>
        <v>50.51724981864205</v>
      </c>
      <c r="DN73" s="2">
        <f>CJ$207*$B73+CJ$209</f>
        <v>51.652598841367102</v>
      </c>
      <c r="DO73" s="2">
        <f>CK$207*$B73+CK$209</f>
        <v>54.998967966670087</v>
      </c>
      <c r="DP73" s="2">
        <f>CL$207*$B73+CL$209</f>
        <v>59.175653240576999</v>
      </c>
      <c r="DS73" s="2">
        <f>POWER(10,($B73-C$227)/C$228)/(1+POWER(10,($B73-C$227)/C$228))</f>
        <v>1.6681344755408466E-2</v>
      </c>
      <c r="DT73" s="2">
        <f>POWER(10,($B73-D$227)/D$228)/(1+POWER(10,($B73-D$227)/D$228))</f>
        <v>1.8562799072046478E-2</v>
      </c>
      <c r="DU73" s="2">
        <f>POWER(10,($B73-E$227)/E$228)/(1+POWER(10,($B73-E$227)/E$228))</f>
        <v>3.6225227093227036E-2</v>
      </c>
      <c r="DV73" s="2">
        <f>POWER(10,($B73-F$227)/F$228)/(1+POWER(10,($B73-F$227)/F$228))</f>
        <v>4.9325081547229775E-2</v>
      </c>
      <c r="DW73" s="2">
        <f>POWER(10,($B73-G$227)/G$228)/(1+POWER(10,($B73-G$227)/G$228))</f>
        <v>4.8552479076428047E-2</v>
      </c>
      <c r="DX73" s="2">
        <f>POWER(10,($B73-H$227)/H$228)/(1+POWER(10,($B73-H$227)/H$228))</f>
        <v>4.9345687572485121E-2</v>
      </c>
      <c r="DY73" s="2">
        <f>POWER(10,($B73-I$227)/I$228)/(1+POWER(10,($B73-I$227)/I$228))</f>
        <v>5.1041292822326785E-2</v>
      </c>
      <c r="DZ73" s="2">
        <f>POWER(10,($B73-J$227)/J$228)/(1+POWER(10,($B73-J$227)/J$228))</f>
        <v>4.8732604188225906E-2</v>
      </c>
      <c r="EA73" s="2">
        <f>POWER(10,($B73-K$227)/K$228)/(1+POWER(10,($B73-K$227)/K$228))</f>
        <v>5.0542289712578382E-2</v>
      </c>
      <c r="EB73" s="2">
        <f>POWER(10,($B73-L$227)/L$228)/(1+POWER(10,($B73-L$227)/L$228))</f>
        <v>4.8723835796551061E-2</v>
      </c>
      <c r="EC73" s="2">
        <f>POWER(10,($B73-M$227)/M$228)/(1+POWER(10,($B73-M$227)/M$228))</f>
        <v>4.8096493761401016E-2</v>
      </c>
      <c r="ED73" s="2">
        <f>POWER(10,($B73-N$227)/N$228)/(1+POWER(10,($B73-N$227)/N$228))</f>
        <v>4.8466027638279376E-2</v>
      </c>
      <c r="EE73" s="2">
        <f>POWER(10,($B73-O$227)/O$228)/(1+POWER(10,($B73-O$227)/O$228))</f>
        <v>5.1083280911576226E-2</v>
      </c>
    </row>
    <row r="74" spans="2:135" x14ac:dyDescent="0.25">
      <c r="B74" s="2">
        <v>68</v>
      </c>
      <c r="C74">
        <v>132.33799999999999</v>
      </c>
      <c r="D74">
        <v>132.732</v>
      </c>
      <c r="E74">
        <v>48.042000000000002</v>
      </c>
      <c r="F74">
        <v>50.183</v>
      </c>
      <c r="G74">
        <v>50.927999999999997</v>
      </c>
      <c r="H74">
        <v>49.405999999999999</v>
      </c>
      <c r="I74">
        <v>48.274999999999999</v>
      </c>
      <c r="J74">
        <v>48</v>
      </c>
      <c r="K74">
        <v>48.216999999999999</v>
      </c>
      <c r="L74">
        <v>50.783000000000001</v>
      </c>
      <c r="M74">
        <v>53.985999999999997</v>
      </c>
      <c r="N74">
        <v>58.435000000000002</v>
      </c>
      <c r="O74">
        <v>64.069400000000002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117.77383855492832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117.5249982826636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54.932947780927613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49.495771702831945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49.428386089060815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47.917708041622362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50.238739827843524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49.377446501813871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50.040125716828648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51.659364774935327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53.045538519660482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56.49272280748891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61.272562766963205</v>
      </c>
      <c r="AE74" s="5"/>
      <c r="AG74" s="5">
        <f t="shared" si="17"/>
        <v>14.564161445071676</v>
      </c>
      <c r="AH74" s="5">
        <f t="shared" si="17"/>
        <v>15.207001717336396</v>
      </c>
      <c r="AI74" s="5">
        <f t="shared" si="17"/>
        <v>-6.8909477809276112</v>
      </c>
      <c r="AJ74" s="5">
        <f t="shared" si="17"/>
        <v>0.68722829716805478</v>
      </c>
      <c r="AK74" s="5">
        <f t="shared" si="17"/>
        <v>1.4996139109391819</v>
      </c>
      <c r="AL74" s="5">
        <f t="shared" si="17"/>
        <v>1.4882919583776371</v>
      </c>
      <c r="AM74" s="5">
        <f t="shared" si="17"/>
        <v>-1.9637398278435256</v>
      </c>
      <c r="AN74" s="5">
        <f t="shared" si="16"/>
        <v>-1.3774465018138713</v>
      </c>
      <c r="AO74" s="5">
        <f t="shared" si="14"/>
        <v>-1.823125716828649</v>
      </c>
      <c r="AP74" s="5">
        <f t="shared" si="14"/>
        <v>-0.87636477493532539</v>
      </c>
      <c r="AQ74" s="5">
        <f t="shared" si="14"/>
        <v>0.94046148033951482</v>
      </c>
      <c r="AR74" s="5">
        <f t="shared" si="14"/>
        <v>1.9422771925110922</v>
      </c>
      <c r="AS74" s="5">
        <f t="shared" si="14"/>
        <v>2.796837233036797</v>
      </c>
      <c r="AV74" s="2">
        <f t="shared" si="18"/>
        <v>45.972632731336503</v>
      </c>
      <c r="AW74" s="2">
        <f t="shared" si="19"/>
        <v>46.194266486184418</v>
      </c>
      <c r="AX74" s="2">
        <f t="shared" si="20"/>
        <v>46.448440562648415</v>
      </c>
      <c r="AY74" s="2">
        <f t="shared" si="21"/>
        <v>46.357297495360825</v>
      </c>
      <c r="AZ74" s="2">
        <f t="shared" si="22"/>
        <v>46.049655017933482</v>
      </c>
      <c r="BA74" s="2">
        <f t="shared" si="23"/>
        <v>44.452879024150356</v>
      </c>
      <c r="BB74" s="2">
        <f t="shared" si="24"/>
        <v>46.046580162524045</v>
      </c>
      <c r="BC74" s="2">
        <f t="shared" si="25"/>
        <v>44.843643384990266</v>
      </c>
      <c r="BD74" s="2">
        <f t="shared" si="26"/>
        <v>46.399613426307255</v>
      </c>
      <c r="BE74" s="2">
        <f t="shared" si="27"/>
        <v>48.490382688743729</v>
      </c>
      <c r="BF74" s="2">
        <f t="shared" si="28"/>
        <v>50.10524467915041</v>
      </c>
      <c r="BG74" s="2">
        <f t="shared" si="29"/>
        <v>53.883217780696214</v>
      </c>
      <c r="BH74" s="2">
        <f t="shared" si="30"/>
        <v>58.201864563664934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45.895945369986926</v>
      </c>
      <c r="CP74" s="2">
        <f>BL$207*$B74+BL$209</f>
        <v>46.153473960426737</v>
      </c>
      <c r="CQ74" s="2">
        <f>BM$207*$B74+BM$209</f>
        <v>46.420996893539872</v>
      </c>
      <c r="CR74" s="2">
        <f>BN$207*$B74+BN$209</f>
        <v>46.316982451246076</v>
      </c>
      <c r="CS74" s="2">
        <f>BO$207*$B74+BO$209</f>
        <v>45.966053757727124</v>
      </c>
      <c r="CT74" s="2">
        <f>BP$207*$B74+BP$209</f>
        <v>44.412192828170099</v>
      </c>
      <c r="CU74" s="2">
        <f>BQ$207*$B74+BQ$209</f>
        <v>45.900751097126779</v>
      </c>
      <c r="CV74" s="2">
        <f>BR$207*$B74+BR$209</f>
        <v>44.78587847931226</v>
      </c>
      <c r="CW74" s="2">
        <f>BS$207*$B74+BS$209</f>
        <v>46.298662288604106</v>
      </c>
      <c r="CX74" s="2">
        <f>BT$207*$B74+BT$209</f>
        <v>48.380648582106744</v>
      </c>
      <c r="CY74" s="2">
        <f>BU$207*$B74+BU$209</f>
        <v>50.022661636289584</v>
      </c>
      <c r="CZ74" s="2">
        <f>BV$207*$B74+BV$209</f>
        <v>53.823855399456484</v>
      </c>
      <c r="DA74" s="2">
        <f>BW$207*$B74+BW$209</f>
        <v>58.146807147589158</v>
      </c>
      <c r="DD74" s="2">
        <f>BZ$207*$B74+BZ$209</f>
        <v>50.095382873670474</v>
      </c>
      <c r="DE74" s="2">
        <f>CA$207*$B74+CA$209</f>
        <v>48.161245146639097</v>
      </c>
      <c r="DF74" s="2">
        <f>CB$207*$B74+CB$209</f>
        <v>47.11433687826635</v>
      </c>
      <c r="DG74" s="2">
        <f>CC$207*$B74+CC$209</f>
        <v>47.06594679713691</v>
      </c>
      <c r="DH74" s="2">
        <f>CD$207*$B74+CD$209</f>
        <v>47.543777680668533</v>
      </c>
      <c r="DI74" s="2">
        <f>CE$207*$B74+CE$209</f>
        <v>45.167738213997218</v>
      </c>
      <c r="DJ74" s="2">
        <f>CF$207*$B74+CF$209</f>
        <v>48.519270554982434</v>
      </c>
      <c r="DK74" s="2">
        <f>CG$207*$B74+CG$209</f>
        <v>45.872007847899788</v>
      </c>
      <c r="DL74" s="2">
        <f>CH$207*$B74+CH$209</f>
        <v>48.129158682735095</v>
      </c>
      <c r="DM74" s="2">
        <f>CI$207*$B74+CI$209</f>
        <v>50.444302679981682</v>
      </c>
      <c r="DN74" s="2">
        <f>CJ$207*$B74+CJ$209</f>
        <v>51.59587650681442</v>
      </c>
      <c r="DO74" s="2">
        <f>CK$207*$B74+CK$209</f>
        <v>54.946131925528832</v>
      </c>
      <c r="DP74" s="2">
        <f>CL$207*$B74+CL$209</f>
        <v>59.134614313563674</v>
      </c>
      <c r="DS74" s="2">
        <f>POWER(10,($B74-C$227)/C$228)/(1+POWER(10,($B74-C$227)/C$228))</f>
        <v>1.8261341258754005E-2</v>
      </c>
      <c r="DT74" s="2">
        <f>POWER(10,($B74-D$227)/D$228)/(1+POWER(10,($B74-D$227)/D$228))</f>
        <v>2.0317318047893204E-2</v>
      </c>
      <c r="DU74" s="2">
        <f>POWER(10,($B74-E$227)/E$228)/(1+POWER(10,($B74-E$227)/E$228))</f>
        <v>3.958183533777896E-2</v>
      </c>
      <c r="DV74" s="2">
        <f>POWER(10,($B74-F$227)/F$228)/(1+POWER(10,($B74-F$227)/F$228))</f>
        <v>5.3827721354078491E-2</v>
      </c>
      <c r="DW74" s="2">
        <f>POWER(10,($B74-G$227)/G$228)/(1+POWER(10,($B74-G$227)/G$228))</f>
        <v>5.2988522890936515E-2</v>
      </c>
      <c r="DX74" s="2">
        <f>POWER(10,($B74-H$227)/H$228)/(1+POWER(10,($B74-H$227)/H$228))</f>
        <v>5.3850101851549537E-2</v>
      </c>
      <c r="DY74" s="2">
        <f>POWER(10,($B74-I$227)/I$228)/(1+POWER(10,($B74-I$227)/I$228))</f>
        <v>5.5691419423968602E-2</v>
      </c>
      <c r="DZ74" s="2">
        <f>POWER(10,($B74-J$227)/J$228)/(1+POWER(10,($B74-J$227)/J$228))</f>
        <v>5.3184185372992389E-2</v>
      </c>
      <c r="EA74" s="2">
        <f>POWER(10,($B74-K$227)/K$228)/(1+POWER(10,($B74-K$227)/K$228))</f>
        <v>5.5149596594030133E-2</v>
      </c>
      <c r="EB74" s="2">
        <f>POWER(10,($B74-L$227)/L$228)/(1+POWER(10,($B74-L$227)/L$228))</f>
        <v>5.3174660787381013E-2</v>
      </c>
      <c r="EC74" s="2">
        <f>POWER(10,($B74-M$227)/M$228)/(1+POWER(10,($B74-M$227)/M$228))</f>
        <v>5.2493174586682664E-2</v>
      </c>
      <c r="ED74" s="2">
        <f>POWER(10,($B74-N$227)/N$228)/(1+POWER(10,($B74-N$227)/N$228))</f>
        <v>5.2894611854248867E-2</v>
      </c>
      <c r="EE74" s="2">
        <f>POWER(10,($B74-O$227)/O$228)/(1+POWER(10,($B74-O$227)/O$228))</f>
        <v>5.5737008165409531E-2</v>
      </c>
    </row>
    <row r="75" spans="2:135" x14ac:dyDescent="0.25">
      <c r="B75" s="2">
        <v>69</v>
      </c>
      <c r="C75">
        <v>118.39400000000001</v>
      </c>
      <c r="D75">
        <v>113.197</v>
      </c>
      <c r="E75">
        <v>49.704000000000001</v>
      </c>
      <c r="F75">
        <v>51.774999999999999</v>
      </c>
      <c r="G75">
        <v>50.158999999999999</v>
      </c>
      <c r="H75">
        <v>50.783000000000001</v>
      </c>
      <c r="I75">
        <v>49.203000000000003</v>
      </c>
      <c r="J75">
        <v>49.188000000000002</v>
      </c>
      <c r="K75">
        <v>50.652000000000001</v>
      </c>
      <c r="L75">
        <v>53.362000000000002</v>
      </c>
      <c r="M75">
        <v>54.637999999999998</v>
      </c>
      <c r="N75">
        <v>61.216999999999999</v>
      </c>
      <c r="O75">
        <v>66.041700000000006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104.74750604922779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103.52507179575551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51.869527496107708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49.735428735315978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49.38794357217926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47.976236694418404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49.91684793062992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48.762259842160283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50.279998137905238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52.110641599153176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53.346413736719114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57.240702226975735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62.793347469415018</v>
      </c>
      <c r="AE75" s="5"/>
      <c r="AG75" s="5">
        <f t="shared" si="17"/>
        <v>13.646493950772211</v>
      </c>
      <c r="AH75" s="5">
        <f t="shared" si="17"/>
        <v>9.6719282042444945</v>
      </c>
      <c r="AI75" s="5">
        <f t="shared" si="17"/>
        <v>-2.1655274961077069</v>
      </c>
      <c r="AJ75" s="5">
        <f t="shared" si="17"/>
        <v>2.0395712646840209</v>
      </c>
      <c r="AK75" s="5">
        <f t="shared" si="17"/>
        <v>0.77105642782073858</v>
      </c>
      <c r="AL75" s="5">
        <f t="shared" si="17"/>
        <v>2.8067633055815975</v>
      </c>
      <c r="AM75" s="5">
        <f t="shared" si="17"/>
        <v>-0.71384793062991747</v>
      </c>
      <c r="AN75" s="5">
        <f t="shared" si="16"/>
        <v>0.4257401578397193</v>
      </c>
      <c r="AO75" s="5">
        <f t="shared" si="14"/>
        <v>0.37200186209476271</v>
      </c>
      <c r="AP75" s="5">
        <f t="shared" si="14"/>
        <v>1.2513584008468257</v>
      </c>
      <c r="AQ75" s="5">
        <f t="shared" si="14"/>
        <v>1.2915862632808839</v>
      </c>
      <c r="AR75" s="5">
        <f t="shared" si="14"/>
        <v>3.9762977730242639</v>
      </c>
      <c r="AS75" s="5">
        <f t="shared" si="14"/>
        <v>3.2483525305849881</v>
      </c>
      <c r="AV75" s="2">
        <f t="shared" si="18"/>
        <v>46.025314802631399</v>
      </c>
      <c r="AW75" s="2">
        <f t="shared" si="19"/>
        <v>46.211879100732268</v>
      </c>
      <c r="AX75" s="2">
        <f t="shared" si="20"/>
        <v>46.448636490520379</v>
      </c>
      <c r="AY75" s="2">
        <f t="shared" si="21"/>
        <v>46.338182805390375</v>
      </c>
      <c r="AZ75" s="2">
        <f t="shared" si="22"/>
        <v>46.038382049372039</v>
      </c>
      <c r="BA75" s="2">
        <f t="shared" si="23"/>
        <v>44.438296535903881</v>
      </c>
      <c r="BB75" s="2">
        <f t="shared" si="24"/>
        <v>46.069596644684225</v>
      </c>
      <c r="BC75" s="2">
        <f t="shared" si="25"/>
        <v>44.82665239134365</v>
      </c>
      <c r="BD75" s="2">
        <f t="shared" si="26"/>
        <v>46.42099250162331</v>
      </c>
      <c r="BE75" s="2">
        <f t="shared" si="27"/>
        <v>48.512063844366928</v>
      </c>
      <c r="BF75" s="2">
        <f t="shared" si="28"/>
        <v>50.121935681728104</v>
      </c>
      <c r="BG75" s="2">
        <f t="shared" si="29"/>
        <v>53.881976095000191</v>
      </c>
      <c r="BH75" s="2">
        <f t="shared" si="30"/>
        <v>58.204453722837982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45.943389163189238</v>
      </c>
      <c r="CP75" s="2">
        <f>BL$207*$B75+BL$209</f>
        <v>46.168530298242992</v>
      </c>
      <c r="CQ75" s="2">
        <f>BM$207*$B75+BM$209</f>
        <v>46.420172772611835</v>
      </c>
      <c r="CR75" s="2">
        <f>BN$207*$B75+BN$209</f>
        <v>46.296712745098034</v>
      </c>
      <c r="CS75" s="2">
        <f>BO$207*$B75+BO$209</f>
        <v>45.950365032679741</v>
      </c>
      <c r="CT75" s="2">
        <f>BP$207*$B75+BP$209</f>
        <v>44.396389869281037</v>
      </c>
      <c r="CU75" s="2">
        <f>BQ$207*$B75+BQ$209</f>
        <v>45.916954520990323</v>
      </c>
      <c r="CV75" s="2">
        <f>BR$207*$B75+BR$209</f>
        <v>44.767109883539334</v>
      </c>
      <c r="CW75" s="2">
        <f>BS$207*$B75+BS$209</f>
        <v>46.315910957240483</v>
      </c>
      <c r="CX75" s="2">
        <f>BT$207*$B75+BT$209</f>
        <v>48.397569934640529</v>
      </c>
      <c r="CY75" s="2">
        <f>BU$207*$B75+BU$209</f>
        <v>50.035844771241848</v>
      </c>
      <c r="CZ75" s="2">
        <f>BV$207*$B75+BV$209</f>
        <v>53.820046016175205</v>
      </c>
      <c r="DA75" s="2">
        <f>BW$207*$B75+BW$209</f>
        <v>58.146908155474904</v>
      </c>
      <c r="DD75" s="2">
        <f>BZ$207*$B75+BZ$209</f>
        <v>50.04214118017655</v>
      </c>
      <c r="DE75" s="2">
        <f>CA$207*$B75+CA$209</f>
        <v>48.118200646820242</v>
      </c>
      <c r="DF75" s="2">
        <f>CB$207*$B75+CB$209</f>
        <v>47.078513945820681</v>
      </c>
      <c r="DG75" s="2">
        <f>CC$207*$B75+CC$209</f>
        <v>47.002994868170703</v>
      </c>
      <c r="DH75" s="2">
        <f>CD$207*$B75+CD$209</f>
        <v>47.47301259455957</v>
      </c>
      <c r="DI75" s="2">
        <f>CE$207*$B75+CE$209</f>
        <v>45.109812798984471</v>
      </c>
      <c r="DJ75" s="2">
        <f>CF$207*$B75+CF$209</f>
        <v>48.430075142260513</v>
      </c>
      <c r="DK75" s="2">
        <f>CG$207*$B75+CG$209</f>
        <v>45.793393338892969</v>
      </c>
      <c r="DL75" s="2">
        <f>CH$207*$B75+CH$209</f>
        <v>48.062894229070473</v>
      </c>
      <c r="DM75" s="2">
        <f>CI$207*$B75+CI$209</f>
        <v>50.371355541321314</v>
      </c>
      <c r="DN75" s="2">
        <f>CJ$207*$B75+CJ$209</f>
        <v>51.539154172261746</v>
      </c>
      <c r="DO75" s="2">
        <f>CK$207*$B75+CK$209</f>
        <v>54.89329588438757</v>
      </c>
      <c r="DP75" s="2">
        <f>CL$207*$B75+CL$209</f>
        <v>59.093575386550349</v>
      </c>
      <c r="DS75" s="2">
        <f>POWER(10,($B75-C$227)/C$228)/(1+POWER(10,($B75-C$227)/C$228))</f>
        <v>1.9987947331924619E-2</v>
      </c>
      <c r="DT75" s="2">
        <f>POWER(10,($B75-D$227)/D$228)/(1+POWER(10,($B75-D$227)/D$228))</f>
        <v>2.2233913810564158E-2</v>
      </c>
      <c r="DU75" s="2">
        <f>POWER(10,($B75-E$227)/E$228)/(1+POWER(10,($B75-E$227)/E$228))</f>
        <v>4.3235512325330093E-2</v>
      </c>
      <c r="DV75" s="2">
        <f>POWER(10,($B75-F$227)/F$228)/(1+POWER(10,($B75-F$227)/F$228))</f>
        <v>5.8715998802187135E-2</v>
      </c>
      <c r="DW75" s="2">
        <f>POWER(10,($B75-G$227)/G$228)/(1+POWER(10,($B75-G$227)/G$228))</f>
        <v>5.7805245872941696E-2</v>
      </c>
      <c r="DX75" s="2">
        <f>POWER(10,($B75-H$227)/H$228)/(1+POWER(10,($B75-H$227)/H$228))</f>
        <v>5.8740285569817613E-2</v>
      </c>
      <c r="DY75" s="2">
        <f>POWER(10,($B75-I$227)/I$228)/(1+POWER(10,($B75-I$227)/I$228))</f>
        <v>6.0738080934909296E-2</v>
      </c>
      <c r="DZ75" s="2">
        <f>POWER(10,($B75-J$227)/J$228)/(1+POWER(10,($B75-J$227)/J$228))</f>
        <v>5.8017604681937181E-2</v>
      </c>
      <c r="EA75" s="2">
        <f>POWER(10,($B75-K$227)/K$228)/(1+POWER(10,($B75-K$227)/K$228))</f>
        <v>6.0150286540953807E-2</v>
      </c>
      <c r="EB75" s="2">
        <f>POWER(10,($B75-L$227)/L$228)/(1+POWER(10,($B75-L$227)/L$228))</f>
        <v>5.8007267526352414E-2</v>
      </c>
      <c r="EC75" s="2">
        <f>POWER(10,($B75-M$227)/M$228)/(1+POWER(10,($B75-M$227)/M$228))</f>
        <v>5.7267592704366085E-2</v>
      </c>
      <c r="ED75" s="2">
        <f>POWER(10,($B75-N$227)/N$228)/(1+POWER(10,($B75-N$227)/N$228))</f>
        <v>5.7703318359717114E-2</v>
      </c>
      <c r="EE75" s="2">
        <f>POWER(10,($B75-O$227)/O$228)/(1+POWER(10,($B75-O$227)/O$228))</f>
        <v>6.0787534916264402E-2</v>
      </c>
    </row>
    <row r="76" spans="2:135" x14ac:dyDescent="0.25">
      <c r="B76" s="2">
        <v>70</v>
      </c>
      <c r="C76">
        <v>98.450999999999993</v>
      </c>
      <c r="D76">
        <v>91.07</v>
      </c>
      <c r="E76">
        <v>50.423000000000002</v>
      </c>
      <c r="F76">
        <v>54.704000000000001</v>
      </c>
      <c r="G76">
        <v>53.058</v>
      </c>
      <c r="H76">
        <v>53.609000000000002</v>
      </c>
      <c r="I76">
        <v>51.652000000000001</v>
      </c>
      <c r="J76">
        <v>50.203000000000003</v>
      </c>
      <c r="K76">
        <v>51.725000000000001</v>
      </c>
      <c r="L76">
        <v>55.970999999999997</v>
      </c>
      <c r="M76">
        <v>56.87</v>
      </c>
      <c r="N76">
        <v>62.042999999999999</v>
      </c>
      <c r="O76">
        <v>67.777799999999999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92.200007357105918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90.423131124259882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50.062297931376754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50.922258657549953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50.332005193692595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49.055113593437028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50.75696520741743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49.360985975558378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51.608428874565099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53.533961085737332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54.539768650677381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58.786994850743611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64.982347105696149</v>
      </c>
      <c r="AE76" s="5"/>
      <c r="AG76" s="5">
        <f t="shared" si="17"/>
        <v>6.2509926428940759</v>
      </c>
      <c r="AH76" s="5">
        <f t="shared" si="17"/>
        <v>0.64686887574011109</v>
      </c>
      <c r="AI76" s="5">
        <f t="shared" si="17"/>
        <v>0.36070206862324738</v>
      </c>
      <c r="AJ76" s="5">
        <f t="shared" si="17"/>
        <v>3.7817413424500472</v>
      </c>
      <c r="AK76" s="5">
        <f t="shared" si="17"/>
        <v>2.7259948063074049</v>
      </c>
      <c r="AL76" s="5">
        <f t="shared" si="17"/>
        <v>4.5538864065629738</v>
      </c>
      <c r="AM76" s="5">
        <f t="shared" si="17"/>
        <v>0.89503479258257101</v>
      </c>
      <c r="AN76" s="5">
        <f t="shared" si="16"/>
        <v>0.84201402444162454</v>
      </c>
      <c r="AO76" s="5">
        <f t="shared" si="16"/>
        <v>0.116571125434902</v>
      </c>
      <c r="AP76" s="5">
        <f t="shared" si="16"/>
        <v>2.4370389142626649</v>
      </c>
      <c r="AQ76" s="5">
        <f t="shared" si="16"/>
        <v>2.3302313493226166</v>
      </c>
      <c r="AR76" s="5">
        <f t="shared" si="16"/>
        <v>3.2560051492563886</v>
      </c>
      <c r="AS76" s="5">
        <f t="shared" si="16"/>
        <v>2.7954528943038497</v>
      </c>
      <c r="AV76" s="2">
        <f t="shared" si="18"/>
        <v>46.078287328428651</v>
      </c>
      <c r="AW76" s="2">
        <f t="shared" si="19"/>
        <v>46.229602504315608</v>
      </c>
      <c r="AX76" s="2">
        <f t="shared" si="20"/>
        <v>46.448776564027163</v>
      </c>
      <c r="AY76" s="2">
        <f t="shared" si="21"/>
        <v>46.318925484533437</v>
      </c>
      <c r="AZ76" s="2">
        <f t="shared" si="22"/>
        <v>46.027178308200725</v>
      </c>
      <c r="BA76" s="2">
        <f t="shared" si="23"/>
        <v>44.423580008325004</v>
      </c>
      <c r="BB76" s="2">
        <f t="shared" si="24"/>
        <v>46.092573198017078</v>
      </c>
      <c r="BC76" s="2">
        <f t="shared" si="25"/>
        <v>44.809479034747397</v>
      </c>
      <c r="BD76" s="2">
        <f t="shared" si="26"/>
        <v>46.442238263080377</v>
      </c>
      <c r="BE76" s="2">
        <f t="shared" si="27"/>
        <v>48.533648537871116</v>
      </c>
      <c r="BF76" s="2">
        <f t="shared" si="28"/>
        <v>50.138540597331868</v>
      </c>
      <c r="BG76" s="2">
        <f t="shared" si="29"/>
        <v>53.880680907765495</v>
      </c>
      <c r="BH76" s="2">
        <f t="shared" si="30"/>
        <v>58.207012655036657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45.990832956391543</v>
      </c>
      <c r="CP76" s="2">
        <f>BL$207*$B76+BL$209</f>
        <v>46.183586636059246</v>
      </c>
      <c r="CQ76" s="2">
        <f>BM$207*$B76+BM$209</f>
        <v>46.419348651683798</v>
      </c>
      <c r="CR76" s="2">
        <f>BN$207*$B76+BN$209</f>
        <v>46.276443038949999</v>
      </c>
      <c r="CS76" s="2">
        <f>BO$207*$B76+BO$209</f>
        <v>45.934676307632358</v>
      </c>
      <c r="CT76" s="2">
        <f>BP$207*$B76+BP$209</f>
        <v>44.380586910391969</v>
      </c>
      <c r="CU76" s="2">
        <f>BQ$207*$B76+BQ$209</f>
        <v>45.933157944853868</v>
      </c>
      <c r="CV76" s="2">
        <f>BR$207*$B76+BR$209</f>
        <v>44.748341287766401</v>
      </c>
      <c r="CW76" s="2">
        <f>BS$207*$B76+BS$209</f>
        <v>46.333159625876853</v>
      </c>
      <c r="CX76" s="2">
        <f>BT$207*$B76+BT$209</f>
        <v>48.414491287174314</v>
      </c>
      <c r="CY76" s="2">
        <f>BU$207*$B76+BU$209</f>
        <v>50.049027906194112</v>
      </c>
      <c r="CZ76" s="2">
        <f>BV$207*$B76+BV$209</f>
        <v>53.816236632893919</v>
      </c>
      <c r="DA76" s="2">
        <f>BW$207*$B76+BW$209</f>
        <v>58.147009163360643</v>
      </c>
      <c r="DD76" s="2">
        <f>BZ$207*$B76+BZ$209</f>
        <v>49.988899486682627</v>
      </c>
      <c r="DE76" s="2">
        <f>CA$207*$B76+CA$209</f>
        <v>48.075156147001387</v>
      </c>
      <c r="DF76" s="2">
        <f>CB$207*$B76+CB$209</f>
        <v>47.042691013375006</v>
      </c>
      <c r="DG76" s="2">
        <f>CC$207*$B76+CC$209</f>
        <v>46.940042939204503</v>
      </c>
      <c r="DH76" s="2">
        <f>CD$207*$B76+CD$209</f>
        <v>47.402247508450607</v>
      </c>
      <c r="DI76" s="2">
        <f>CE$207*$B76+CE$209</f>
        <v>45.051887383971724</v>
      </c>
      <c r="DJ76" s="2">
        <f>CF$207*$B76+CF$209</f>
        <v>48.340879729538592</v>
      </c>
      <c r="DK76" s="2">
        <f>CG$207*$B76+CG$209</f>
        <v>45.714778829886143</v>
      </c>
      <c r="DL76" s="2">
        <f>CH$207*$B76+CH$209</f>
        <v>47.99662977540585</v>
      </c>
      <c r="DM76" s="2">
        <f>CI$207*$B76+CI$209</f>
        <v>50.298408402660939</v>
      </c>
      <c r="DN76" s="2">
        <f>CJ$207*$B76+CJ$209</f>
        <v>51.482431837709072</v>
      </c>
      <c r="DO76" s="2">
        <f>CK$207*$B76+CK$209</f>
        <v>54.840459843246315</v>
      </c>
      <c r="DP76" s="2">
        <f>CL$207*$B76+CL$209</f>
        <v>59.052536459537023</v>
      </c>
      <c r="DS76" s="2">
        <f>POWER(10,($B76-C$227)/C$228)/(1+POWER(10,($B76-C$227)/C$228))</f>
        <v>2.1874166268749693E-2</v>
      </c>
      <c r="DT76" s="2">
        <f>POWER(10,($B76-D$227)/D$228)/(1+POWER(10,($B76-D$227)/D$228))</f>
        <v>2.43268185441631E-2</v>
      </c>
      <c r="DU76" s="2">
        <f>POWER(10,($B76-E$227)/E$228)/(1+POWER(10,($B76-E$227)/E$228))</f>
        <v>4.7209870773944625E-2</v>
      </c>
      <c r="DV76" s="2">
        <f>POWER(10,($B76-F$227)/F$228)/(1+POWER(10,($B76-F$227)/F$228))</f>
        <v>6.4018161496327719E-2</v>
      </c>
      <c r="DW76" s="2">
        <f>POWER(10,($B76-G$227)/G$228)/(1+POWER(10,($B76-G$227)/G$228))</f>
        <v>6.3030673071801532E-2</v>
      </c>
      <c r="DX76" s="2">
        <f>POWER(10,($B76-H$227)/H$228)/(1+POWER(10,($B76-H$227)/H$228))</f>
        <v>6.4044492183615048E-2</v>
      </c>
      <c r="DY76" s="2">
        <f>POWER(10,($B76-I$227)/I$228)/(1+POWER(10,($B76-I$227)/I$228))</f>
        <v>6.6209997424634764E-2</v>
      </c>
      <c r="DZ76" s="2">
        <f>POWER(10,($B76-J$227)/J$228)/(1+POWER(10,($B76-J$227)/J$228))</f>
        <v>6.3260939601851723E-2</v>
      </c>
      <c r="EA76" s="2">
        <f>POWER(10,($B76-K$227)/K$228)/(1+POWER(10,($B76-K$227)/K$228))</f>
        <v>6.5572945348257458E-2</v>
      </c>
      <c r="EB76" s="2">
        <f>POWER(10,($B76-L$227)/L$228)/(1+POWER(10,($B76-L$227)/L$228))</f>
        <v>6.3249730955396918E-2</v>
      </c>
      <c r="EC76" s="2">
        <f>POWER(10,($B76-M$227)/M$228)/(1+POWER(10,($B76-M$227)/M$228))</f>
        <v>6.2447638917206505E-2</v>
      </c>
      <c r="ED76" s="2">
        <f>POWER(10,($B76-N$227)/N$228)/(1+POWER(10,($B76-N$227)/N$228))</f>
        <v>6.2920146917388578E-2</v>
      </c>
      <c r="EE76" s="2">
        <f>POWER(10,($B76-O$227)/O$228)/(1+POWER(10,($B76-O$227)/O$228))</f>
        <v>6.6263592416682615E-2</v>
      </c>
    </row>
    <row r="77" spans="2:135" x14ac:dyDescent="0.25">
      <c r="B77" s="2">
        <v>71</v>
      </c>
      <c r="C77">
        <v>78.084999999999994</v>
      </c>
      <c r="D77">
        <v>73.224999999999994</v>
      </c>
      <c r="E77">
        <v>52.238999999999997</v>
      </c>
      <c r="F77">
        <v>55.31</v>
      </c>
      <c r="G77">
        <v>54.377000000000002</v>
      </c>
      <c r="H77">
        <v>54.826000000000001</v>
      </c>
      <c r="I77">
        <v>51.231999999999999</v>
      </c>
      <c r="J77">
        <v>53.029000000000003</v>
      </c>
      <c r="K77">
        <v>54.173999999999999</v>
      </c>
      <c r="L77">
        <v>58.261000000000003</v>
      </c>
      <c r="M77">
        <v>59.753999999999998</v>
      </c>
      <c r="N77">
        <v>63.738999999999997</v>
      </c>
      <c r="O77">
        <v>70.666700000000006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80.921731545957726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78.953105256523543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49.280809344369374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53.084550769582592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52.272769380235125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51.169344103608886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52.741539581893107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51.150340649378876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54.049907791105568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55.970945020647264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56.657034236165394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61.179138039387816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67.836446382522354</v>
      </c>
      <c r="AE77" s="5"/>
      <c r="AG77" s="5">
        <f t="shared" si="17"/>
        <v>-2.8367315459577327</v>
      </c>
      <c r="AH77" s="5">
        <f t="shared" si="17"/>
        <v>-5.7281052565235484</v>
      </c>
      <c r="AI77" s="5">
        <f t="shared" si="17"/>
        <v>2.9581906556306237</v>
      </c>
      <c r="AJ77" s="5">
        <f t="shared" si="17"/>
        <v>2.2254492304174107</v>
      </c>
      <c r="AK77" s="5">
        <f t="shared" si="17"/>
        <v>2.104230619764877</v>
      </c>
      <c r="AL77" s="5">
        <f t="shared" si="17"/>
        <v>3.6566558963911149</v>
      </c>
      <c r="AM77" s="5">
        <f t="shared" si="17"/>
        <v>-1.5095395818931081</v>
      </c>
      <c r="AN77" s="5">
        <f t="shared" si="16"/>
        <v>1.8786593506211275</v>
      </c>
      <c r="AO77" s="5">
        <f t="shared" si="16"/>
        <v>0.12409220889443162</v>
      </c>
      <c r="AP77" s="5">
        <f t="shared" si="16"/>
        <v>2.2900549793527389</v>
      </c>
      <c r="AQ77" s="5">
        <f t="shared" si="16"/>
        <v>3.0969657638346035</v>
      </c>
      <c r="AR77" s="5">
        <f t="shared" si="16"/>
        <v>2.5598619606121815</v>
      </c>
      <c r="AS77" s="5">
        <f t="shared" si="16"/>
        <v>2.830253617477652</v>
      </c>
      <c r="AV77" s="2">
        <f t="shared" si="18"/>
        <v>46.131556809582555</v>
      </c>
      <c r="AW77" s="2">
        <f t="shared" si="19"/>
        <v>46.247434085346946</v>
      </c>
      <c r="AX77" s="2">
        <f t="shared" si="20"/>
        <v>46.448841808922076</v>
      </c>
      <c r="AY77" s="2">
        <f t="shared" si="21"/>
        <v>46.299490805868196</v>
      </c>
      <c r="AZ77" s="2">
        <f t="shared" si="22"/>
        <v>46.016017537664972</v>
      </c>
      <c r="BA77" s="2">
        <f t="shared" si="23"/>
        <v>44.408695638543279</v>
      </c>
      <c r="BB77" s="2">
        <f t="shared" si="24"/>
        <v>46.115444085643915</v>
      </c>
      <c r="BC77" s="2">
        <f t="shared" si="25"/>
        <v>44.792076254100266</v>
      </c>
      <c r="BD77" s="2">
        <f t="shared" si="26"/>
        <v>46.463291963762735</v>
      </c>
      <c r="BE77" s="2">
        <f t="shared" si="27"/>
        <v>48.55507877386944</v>
      </c>
      <c r="BF77" s="2">
        <f t="shared" si="28"/>
        <v>50.155014032021654</v>
      </c>
      <c r="BG77" s="2">
        <f t="shared" si="29"/>
        <v>53.879300664973925</v>
      </c>
      <c r="BH77" s="2">
        <f t="shared" si="30"/>
        <v>58.209514653069476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46.038276749593848</v>
      </c>
      <c r="CP77" s="2">
        <f>BL$207*$B77+BL$209</f>
        <v>46.198642973875501</v>
      </c>
      <c r="CQ77" s="2">
        <f>BM$207*$B77+BM$209</f>
        <v>46.418524530755761</v>
      </c>
      <c r="CR77" s="2">
        <f>BN$207*$B77+BN$209</f>
        <v>46.256173332801957</v>
      </c>
      <c r="CS77" s="2">
        <f>BO$207*$B77+BO$209</f>
        <v>45.918987582584982</v>
      </c>
      <c r="CT77" s="2">
        <f>BP$207*$B77+BP$209</f>
        <v>44.364783951502901</v>
      </c>
      <c r="CU77" s="2">
        <f>BQ$207*$B77+BQ$209</f>
        <v>45.949361368717405</v>
      </c>
      <c r="CV77" s="2">
        <f>BR$207*$B77+BR$209</f>
        <v>44.729572691993475</v>
      </c>
      <c r="CW77" s="2">
        <f>BS$207*$B77+BS$209</f>
        <v>46.350408294513223</v>
      </c>
      <c r="CX77" s="2">
        <f>BT$207*$B77+BT$209</f>
        <v>48.4314126397081</v>
      </c>
      <c r="CY77" s="2">
        <f>BU$207*$B77+BU$209</f>
        <v>50.062211041146377</v>
      </c>
      <c r="CZ77" s="2">
        <f>BV$207*$B77+BV$209</f>
        <v>53.812427249612639</v>
      </c>
      <c r="DA77" s="2">
        <f>BW$207*$B77+BW$209</f>
        <v>58.147110171246382</v>
      </c>
      <c r="DD77" s="2">
        <f>BZ$207*$B77+BZ$209</f>
        <v>49.935657793188703</v>
      </c>
      <c r="DE77" s="2">
        <f>CA$207*$B77+CA$209</f>
        <v>48.032111647182532</v>
      </c>
      <c r="DF77" s="2">
        <f>CB$207*$B77+CB$209</f>
        <v>47.006868080929337</v>
      </c>
      <c r="DG77" s="2">
        <f>CC$207*$B77+CC$209</f>
        <v>46.877091010238296</v>
      </c>
      <c r="DH77" s="2">
        <f>CD$207*$B77+CD$209</f>
        <v>47.331482422341644</v>
      </c>
      <c r="DI77" s="2">
        <f>CE$207*$B77+CE$209</f>
        <v>44.99396196895897</v>
      </c>
      <c r="DJ77" s="2">
        <f>CF$207*$B77+CF$209</f>
        <v>48.251684316816679</v>
      </c>
      <c r="DK77" s="2">
        <f>CG$207*$B77+CG$209</f>
        <v>45.636164320879324</v>
      </c>
      <c r="DL77" s="2">
        <f>CH$207*$B77+CH$209</f>
        <v>47.930365321741228</v>
      </c>
      <c r="DM77" s="2">
        <f>CI$207*$B77+CI$209</f>
        <v>50.225461264000572</v>
      </c>
      <c r="DN77" s="2">
        <f>CJ$207*$B77+CJ$209</f>
        <v>51.425709503156398</v>
      </c>
      <c r="DO77" s="2">
        <f>CK$207*$B77+CK$209</f>
        <v>54.78762380210506</v>
      </c>
      <c r="DP77" s="2">
        <f>CL$207*$B77+CL$209</f>
        <v>59.011497532523698</v>
      </c>
      <c r="DS77" s="2">
        <f>POWER(10,($B77-C$227)/C$228)/(1+POWER(10,($B77-C$227)/C$228))</f>
        <v>2.3934036458151165E-2</v>
      </c>
      <c r="DT77" s="2">
        <f>POWER(10,($B77-D$227)/D$228)/(1+POWER(10,($B77-D$227)/D$228))</f>
        <v>2.661136903061586E-2</v>
      </c>
      <c r="DU77" s="2">
        <f>POWER(10,($B77-E$227)/E$228)/(1+POWER(10,($B77-E$227)/E$228))</f>
        <v>5.1529889564296764E-2</v>
      </c>
      <c r="DV77" s="2">
        <f>POWER(10,($B77-F$227)/F$228)/(1+POWER(10,($B77-F$227)/F$228))</f>
        <v>6.9763633151962046E-2</v>
      </c>
      <c r="DW77" s="2">
        <f>POWER(10,($B77-G$227)/G$228)/(1+POWER(10,($B77-G$227)/G$228))</f>
        <v>6.8694024465750764E-2</v>
      </c>
      <c r="DX77" s="2">
        <f>POWER(10,($B77-H$227)/H$228)/(1+POWER(10,($B77-H$227)/H$228))</f>
        <v>6.9792150746030041E-2</v>
      </c>
      <c r="DY77" s="2">
        <f>POWER(10,($B77-I$227)/I$228)/(1+POWER(10,($B77-I$227)/I$228))</f>
        <v>7.2137020162015411E-2</v>
      </c>
      <c r="DZ77" s="2">
        <f>POWER(10,($B77-J$227)/J$228)/(1+POWER(10,($B77-J$227)/J$228))</f>
        <v>6.8943458239962493E-2</v>
      </c>
      <c r="EA77" s="2">
        <f>POWER(10,($B77-K$227)/K$228)/(1+POWER(10,($B77-K$227)/K$228))</f>
        <v>7.1447303505188492E-2</v>
      </c>
      <c r="EB77" s="2">
        <f>POWER(10,($B77-L$227)/L$228)/(1+POWER(10,($B77-L$227)/L$228))</f>
        <v>6.8931316847728172E-2</v>
      </c>
      <c r="EC77" s="2">
        <f>POWER(10,($B77-M$227)/M$228)/(1+POWER(10,($B77-M$227)/M$228))</f>
        <v>6.8062409647658265E-2</v>
      </c>
      <c r="ED77" s="2">
        <f>POWER(10,($B77-N$227)/N$228)/(1+POWER(10,($B77-N$227)/N$228))</f>
        <v>6.8574294269571151E-2</v>
      </c>
      <c r="EE77" s="2">
        <f>POWER(10,($B77-O$227)/O$228)/(1+POWER(10,($B77-O$227)/O$228))</f>
        <v>7.2195041966927567E-2</v>
      </c>
    </row>
    <row r="78" spans="2:135" x14ac:dyDescent="0.25">
      <c r="B78" s="2">
        <v>72</v>
      </c>
      <c r="C78">
        <v>60.168999999999997</v>
      </c>
      <c r="D78">
        <v>58.887</v>
      </c>
      <c r="E78">
        <v>53.113</v>
      </c>
      <c r="F78">
        <v>58.844999999999999</v>
      </c>
      <c r="G78">
        <v>57.768000000000001</v>
      </c>
      <c r="H78">
        <v>57.246000000000002</v>
      </c>
      <c r="I78">
        <v>55.622999999999998</v>
      </c>
      <c r="J78">
        <v>55.753999999999998</v>
      </c>
      <c r="K78">
        <v>59.203000000000003</v>
      </c>
      <c r="L78">
        <v>62.637999999999998</v>
      </c>
      <c r="M78">
        <v>63.087000000000003</v>
      </c>
      <c r="N78">
        <v>67.884</v>
      </c>
      <c r="O78">
        <v>72.791700000000006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71.391405649056537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69.501662775175149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49.386359761044552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56.251914434220993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55.24334995610441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54.347529646465524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55.887107989434668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54.160987489471466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57.632026548045346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59.455745699640595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59.731070069876282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64.431960867503165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71.262749261771347</v>
      </c>
      <c r="AE78" s="5"/>
      <c r="AG78" s="5">
        <f t="shared" si="17"/>
        <v>-11.22240564905654</v>
      </c>
      <c r="AH78" s="5">
        <f t="shared" si="17"/>
        <v>-10.614662775175148</v>
      </c>
      <c r="AI78" s="5">
        <f t="shared" si="17"/>
        <v>3.7266402389554472</v>
      </c>
      <c r="AJ78" s="5">
        <f t="shared" si="17"/>
        <v>2.5930855657790062</v>
      </c>
      <c r="AK78" s="5">
        <f t="shared" si="17"/>
        <v>2.5246500438955906</v>
      </c>
      <c r="AL78" s="5">
        <f t="shared" si="17"/>
        <v>2.8984703535344778</v>
      </c>
      <c r="AM78" s="5">
        <f t="shared" si="17"/>
        <v>-0.26410798943467029</v>
      </c>
      <c r="AN78" s="5">
        <f t="shared" si="16"/>
        <v>1.5930125105285313</v>
      </c>
      <c r="AO78" s="5">
        <f t="shared" si="16"/>
        <v>1.5709734519546572</v>
      </c>
      <c r="AP78" s="5">
        <f t="shared" si="16"/>
        <v>3.1822543003594035</v>
      </c>
      <c r="AQ78" s="5">
        <f t="shared" si="16"/>
        <v>3.3559299301237218</v>
      </c>
      <c r="AR78" s="5">
        <f t="shared" si="16"/>
        <v>3.4520391324968358</v>
      </c>
      <c r="AS78" s="5">
        <f t="shared" si="16"/>
        <v>1.5289507382286587</v>
      </c>
      <c r="AV78" s="2">
        <f t="shared" si="18"/>
        <v>46.185128246878513</v>
      </c>
      <c r="AW78" s="2">
        <f t="shared" si="19"/>
        <v>46.265369730178485</v>
      </c>
      <c r="AX78" s="2">
        <f t="shared" si="20"/>
        <v>46.448810498301299</v>
      </c>
      <c r="AY78" s="2">
        <f t="shared" si="21"/>
        <v>46.279839625824863</v>
      </c>
      <c r="AZ78" s="2">
        <f t="shared" si="22"/>
        <v>46.004868503179331</v>
      </c>
      <c r="BA78" s="2">
        <f t="shared" si="23"/>
        <v>44.393605280868201</v>
      </c>
      <c r="BB78" s="2">
        <f t="shared" si="24"/>
        <v>46.138133158125598</v>
      </c>
      <c r="BC78" s="2">
        <f t="shared" si="25"/>
        <v>44.774390887401232</v>
      </c>
      <c r="BD78" s="2">
        <f t="shared" si="26"/>
        <v>46.484086432118843</v>
      </c>
      <c r="BE78" s="2">
        <f t="shared" si="27"/>
        <v>48.576287859426941</v>
      </c>
      <c r="BF78" s="2">
        <f t="shared" si="28"/>
        <v>50.171303865800077</v>
      </c>
      <c r="BG78" s="2">
        <f t="shared" si="29"/>
        <v>53.877799085358632</v>
      </c>
      <c r="BH78" s="2">
        <f t="shared" si="30"/>
        <v>58.211928908642349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46.085720542796153</v>
      </c>
      <c r="CP78" s="2">
        <f>BL$207*$B78+BL$209</f>
        <v>46.213699311691762</v>
      </c>
      <c r="CQ78" s="2">
        <f>BM$207*$B78+BM$209</f>
        <v>46.417700409827717</v>
      </c>
      <c r="CR78" s="2">
        <f>BN$207*$B78+BN$209</f>
        <v>46.235903626653915</v>
      </c>
      <c r="CS78" s="2">
        <f>BO$207*$B78+BO$209</f>
        <v>45.9032988575376</v>
      </c>
      <c r="CT78" s="2">
        <f>BP$207*$B78+BP$209</f>
        <v>44.348980992613839</v>
      </c>
      <c r="CU78" s="2">
        <f>BQ$207*$B78+BQ$209</f>
        <v>45.965564792580949</v>
      </c>
      <c r="CV78" s="2">
        <f>BR$207*$B78+BR$209</f>
        <v>44.710804096220549</v>
      </c>
      <c r="CW78" s="2">
        <f>BS$207*$B78+BS$209</f>
        <v>46.367656963149599</v>
      </c>
      <c r="CX78" s="2">
        <f>BT$207*$B78+BT$209</f>
        <v>48.448333992241885</v>
      </c>
      <c r="CY78" s="2">
        <f>BU$207*$B78+BU$209</f>
        <v>50.075394176098648</v>
      </c>
      <c r="CZ78" s="2">
        <f>BV$207*$B78+BV$209</f>
        <v>53.808617866331353</v>
      </c>
      <c r="DA78" s="2">
        <f>BW$207*$B78+BW$209</f>
        <v>58.147211179132121</v>
      </c>
      <c r="DD78" s="2">
        <f>BZ$207*$B78+BZ$209</f>
        <v>49.88241609969478</v>
      </c>
      <c r="DE78" s="2">
        <f>CA$207*$B78+CA$209</f>
        <v>47.989067147363677</v>
      </c>
      <c r="DF78" s="2">
        <f>CB$207*$B78+CB$209</f>
        <v>46.971045148483661</v>
      </c>
      <c r="DG78" s="2">
        <f>CC$207*$B78+CC$209</f>
        <v>46.814139081272096</v>
      </c>
      <c r="DH78" s="2">
        <f>CD$207*$B78+CD$209</f>
        <v>47.26071733623268</v>
      </c>
      <c r="DI78" s="2">
        <f>CE$207*$B78+CE$209</f>
        <v>44.936036553946224</v>
      </c>
      <c r="DJ78" s="2">
        <f>CF$207*$B78+CF$209</f>
        <v>48.162488904094758</v>
      </c>
      <c r="DK78" s="2">
        <f>CG$207*$B78+CG$209</f>
        <v>45.557549811872505</v>
      </c>
      <c r="DL78" s="2">
        <f>CH$207*$B78+CH$209</f>
        <v>47.864100868076605</v>
      </c>
      <c r="DM78" s="2">
        <f>CI$207*$B78+CI$209</f>
        <v>50.152514125340204</v>
      </c>
      <c r="DN78" s="2">
        <f>CJ$207*$B78+CJ$209</f>
        <v>51.368987168603716</v>
      </c>
      <c r="DO78" s="2">
        <f>CK$207*$B78+CK$209</f>
        <v>54.734787760963798</v>
      </c>
      <c r="DP78" s="2">
        <f>CL$207*$B78+CL$209</f>
        <v>58.970458605510373</v>
      </c>
      <c r="DS78" s="2">
        <f>POWER(10,($B78-C$227)/C$228)/(1+POWER(10,($B78-C$227)/C$228))</f>
        <v>2.6182690340219049E-2</v>
      </c>
      <c r="DT78" s="2">
        <f>POWER(10,($B78-D$227)/D$228)/(1+POWER(10,($B78-D$227)/D$228))</f>
        <v>2.9104063647277318E-2</v>
      </c>
      <c r="DU78" s="2">
        <f>POWER(10,($B78-E$227)/E$228)/(1+POWER(10,($B78-E$227)/E$228))</f>
        <v>5.6221892611020396E-2</v>
      </c>
      <c r="DV78" s="2">
        <f>POWER(10,($B78-F$227)/F$228)/(1+POWER(10,($B78-F$227)/F$228))</f>
        <v>7.5982886936532185E-2</v>
      </c>
      <c r="DW78" s="2">
        <f>POWER(10,($B78-G$227)/G$228)/(1+POWER(10,($B78-G$227)/G$228))</f>
        <v>7.4825595227917485E-2</v>
      </c>
      <c r="DX78" s="2">
        <f>POWER(10,($B78-H$227)/H$228)/(1+POWER(10,($B78-H$227)/H$228))</f>
        <v>7.6013739062591554E-2</v>
      </c>
      <c r="DY78" s="2">
        <f>POWER(10,($B78-I$227)/I$228)/(1+POWER(10,($B78-I$227)/I$228))</f>
        <v>7.8549989342028462E-2</v>
      </c>
      <c r="DZ78" s="2">
        <f>POWER(10,($B78-J$227)/J$228)/(1+POWER(10,($B78-J$227)/J$228))</f>
        <v>7.5095497981621059E-2</v>
      </c>
      <c r="EA78" s="2">
        <f>POWER(10,($B78-K$227)/K$228)/(1+POWER(10,($B78-K$227)/K$228))</f>
        <v>7.7804098493705495E-2</v>
      </c>
      <c r="EB78" s="2">
        <f>POWER(10,($B78-L$227)/L$228)/(1+POWER(10,($B78-L$227)/L$228))</f>
        <v>7.5082360543911222E-2</v>
      </c>
      <c r="EC78" s="2">
        <f>POWER(10,($B78-M$227)/M$228)/(1+POWER(10,($B78-M$227)/M$228))</f>
        <v>7.41420912583141E-2</v>
      </c>
      <c r="ED78" s="2">
        <f>POWER(10,($B78-N$227)/N$228)/(1+POWER(10,($B78-N$227)/N$228))</f>
        <v>7.4696035174769429E-2</v>
      </c>
      <c r="EE78" s="2">
        <f>POWER(10,($B78-O$227)/O$228)/(1+POWER(10,($B78-O$227)/O$228))</f>
        <v>7.8612732255896905E-2</v>
      </c>
    </row>
    <row r="79" spans="2:135" x14ac:dyDescent="0.25">
      <c r="B79" s="2">
        <v>73</v>
      </c>
      <c r="C79">
        <v>51.521000000000001</v>
      </c>
      <c r="D79">
        <v>51.676000000000002</v>
      </c>
      <c r="E79">
        <v>55.155000000000001</v>
      </c>
      <c r="F79">
        <v>62.957999999999998</v>
      </c>
      <c r="G79">
        <v>61.29</v>
      </c>
      <c r="H79">
        <v>60.854999999999997</v>
      </c>
      <c r="I79">
        <v>59.014000000000003</v>
      </c>
      <c r="J79">
        <v>58.42</v>
      </c>
      <c r="K79">
        <v>63.738999999999997</v>
      </c>
      <c r="L79">
        <v>66.42</v>
      </c>
      <c r="M79">
        <v>65.492999999999995</v>
      </c>
      <c r="N79">
        <v>71.116</v>
      </c>
      <c r="O79">
        <v>76.388900000000007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63.787745628161353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62.146943876914527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50.331847764731407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60.381136792277005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59.223527673642195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58.5538413121769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60.160944867516733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58.395100545856543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62.300774681273893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63.938034039098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63.726149338359114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68.465393510223791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75.048554134121446</v>
      </c>
      <c r="AE79" s="5"/>
      <c r="AG79" s="5">
        <f t="shared" si="17"/>
        <v>-12.266745628161352</v>
      </c>
      <c r="AH79" s="5">
        <f t="shared" si="17"/>
        <v>-10.470943876914525</v>
      </c>
      <c r="AI79" s="5">
        <f t="shared" si="17"/>
        <v>4.8231522352685943</v>
      </c>
      <c r="AJ79" s="5">
        <f t="shared" si="17"/>
        <v>2.5768632077229938</v>
      </c>
      <c r="AK79" s="5">
        <f t="shared" si="17"/>
        <v>2.066472326357804</v>
      </c>
      <c r="AL79" s="5">
        <f t="shared" si="17"/>
        <v>2.3011586878230972</v>
      </c>
      <c r="AM79" s="5">
        <f t="shared" si="17"/>
        <v>-1.14694486751673</v>
      </c>
      <c r="AN79" s="5">
        <f t="shared" si="16"/>
        <v>2.4899454143458399E-2</v>
      </c>
      <c r="AO79" s="5">
        <f t="shared" si="16"/>
        <v>1.4382253187261043</v>
      </c>
      <c r="AP79" s="5">
        <f t="shared" si="16"/>
        <v>2.4819659609020022</v>
      </c>
      <c r="AQ79" s="5">
        <f t="shared" si="16"/>
        <v>1.7668506616408806</v>
      </c>
      <c r="AR79" s="5">
        <f t="shared" si="16"/>
        <v>2.6506064897762087</v>
      </c>
      <c r="AS79" s="5">
        <f t="shared" si="16"/>
        <v>1.340345865878561</v>
      </c>
      <c r="AV79" s="2">
        <f t="shared" si="18"/>
        <v>46.239004802445727</v>
      </c>
      <c r="AW79" s="2">
        <f t="shared" si="19"/>
        <v>46.283403578174401</v>
      </c>
      <c r="AX79" s="2">
        <f t="shared" si="20"/>
        <v>46.448657893716764</v>
      </c>
      <c r="AY79" s="2">
        <f t="shared" si="21"/>
        <v>46.259928070125731</v>
      </c>
      <c r="AZ79" s="2">
        <f t="shared" si="22"/>
        <v>45.993694487421095</v>
      </c>
      <c r="BA79" s="2">
        <f t="shared" si="23"/>
        <v>44.378266134120786</v>
      </c>
      <c r="BB79" s="2">
        <f t="shared" si="24"/>
        <v>46.160552943403793</v>
      </c>
      <c r="BC79" s="2">
        <f t="shared" si="25"/>
        <v>44.756363224175338</v>
      </c>
      <c r="BD79" s="2">
        <f t="shared" si="26"/>
        <v>46.504545396066291</v>
      </c>
      <c r="BE79" s="2">
        <f t="shared" si="27"/>
        <v>48.597199661803671</v>
      </c>
      <c r="BF79" s="2">
        <f t="shared" si="28"/>
        <v>50.187350681106437</v>
      </c>
      <c r="BG79" s="2">
        <f t="shared" si="29"/>
        <v>53.876134756276613</v>
      </c>
      <c r="BH79" s="2">
        <f t="shared" si="30"/>
        <v>58.214220163485798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46.133164335998458</v>
      </c>
      <c r="CP79" s="2">
        <f>BL$207*$B79+BL$209</f>
        <v>46.228755649508017</v>
      </c>
      <c r="CQ79" s="2">
        <f>BM$207*$B79+BM$209</f>
        <v>46.41687628889968</v>
      </c>
      <c r="CR79" s="2">
        <f>BN$207*$B79+BN$209</f>
        <v>46.215633920505873</v>
      </c>
      <c r="CS79" s="2">
        <f>BO$207*$B79+BO$209</f>
        <v>45.887610132490217</v>
      </c>
      <c r="CT79" s="2">
        <f>BP$207*$B79+BP$209</f>
        <v>44.333178033724771</v>
      </c>
      <c r="CU79" s="2">
        <f>BQ$207*$B79+BQ$209</f>
        <v>45.981768216444493</v>
      </c>
      <c r="CV79" s="2">
        <f>BR$207*$B79+BR$209</f>
        <v>44.692035500447616</v>
      </c>
      <c r="CW79" s="2">
        <f>BS$207*$B79+BS$209</f>
        <v>46.384905631785969</v>
      </c>
      <c r="CX79" s="2">
        <f>BT$207*$B79+BT$209</f>
        <v>48.465255344775677</v>
      </c>
      <c r="CY79" s="2">
        <f>BU$207*$B79+BU$209</f>
        <v>50.088577311050912</v>
      </c>
      <c r="CZ79" s="2">
        <f>BV$207*$B79+BV$209</f>
        <v>53.804808483050074</v>
      </c>
      <c r="DA79" s="2">
        <f>BW$207*$B79+BW$209</f>
        <v>58.14731218701786</v>
      </c>
      <c r="DD79" s="2">
        <f>BZ$207*$B79+BZ$209</f>
        <v>49.829174406200856</v>
      </c>
      <c r="DE79" s="2">
        <f>CA$207*$B79+CA$209</f>
        <v>47.946022647544822</v>
      </c>
      <c r="DF79" s="2">
        <f>CB$207*$B79+CB$209</f>
        <v>46.935222216037992</v>
      </c>
      <c r="DG79" s="2">
        <f>CC$207*$B79+CC$209</f>
        <v>46.751187152305889</v>
      </c>
      <c r="DH79" s="2">
        <f>CD$207*$B79+CD$209</f>
        <v>47.189952250123717</v>
      </c>
      <c r="DI79" s="2">
        <f>CE$207*$B79+CE$209</f>
        <v>44.878111138933477</v>
      </c>
      <c r="DJ79" s="2">
        <f>CF$207*$B79+CF$209</f>
        <v>48.073293491372837</v>
      </c>
      <c r="DK79" s="2">
        <f>CG$207*$B79+CG$209</f>
        <v>45.478935302865679</v>
      </c>
      <c r="DL79" s="2">
        <f>CH$207*$B79+CH$209</f>
        <v>47.797836414411989</v>
      </c>
      <c r="DM79" s="2">
        <f>CI$207*$B79+CI$209</f>
        <v>50.079566986679836</v>
      </c>
      <c r="DN79" s="2">
        <f>CJ$207*$B79+CJ$209</f>
        <v>51.312264834051042</v>
      </c>
      <c r="DO79" s="2">
        <f>CK$207*$B79+CK$209</f>
        <v>54.681951719822543</v>
      </c>
      <c r="DP79" s="2">
        <f>CL$207*$B79+CL$209</f>
        <v>58.929419678497055</v>
      </c>
      <c r="DS79" s="2">
        <f>POWER(10,($B79-C$227)/C$228)/(1+POWER(10,($B79-C$227)/C$228))</f>
        <v>2.8636411816234449E-2</v>
      </c>
      <c r="DT79" s="2">
        <f>POWER(10,($B79-D$227)/D$228)/(1+POWER(10,($B79-D$227)/D$228))</f>
        <v>3.1822616243637768E-2</v>
      </c>
      <c r="DU79" s="2">
        <f>POWER(10,($B79-E$227)/E$228)/(1+POWER(10,($B79-E$227)/E$228))</f>
        <v>6.1313503498599133E-2</v>
      </c>
      <c r="DV79" s="2">
        <f>POWER(10,($B79-F$227)/F$228)/(1+POWER(10,($B79-F$227)/F$228))</f>
        <v>8.2707277241109739E-2</v>
      </c>
      <c r="DW79" s="2">
        <f>POWER(10,($B79-G$227)/G$228)/(1+POWER(10,($B79-G$227)/G$228))</f>
        <v>8.1456595386507152E-2</v>
      </c>
      <c r="DX79" s="2">
        <f>POWER(10,($B79-H$227)/H$228)/(1+POWER(10,($B79-H$227)/H$228))</f>
        <v>8.2740615251758562E-2</v>
      </c>
      <c r="DY79" s="2">
        <f>POWER(10,($B79-I$227)/I$228)/(1+POWER(10,($B79-I$227)/I$228))</f>
        <v>8.5480548144664908E-2</v>
      </c>
      <c r="DZ79" s="2">
        <f>POWER(10,($B79-J$227)/J$228)/(1+POWER(10,($B79-J$227)/J$228))</f>
        <v>8.1748303316446266E-2</v>
      </c>
      <c r="EA79" s="2">
        <f>POWER(10,($B79-K$227)/K$228)/(1+POWER(10,($B79-K$227)/K$228))</f>
        <v>8.4674894022738298E-2</v>
      </c>
      <c r="EB79" s="2">
        <f>POWER(10,($B79-L$227)/L$228)/(1+POWER(10,($B79-L$227)/L$228))</f>
        <v>8.1734104867358118E-2</v>
      </c>
      <c r="EC79" s="2">
        <f>POWER(10,($B79-M$227)/M$228)/(1+POWER(10,($B79-M$227)/M$228))</f>
        <v>8.0717804340569313E-2</v>
      </c>
      <c r="ED79" s="2">
        <f>POWER(10,($B79-N$227)/N$228)/(1+POWER(10,($B79-N$227)/N$228))</f>
        <v>8.1316562946990772E-2</v>
      </c>
      <c r="EE79" s="2">
        <f>POWER(10,($B79-O$227)/O$228)/(1+POWER(10,($B79-O$227)/O$228))</f>
        <v>8.5548312983668648E-2</v>
      </c>
    </row>
    <row r="80" spans="2:135" x14ac:dyDescent="0.25">
      <c r="B80" s="2">
        <v>74</v>
      </c>
      <c r="C80">
        <v>47.914999999999999</v>
      </c>
      <c r="D80">
        <v>48.817</v>
      </c>
      <c r="E80">
        <v>56.69</v>
      </c>
      <c r="F80">
        <v>66.718000000000004</v>
      </c>
      <c r="G80">
        <v>64.638000000000005</v>
      </c>
      <c r="H80">
        <v>63.637999999999998</v>
      </c>
      <c r="I80">
        <v>63.957000000000001</v>
      </c>
      <c r="J80">
        <v>63.347999999999999</v>
      </c>
      <c r="K80">
        <v>67.216999999999999</v>
      </c>
      <c r="L80">
        <v>70.448999999999998</v>
      </c>
      <c r="M80">
        <v>69.463999999999999</v>
      </c>
      <c r="N80">
        <v>74.754000000000005</v>
      </c>
      <c r="O80">
        <v>77.638900000000007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58.050246626402128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56.741829313770076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52.133725959509398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65.286961690832783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64.064786329288609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63.612154033011919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65.394455783212607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63.733247113399898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67.841267719360005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69.213107058156709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68.472366817994157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73.055551172449043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78.860106250928325</v>
      </c>
      <c r="AE80" s="5"/>
      <c r="AG80" s="5">
        <f t="shared" si="17"/>
        <v>-10.135246626402129</v>
      </c>
      <c r="AH80" s="5">
        <f t="shared" si="17"/>
        <v>-7.9248293137700756</v>
      </c>
      <c r="AI80" s="5">
        <f t="shared" si="17"/>
        <v>4.5562740404905995</v>
      </c>
      <c r="AJ80" s="5">
        <f t="shared" si="17"/>
        <v>1.4310383091672207</v>
      </c>
      <c r="AK80" s="5">
        <f t="shared" si="17"/>
        <v>0.57321367071139662</v>
      </c>
      <c r="AL80" s="5">
        <f t="shared" si="17"/>
        <v>2.5845966988079283E-2</v>
      </c>
      <c r="AM80" s="5">
        <f t="shared" si="17"/>
        <v>-1.4374557832126058</v>
      </c>
      <c r="AN80" s="5">
        <f t="shared" si="16"/>
        <v>-0.38524711339989892</v>
      </c>
      <c r="AO80" s="5">
        <f t="shared" si="16"/>
        <v>-0.62426771936000591</v>
      </c>
      <c r="AP80" s="5">
        <f t="shared" si="16"/>
        <v>1.2358929418432893</v>
      </c>
      <c r="AQ80" s="5">
        <f t="shared" si="16"/>
        <v>0.99163318200584172</v>
      </c>
      <c r="AR80" s="5">
        <f t="shared" si="16"/>
        <v>1.6984488275509619</v>
      </c>
      <c r="AS80" s="5">
        <f t="shared" si="16"/>
        <v>-1.2212062509283186</v>
      </c>
      <c r="AV80" s="2">
        <f t="shared" si="18"/>
        <v>46.293187416222018</v>
      </c>
      <c r="AW80" s="2">
        <f t="shared" si="19"/>
        <v>46.301527750104214</v>
      </c>
      <c r="AX80" s="2">
        <f t="shared" si="20"/>
        <v>46.448355981897592</v>
      </c>
      <c r="AY80" s="2">
        <f t="shared" si="21"/>
        <v>46.239707239674914</v>
      </c>
      <c r="AZ80" s="2">
        <f t="shared" si="22"/>
        <v>45.982452781072759</v>
      </c>
      <c r="BA80" s="2">
        <f t="shared" si="23"/>
        <v>44.362630447923998</v>
      </c>
      <c r="BB80" s="2">
        <f t="shared" si="24"/>
        <v>46.182603756989117</v>
      </c>
      <c r="BC80" s="2">
        <f t="shared" si="25"/>
        <v>44.737926582544929</v>
      </c>
      <c r="BD80" s="2">
        <f t="shared" si="26"/>
        <v>46.524582833309253</v>
      </c>
      <c r="BE80" s="2">
        <f t="shared" si="27"/>
        <v>48.617727883188586</v>
      </c>
      <c r="BF80" s="2">
        <f t="shared" si="28"/>
        <v>50.203087204248042</v>
      </c>
      <c r="BG80" s="2">
        <f t="shared" si="29"/>
        <v>53.874260738509896</v>
      </c>
      <c r="BH80" s="2">
        <f t="shared" si="30"/>
        <v>58.216348370135705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46.180608129200763</v>
      </c>
      <c r="CP80" s="2">
        <f>BL$207*$B80+BL$209</f>
        <v>46.243811987324271</v>
      </c>
      <c r="CQ80" s="2">
        <f>BM$207*$B80+BM$209</f>
        <v>46.416052167971642</v>
      </c>
      <c r="CR80" s="2">
        <f>BN$207*$B80+BN$209</f>
        <v>46.195364214357831</v>
      </c>
      <c r="CS80" s="2">
        <f>BO$207*$B80+BO$209</f>
        <v>45.871921407442834</v>
      </c>
      <c r="CT80" s="2">
        <f>BP$207*$B80+BP$209</f>
        <v>44.317375074835709</v>
      </c>
      <c r="CU80" s="2">
        <f>BQ$207*$B80+BQ$209</f>
        <v>45.997971640308037</v>
      </c>
      <c r="CV80" s="2">
        <f>BR$207*$B80+BR$209</f>
        <v>44.673266904674691</v>
      </c>
      <c r="CW80" s="2">
        <f>BS$207*$B80+BS$209</f>
        <v>46.402154300422339</v>
      </c>
      <c r="CX80" s="2">
        <f>BT$207*$B80+BT$209</f>
        <v>48.482176697309463</v>
      </c>
      <c r="CY80" s="2">
        <f>BU$207*$B80+BU$209</f>
        <v>50.101760446003176</v>
      </c>
      <c r="CZ80" s="2">
        <f>BV$207*$B80+BV$209</f>
        <v>53.800999099768788</v>
      </c>
      <c r="DA80" s="2">
        <f>BW$207*$B80+BW$209</f>
        <v>58.147413194903599</v>
      </c>
      <c r="DD80" s="2">
        <f>BZ$207*$B80+BZ$209</f>
        <v>49.775932712706933</v>
      </c>
      <c r="DE80" s="2">
        <f>CA$207*$B80+CA$209</f>
        <v>47.902978147725968</v>
      </c>
      <c r="DF80" s="2">
        <f>CB$207*$B80+CB$209</f>
        <v>46.899399283592317</v>
      </c>
      <c r="DG80" s="2">
        <f>CC$207*$B80+CC$209</f>
        <v>46.688235223339682</v>
      </c>
      <c r="DH80" s="2">
        <f>CD$207*$B80+CD$209</f>
        <v>47.119187164014761</v>
      </c>
      <c r="DI80" s="2">
        <f>CE$207*$B80+CE$209</f>
        <v>44.82018572392073</v>
      </c>
      <c r="DJ80" s="2">
        <f>CF$207*$B80+CF$209</f>
        <v>47.984098078650923</v>
      </c>
      <c r="DK80" s="2">
        <f>CG$207*$B80+CG$209</f>
        <v>45.40032079385886</v>
      </c>
      <c r="DL80" s="2">
        <f>CH$207*$B80+CH$209</f>
        <v>47.731571960747367</v>
      </c>
      <c r="DM80" s="2">
        <f>CI$207*$B80+CI$209</f>
        <v>50.006619848019469</v>
      </c>
      <c r="DN80" s="2">
        <f>CJ$207*$B80+CJ$209</f>
        <v>51.255542499498368</v>
      </c>
      <c r="DO80" s="2">
        <f>CK$207*$B80+CK$209</f>
        <v>54.629115678681288</v>
      </c>
      <c r="DP80" s="2">
        <f>CL$207*$B80+CL$209</f>
        <v>58.88838075148373</v>
      </c>
      <c r="DS80" s="2">
        <f>POWER(10,($B80-C$227)/C$228)/(1+POWER(10,($B80-C$227)/C$228))</f>
        <v>3.1312690803417365E-2</v>
      </c>
      <c r="DT80" s="2">
        <f>POWER(10,($B80-D$227)/D$228)/(1+POWER(10,($B80-D$227)/D$228))</f>
        <v>3.4786005258189041E-2</v>
      </c>
      <c r="DU80" s="2">
        <f>POWER(10,($B80-E$227)/E$228)/(1+POWER(10,($B80-E$227)/E$228))</f>
        <v>6.683357132373019E-2</v>
      </c>
      <c r="DV80" s="2">
        <f>POWER(10,($B80-F$227)/F$228)/(1+POWER(10,($B80-F$227)/F$228))</f>
        <v>8.9968824517960413E-2</v>
      </c>
      <c r="DW80" s="2">
        <f>POWER(10,($B80-G$227)/G$228)/(1+POWER(10,($B80-G$227)/G$228))</f>
        <v>8.8618943515067841E-2</v>
      </c>
      <c r="DX80" s="2">
        <f>POWER(10,($B80-H$227)/H$228)/(1+POWER(10,($B80-H$227)/H$228))</f>
        <v>9.0004802345851939E-2</v>
      </c>
      <c r="DY80" s="2">
        <f>POWER(10,($B80-I$227)/I$228)/(1+POWER(10,($B80-I$227)/I$228))</f>
        <v>9.2960907783457516E-2</v>
      </c>
      <c r="DZ80" s="2">
        <f>POWER(10,($B80-J$227)/J$228)/(1+POWER(10,($B80-J$227)/J$228))</f>
        <v>8.8933817468187376E-2</v>
      </c>
      <c r="EA80" s="2">
        <f>POWER(10,($B80-K$227)/K$228)/(1+POWER(10,($B80-K$227)/K$228))</f>
        <v>9.2091850846170414E-2</v>
      </c>
      <c r="EB80" s="2">
        <f>POWER(10,($B80-L$227)/L$228)/(1+POWER(10,($B80-L$227)/L$228))</f>
        <v>8.8918491854541509E-2</v>
      </c>
      <c r="EC80" s="2">
        <f>POWER(10,($B80-M$227)/M$228)/(1+POWER(10,($B80-M$227)/M$228))</f>
        <v>8.7821402610584659E-2</v>
      </c>
      <c r="ED80" s="2">
        <f>POWER(10,($B80-N$227)/N$228)/(1+POWER(10,($B80-N$227)/N$228))</f>
        <v>8.8467784134109925E-2</v>
      </c>
      <c r="EE80" s="2">
        <f>POWER(10,($B80-O$227)/O$228)/(1+POWER(10,($B80-O$227)/O$228))</f>
        <v>9.3033999424046623E-2</v>
      </c>
    </row>
    <row r="81" spans="2:135" x14ac:dyDescent="0.25">
      <c r="B81" s="2">
        <v>75</v>
      </c>
      <c r="C81">
        <v>47.042000000000002</v>
      </c>
      <c r="D81">
        <v>48.38</v>
      </c>
      <c r="E81">
        <v>59.07</v>
      </c>
      <c r="F81">
        <v>69.676000000000002</v>
      </c>
      <c r="G81">
        <v>68</v>
      </c>
      <c r="H81">
        <v>68.463999999999999</v>
      </c>
      <c r="I81">
        <v>68.522000000000006</v>
      </c>
      <c r="J81">
        <v>68.709999999999994</v>
      </c>
      <c r="K81">
        <v>71.667000000000002</v>
      </c>
      <c r="L81">
        <v>74.391000000000005</v>
      </c>
      <c r="M81">
        <v>73.87</v>
      </c>
      <c r="N81">
        <v>77.216999999999999</v>
      </c>
      <c r="O81">
        <v>79.833299999999994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53.964701221979681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53.013797648434554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54.821183425598065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70.601777287020695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69.438605761146135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69.157669480140214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71.221851125595492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69.858299965654538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73.831922005459774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74.883774626556786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73.62663239135432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77.818675821288338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82.278389396387468</v>
      </c>
      <c r="AE81" s="5"/>
      <c r="AG81" s="5">
        <f t="shared" si="17"/>
        <v>-6.9227012219796791</v>
      </c>
      <c r="AH81" s="5">
        <f t="shared" si="17"/>
        <v>-4.6337976484345518</v>
      </c>
      <c r="AI81" s="5">
        <f t="shared" si="17"/>
        <v>4.2488165744019355</v>
      </c>
      <c r="AJ81" s="5">
        <f t="shared" si="17"/>
        <v>-0.92577728702069351</v>
      </c>
      <c r="AK81" s="5">
        <f t="shared" si="17"/>
        <v>-1.4386057611461354</v>
      </c>
      <c r="AL81" s="5">
        <f t="shared" si="17"/>
        <v>-0.69366948014021546</v>
      </c>
      <c r="AM81" s="5">
        <f t="shared" si="17"/>
        <v>-2.6998511255954867</v>
      </c>
      <c r="AN81" s="5">
        <f t="shared" si="16"/>
        <v>-1.1482999656545445</v>
      </c>
      <c r="AO81" s="5">
        <f t="shared" si="16"/>
        <v>-2.164922005459772</v>
      </c>
      <c r="AP81" s="5">
        <f t="shared" si="16"/>
        <v>-0.4927746265567805</v>
      </c>
      <c r="AQ81" s="5">
        <f t="shared" si="16"/>
        <v>0.24336760864568419</v>
      </c>
      <c r="AR81" s="5">
        <f t="shared" si="16"/>
        <v>-0.60167582128833885</v>
      </c>
      <c r="AS81" s="5">
        <f t="shared" si="16"/>
        <v>-2.4450893963874734</v>
      </c>
      <c r="AV81" s="2">
        <f t="shared" si="18"/>
        <v>46.347674373943462</v>
      </c>
      <c r="AW81" s="2">
        <f t="shared" si="19"/>
        <v>46.319732048661457</v>
      </c>
      <c r="AX81" s="2">
        <f t="shared" si="20"/>
        <v>46.447873211930329</v>
      </c>
      <c r="AY81" s="2">
        <f t="shared" si="21"/>
        <v>46.219122948061724</v>
      </c>
      <c r="AZ81" s="2">
        <f t="shared" si="22"/>
        <v>45.971094180642268</v>
      </c>
      <c r="BA81" s="2">
        <f t="shared" si="23"/>
        <v>44.346645259384772</v>
      </c>
      <c r="BB81" s="2">
        <f t="shared" si="24"/>
        <v>46.204172858919165</v>
      </c>
      <c r="BC81" s="2">
        <f t="shared" si="25"/>
        <v>44.719006926782214</v>
      </c>
      <c r="BD81" s="2">
        <f t="shared" si="26"/>
        <v>46.544102369741324</v>
      </c>
      <c r="BE81" s="2">
        <f t="shared" si="27"/>
        <v>48.637775373916611</v>
      </c>
      <c r="BF81" s="2">
        <f t="shared" si="28"/>
        <v>50.218437776237096</v>
      </c>
      <c r="BG81" s="2">
        <f t="shared" si="29"/>
        <v>53.872124191618127</v>
      </c>
      <c r="BH81" s="2">
        <f t="shared" si="30"/>
        <v>58.218268372912291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46.228051922403068</v>
      </c>
      <c r="CP81" s="2">
        <f>BL$207*$B81+BL$209</f>
        <v>46.258868325140533</v>
      </c>
      <c r="CQ81" s="2">
        <f>BM$207*$B81+BM$209</f>
        <v>46.415228047043598</v>
      </c>
      <c r="CR81" s="2">
        <f>BN$207*$B81+BN$209</f>
        <v>46.175094508209789</v>
      </c>
      <c r="CS81" s="2">
        <f>BO$207*$B81+BO$209</f>
        <v>45.856232682395458</v>
      </c>
      <c r="CT81" s="2">
        <f>BP$207*$B81+BP$209</f>
        <v>44.301572115946641</v>
      </c>
      <c r="CU81" s="2">
        <f>BQ$207*$B81+BQ$209</f>
        <v>46.014175064171575</v>
      </c>
      <c r="CV81" s="2">
        <f>BR$207*$B81+BR$209</f>
        <v>44.654498308901758</v>
      </c>
      <c r="CW81" s="2">
        <f>BS$207*$B81+BS$209</f>
        <v>46.419402969058709</v>
      </c>
      <c r="CX81" s="2">
        <f>BT$207*$B81+BT$209</f>
        <v>48.499098049843248</v>
      </c>
      <c r="CY81" s="2">
        <f>BU$207*$B81+BU$209</f>
        <v>50.11494358095544</v>
      </c>
      <c r="CZ81" s="2">
        <f>BV$207*$B81+BV$209</f>
        <v>53.797189716487509</v>
      </c>
      <c r="DA81" s="2">
        <f>BW$207*$B81+BW$209</f>
        <v>58.147514202789338</v>
      </c>
      <c r="DD81" s="2">
        <f>BZ$207*$B81+BZ$209</f>
        <v>49.722691019213009</v>
      </c>
      <c r="DE81" s="2">
        <f>CA$207*$B81+CA$209</f>
        <v>47.859933647907113</v>
      </c>
      <c r="DF81" s="2">
        <f>CB$207*$B81+CB$209</f>
        <v>46.863576351146648</v>
      </c>
      <c r="DG81" s="2">
        <f>CC$207*$B81+CC$209</f>
        <v>46.625283294373482</v>
      </c>
      <c r="DH81" s="2">
        <f>CD$207*$B81+CD$209</f>
        <v>47.048422077905798</v>
      </c>
      <c r="DI81" s="2">
        <f>CE$207*$B81+CE$209</f>
        <v>44.762260308907983</v>
      </c>
      <c r="DJ81" s="2">
        <f>CF$207*$B81+CF$209</f>
        <v>47.894902665929003</v>
      </c>
      <c r="DK81" s="2">
        <f>CG$207*$B81+CG$209</f>
        <v>45.321706284852034</v>
      </c>
      <c r="DL81" s="2">
        <f>CH$207*$B81+CH$209</f>
        <v>47.665307507082744</v>
      </c>
      <c r="DM81" s="2">
        <f>CI$207*$B81+CI$209</f>
        <v>49.933672709359094</v>
      </c>
      <c r="DN81" s="2">
        <f>CJ$207*$B81+CJ$209</f>
        <v>51.198820164945694</v>
      </c>
      <c r="DO81" s="2">
        <f>CK$207*$B81+CK$209</f>
        <v>54.576279637540033</v>
      </c>
      <c r="DP81" s="2">
        <f>CL$207*$B81+CL$209</f>
        <v>58.847341824470405</v>
      </c>
      <c r="DS81" s="2">
        <f>POWER(10,($B81-C$227)/C$228)/(1+POWER(10,($B81-C$227)/C$228))</f>
        <v>3.4230273349138564E-2</v>
      </c>
      <c r="DT81" s="2">
        <f>POWER(10,($B81-D$227)/D$228)/(1+POWER(10,($B81-D$227)/D$228))</f>
        <v>3.8014516119650572E-2</v>
      </c>
      <c r="DU81" s="2">
        <f>POWER(10,($B81-E$227)/E$228)/(1+POWER(10,($B81-E$227)/E$228))</f>
        <v>7.281206282700714E-2</v>
      </c>
      <c r="DV81" s="2">
        <f>POWER(10,($B81-F$227)/F$228)/(1+POWER(10,($B81-F$227)/F$228))</f>
        <v>9.7799947944336121E-2</v>
      </c>
      <c r="DW81" s="2">
        <f>POWER(10,($B81-G$227)/G$228)/(1+POWER(10,($B81-G$227)/G$228))</f>
        <v>9.6345009173343141E-2</v>
      </c>
      <c r="DX81" s="2">
        <f>POWER(10,($B81-H$227)/H$228)/(1+POWER(10,($B81-H$227)/H$228))</f>
        <v>9.7838720693909198E-2</v>
      </c>
      <c r="DY81" s="2">
        <f>POWER(10,($B81-I$227)/I$228)/(1+POWER(10,($B81-I$227)/I$228))</f>
        <v>0.1010235584196509</v>
      </c>
      <c r="DZ81" s="2">
        <f>POWER(10,($B81-J$227)/J$228)/(1+POWER(10,($B81-J$227)/J$228))</f>
        <v>9.6684422557413857E-2</v>
      </c>
      <c r="EA81" s="2">
        <f>POWER(10,($B81-K$227)/K$228)/(1+POWER(10,($B81-K$227)/K$228))</f>
        <v>0.10008744400303923</v>
      </c>
      <c r="EB81" s="2">
        <f>POWER(10,($B81-L$227)/L$228)/(1+POWER(10,($B81-L$227)/L$228))</f>
        <v>9.6667903028603813E-2</v>
      </c>
      <c r="EC81" s="2">
        <f>POWER(10,($B81-M$227)/M$228)/(1+POWER(10,($B81-M$227)/M$228))</f>
        <v>9.5485221113133817E-2</v>
      </c>
      <c r="ED81" s="2">
        <f>POWER(10,($B81-N$227)/N$228)/(1+POWER(10,($B81-N$227)/N$228))</f>
        <v>9.6182062051818062E-2</v>
      </c>
      <c r="EE81" s="2">
        <f>POWER(10,($B81-O$227)/O$228)/(1+POWER(10,($B81-O$227)/O$228))</f>
        <v>0.1011022828064287</v>
      </c>
    </row>
    <row r="82" spans="2:135" x14ac:dyDescent="0.25">
      <c r="B82" s="2">
        <v>76</v>
      </c>
      <c r="C82">
        <v>48.436999999999998</v>
      </c>
      <c r="D82">
        <v>49.914999999999999</v>
      </c>
      <c r="E82">
        <v>61.62</v>
      </c>
      <c r="F82">
        <v>74.254000000000005</v>
      </c>
      <c r="G82">
        <v>71.956999999999994</v>
      </c>
      <c r="H82">
        <v>72.376999999999995</v>
      </c>
      <c r="I82">
        <v>74.203000000000003</v>
      </c>
      <c r="J82">
        <v>73.680999999999997</v>
      </c>
      <c r="K82">
        <v>76.680999999999997</v>
      </c>
      <c r="L82">
        <v>80.231999999999999</v>
      </c>
      <c r="M82">
        <v>76.638000000000005</v>
      </c>
      <c r="N82">
        <v>80.608999999999995</v>
      </c>
      <c r="O82">
        <v>82.277799999999999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51.250591906631279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50.658067433050363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58.371823639931733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75.78618937417167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74.832169828928741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74.640301533686468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77.072858516225821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76.227520731089584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79.657514894966212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80.376006090115396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78.68087173168081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82.242500899247858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84.869191769362729</v>
      </c>
      <c r="AE82" s="5"/>
      <c r="AG82" s="5">
        <f t="shared" si="17"/>
        <v>-2.8135919066312809</v>
      </c>
      <c r="AH82" s="5">
        <f t="shared" si="17"/>
        <v>-0.74306743305036349</v>
      </c>
      <c r="AI82" s="5">
        <f t="shared" si="17"/>
        <v>3.248176360068264</v>
      </c>
      <c r="AJ82" s="5">
        <f t="shared" si="17"/>
        <v>-1.532189374171665</v>
      </c>
      <c r="AK82" s="5">
        <f t="shared" si="17"/>
        <v>-2.8751698289287475</v>
      </c>
      <c r="AL82" s="5">
        <f t="shared" si="17"/>
        <v>-2.263301533686473</v>
      </c>
      <c r="AM82" s="5">
        <f t="shared" si="17"/>
        <v>-2.8698585162258183</v>
      </c>
      <c r="AN82" s="5">
        <f t="shared" si="16"/>
        <v>-2.5465207310895863</v>
      </c>
      <c r="AO82" s="5">
        <f t="shared" si="16"/>
        <v>-2.9765148949662148</v>
      </c>
      <c r="AP82" s="5">
        <f t="shared" si="16"/>
        <v>-0.144006090115397</v>
      </c>
      <c r="AQ82" s="5">
        <f t="shared" si="16"/>
        <v>-2.0428717316808047</v>
      </c>
      <c r="AR82" s="5">
        <f t="shared" si="16"/>
        <v>-1.6335008992478635</v>
      </c>
      <c r="AS82" s="5">
        <f t="shared" si="16"/>
        <v>-2.5913917693627297</v>
      </c>
      <c r="AV82" s="2">
        <f t="shared" si="18"/>
        <v>46.402460823353856</v>
      </c>
      <c r="AW82" s="2">
        <f t="shared" si="19"/>
        <v>46.338003630280113</v>
      </c>
      <c r="AX82" s="2">
        <f t="shared" si="20"/>
        <v>46.447174239009108</v>
      </c>
      <c r="AY82" s="2">
        <f t="shared" si="21"/>
        <v>46.19811550428706</v>
      </c>
      <c r="AZ82" s="2">
        <f t="shared" si="22"/>
        <v>45.959562507493878</v>
      </c>
      <c r="BA82" s="2">
        <f t="shared" si="23"/>
        <v>44.330252173527491</v>
      </c>
      <c r="BB82" s="2">
        <f t="shared" si="24"/>
        <v>46.225133689220677</v>
      </c>
      <c r="BC82" s="2">
        <f t="shared" si="25"/>
        <v>44.699522543911549</v>
      </c>
      <c r="BD82" s="2">
        <f t="shared" si="26"/>
        <v>46.56299675179811</v>
      </c>
      <c r="BE82" s="2">
        <f t="shared" si="27"/>
        <v>48.657233509912629</v>
      </c>
      <c r="BF82" s="2">
        <f t="shared" si="28"/>
        <v>50.233317872772261</v>
      </c>
      <c r="BG82" s="2">
        <f t="shared" si="29"/>
        <v>53.869666033775637</v>
      </c>
      <c r="BH82" s="2">
        <f t="shared" si="30"/>
        <v>58.219929621659745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46.275495715605381</v>
      </c>
      <c r="CP82" s="2">
        <f>BL$207*$B82+BL$209</f>
        <v>46.273924662956787</v>
      </c>
      <c r="CQ82" s="2">
        <f>BM$207*$B82+BM$209</f>
        <v>46.414403926115561</v>
      </c>
      <c r="CR82" s="2">
        <f>BN$207*$B82+BN$209</f>
        <v>46.154824802061746</v>
      </c>
      <c r="CS82" s="2">
        <f>BO$207*$B82+BO$209</f>
        <v>45.840543957348075</v>
      </c>
      <c r="CT82" s="2">
        <f>BP$207*$B82+BP$209</f>
        <v>44.285769157057572</v>
      </c>
      <c r="CU82" s="2">
        <f>BQ$207*$B82+BQ$209</f>
        <v>46.030378488035119</v>
      </c>
      <c r="CV82" s="2">
        <f>BR$207*$B82+BR$209</f>
        <v>44.635729713128832</v>
      </c>
      <c r="CW82" s="2">
        <f>BS$207*$B82+BS$209</f>
        <v>46.436651637695086</v>
      </c>
      <c r="CX82" s="2">
        <f>BT$207*$B82+BT$209</f>
        <v>48.516019402377033</v>
      </c>
      <c r="CY82" s="2">
        <f>BU$207*$B82+BU$209</f>
        <v>50.128126715907705</v>
      </c>
      <c r="CZ82" s="2">
        <f>BV$207*$B82+BV$209</f>
        <v>53.793380333206223</v>
      </c>
      <c r="DA82" s="2">
        <f>BW$207*$B82+BW$209</f>
        <v>58.147615210675077</v>
      </c>
      <c r="DD82" s="2">
        <f>BZ$207*$B82+BZ$209</f>
        <v>49.669449325719086</v>
      </c>
      <c r="DE82" s="2">
        <f>CA$207*$B82+CA$209</f>
        <v>47.816889148088258</v>
      </c>
      <c r="DF82" s="2">
        <f>CB$207*$B82+CB$209</f>
        <v>46.827753418700979</v>
      </c>
      <c r="DG82" s="2">
        <f>CC$207*$B82+CC$209</f>
        <v>46.562331365407275</v>
      </c>
      <c r="DH82" s="2">
        <f>CD$207*$B82+CD$209</f>
        <v>46.977656991796835</v>
      </c>
      <c r="DI82" s="2">
        <f>CE$207*$B82+CE$209</f>
        <v>44.704334893895229</v>
      </c>
      <c r="DJ82" s="2">
        <f>CF$207*$B82+CF$209</f>
        <v>47.805707253207089</v>
      </c>
      <c r="DK82" s="2">
        <f>CG$207*$B82+CG$209</f>
        <v>45.243091775845215</v>
      </c>
      <c r="DL82" s="2">
        <f>CH$207*$B82+CH$209</f>
        <v>47.599043053418121</v>
      </c>
      <c r="DM82" s="2">
        <f>CI$207*$B82+CI$209</f>
        <v>49.860725570698726</v>
      </c>
      <c r="DN82" s="2">
        <f>CJ$207*$B82+CJ$209</f>
        <v>51.142097830393013</v>
      </c>
      <c r="DO82" s="2">
        <f>CK$207*$B82+CK$209</f>
        <v>54.523443596398771</v>
      </c>
      <c r="DP82" s="2">
        <f>CL$207*$B82+CL$209</f>
        <v>58.80630289745708</v>
      </c>
      <c r="DS82" s="2">
        <f>POWER(10,($B82-C$227)/C$228)/(1+POWER(10,($B82-C$227)/C$228))</f>
        <v>3.7409205408738766E-2</v>
      </c>
      <c r="DT82" s="2">
        <f>POWER(10,($B82-D$227)/D$228)/(1+POWER(10,($B82-D$227)/D$228))</f>
        <v>4.1529774625934879E-2</v>
      </c>
      <c r="DU82" s="2">
        <f>POWER(10,($B82-E$227)/E$228)/(1+POWER(10,($B82-E$227)/E$228))</f>
        <v>7.9279915619518845E-2</v>
      </c>
      <c r="DV82" s="2">
        <f>POWER(10,($B82-F$227)/F$228)/(1+POWER(10,($B82-F$227)/F$228))</f>
        <v>0.10623314105645928</v>
      </c>
      <c r="DW82" s="2">
        <f>POWER(10,($B82-G$227)/G$228)/(1+POWER(10,($B82-G$227)/G$228))</f>
        <v>0.10466729915157445</v>
      </c>
      <c r="DX82" s="2">
        <f>POWER(10,($B82-H$227)/H$228)/(1+POWER(10,($B82-H$227)/H$228))</f>
        <v>0.10627486331297765</v>
      </c>
      <c r="DY82" s="2">
        <f>POWER(10,($B82-I$227)/I$228)/(1+POWER(10,($B82-I$227)/I$228))</f>
        <v>0.10970092132016539</v>
      </c>
      <c r="DZ82" s="2">
        <f>POWER(10,($B82-J$227)/J$228)/(1+POWER(10,($B82-J$227)/J$228))</f>
        <v>0.10503262337033459</v>
      </c>
      <c r="EA82" s="2">
        <f>POWER(10,($B82-K$227)/K$228)/(1+POWER(10,($B82-K$227)/K$228))</f>
        <v>0.10869412178550948</v>
      </c>
      <c r="EB82" s="2">
        <f>POWER(10,($B82-L$227)/L$228)/(1+POWER(10,($B82-L$227)/L$228))</f>
        <v>0.10501484328865809</v>
      </c>
      <c r="EC82" s="2">
        <f>POWER(10,($B82-M$227)/M$228)/(1+POWER(10,($B82-M$227)/M$228))</f>
        <v>0.10374176873662612</v>
      </c>
      <c r="ED82" s="2">
        <f>POWER(10,($B82-N$227)/N$228)/(1+POWER(10,($B82-N$227)/N$228))</f>
        <v>0.10449190421638001</v>
      </c>
      <c r="EE82" s="2">
        <f>POWER(10,($B82-O$227)/O$228)/(1+POWER(10,($B82-O$227)/O$228))</f>
        <v>0.10978558190142687</v>
      </c>
    </row>
    <row r="83" spans="2:135" x14ac:dyDescent="0.25">
      <c r="B83" s="2">
        <v>77</v>
      </c>
      <c r="C83">
        <v>48.901000000000003</v>
      </c>
      <c r="D83">
        <v>50.817</v>
      </c>
      <c r="E83">
        <v>64.69</v>
      </c>
      <c r="F83">
        <v>77.366</v>
      </c>
      <c r="G83">
        <v>76.899000000000001</v>
      </c>
      <c r="H83">
        <v>77.231999999999999</v>
      </c>
      <c r="I83">
        <v>78.522000000000006</v>
      </c>
      <c r="J83">
        <v>79.811999999999998</v>
      </c>
      <c r="K83">
        <v>82.332999999999998</v>
      </c>
      <c r="L83">
        <v>82.971000000000004</v>
      </c>
      <c r="M83">
        <v>81.290000000000006</v>
      </c>
      <c r="N83">
        <v>82.536000000000001</v>
      </c>
      <c r="O83">
        <v>85.125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49.634188241956586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49.409314771758758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62.648934393660426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80.200239754230182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79.60574507000382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79.392341573678465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82.236565028317884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82.116126716373216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84.592071036356543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85.017121536315273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83.027093873319089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85.766405689518209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86.271649829189826</v>
      </c>
      <c r="AE83" s="5"/>
      <c r="AG83" s="5">
        <f t="shared" si="17"/>
        <v>-0.73318824195658294</v>
      </c>
      <c r="AH83" s="5">
        <f t="shared" si="17"/>
        <v>1.4076852282412418</v>
      </c>
      <c r="AI83" s="5">
        <f t="shared" si="17"/>
        <v>2.041065606339572</v>
      </c>
      <c r="AJ83" s="5">
        <f t="shared" si="17"/>
        <v>-2.8342397542301825</v>
      </c>
      <c r="AK83" s="5">
        <f t="shared" si="17"/>
        <v>-2.7067450700038194</v>
      </c>
      <c r="AL83" s="5">
        <f t="shared" si="17"/>
        <v>-2.1603415736784655</v>
      </c>
      <c r="AM83" s="5">
        <f t="shared" si="17"/>
        <v>-3.7145650283178782</v>
      </c>
      <c r="AN83" s="5">
        <f t="shared" si="16"/>
        <v>-2.3041267163732186</v>
      </c>
      <c r="AO83" s="5">
        <f t="shared" si="16"/>
        <v>-2.2590710363565449</v>
      </c>
      <c r="AP83" s="5">
        <f t="shared" si="16"/>
        <v>-2.0461215363152689</v>
      </c>
      <c r="AQ83" s="5">
        <f t="shared" si="16"/>
        <v>-1.7370938733190826</v>
      </c>
      <c r="AR83" s="5">
        <f t="shared" si="16"/>
        <v>-3.2304056895182072</v>
      </c>
      <c r="AS83" s="5">
        <f t="shared" si="16"/>
        <v>-1.1466498291898262</v>
      </c>
      <c r="AV83" s="2">
        <f t="shared" si="18"/>
        <v>46.457538235720982</v>
      </c>
      <c r="AW83" s="2">
        <f t="shared" si="19"/>
        <v>46.356326647925592</v>
      </c>
      <c r="AX83" s="2">
        <f t="shared" si="20"/>
        <v>46.446219682263859</v>
      </c>
      <c r="AY83" s="2">
        <f t="shared" si="21"/>
        <v>46.176619556238094</v>
      </c>
      <c r="AZ83" s="2">
        <f t="shared" si="22"/>
        <v>45.947794165098934</v>
      </c>
      <c r="BA83" s="2">
        <f t="shared" si="23"/>
        <v>44.313387202740273</v>
      </c>
      <c r="BB83" s="2">
        <f t="shared" si="24"/>
        <v>46.245345218928328</v>
      </c>
      <c r="BC83" s="2">
        <f t="shared" si="25"/>
        <v>44.679383800648928</v>
      </c>
      <c r="BD83" s="2">
        <f t="shared" si="26"/>
        <v>46.581147422632469</v>
      </c>
      <c r="BE83" s="2">
        <f t="shared" si="27"/>
        <v>48.675981664474072</v>
      </c>
      <c r="BF83" s="2">
        <f t="shared" si="28"/>
        <v>50.247633696471411</v>
      </c>
      <c r="BG83" s="2">
        <f t="shared" si="29"/>
        <v>53.866820652404229</v>
      </c>
      <c r="BH83" s="2">
        <f t="shared" si="30"/>
        <v>58.221275932856329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46.322939508807686</v>
      </c>
      <c r="CP83" s="2">
        <f>BL$207*$B83+BL$209</f>
        <v>46.288981000773042</v>
      </c>
      <c r="CQ83" s="2">
        <f>BM$207*$B83+BM$209</f>
        <v>46.413579805187524</v>
      </c>
      <c r="CR83" s="2">
        <f>BN$207*$B83+BN$209</f>
        <v>46.134555095913704</v>
      </c>
      <c r="CS83" s="2">
        <f>BO$207*$B83+BO$209</f>
        <v>45.824855232300692</v>
      </c>
      <c r="CT83" s="2">
        <f>BP$207*$B83+BP$209</f>
        <v>44.269966198168511</v>
      </c>
      <c r="CU83" s="2">
        <f>BQ$207*$B83+BQ$209</f>
        <v>46.046581911898663</v>
      </c>
      <c r="CV83" s="2">
        <f>BR$207*$B83+BR$209</f>
        <v>44.616961117355906</v>
      </c>
      <c r="CW83" s="2">
        <f>BS$207*$B83+BS$209</f>
        <v>46.453900306331455</v>
      </c>
      <c r="CX83" s="2">
        <f>BT$207*$B83+BT$209</f>
        <v>48.532940754910825</v>
      </c>
      <c r="CY83" s="2">
        <f>BU$207*$B83+BU$209</f>
        <v>50.141309850859969</v>
      </c>
      <c r="CZ83" s="2">
        <f>BV$207*$B83+BV$209</f>
        <v>53.789570949924943</v>
      </c>
      <c r="DA83" s="2">
        <f>BW$207*$B83+BW$209</f>
        <v>58.147716218560824</v>
      </c>
      <c r="DD83" s="2">
        <f>BZ$207*$B83+BZ$209</f>
        <v>49.616207632225162</v>
      </c>
      <c r="DE83" s="2">
        <f>CA$207*$B83+CA$209</f>
        <v>47.773844648269403</v>
      </c>
      <c r="DF83" s="2">
        <f>CB$207*$B83+CB$209</f>
        <v>46.791930486255303</v>
      </c>
      <c r="DG83" s="2">
        <f>CC$207*$B83+CC$209</f>
        <v>46.499379436441068</v>
      </c>
      <c r="DH83" s="2">
        <f>CD$207*$B83+CD$209</f>
        <v>46.906891905687871</v>
      </c>
      <c r="DI83" s="2">
        <f>CE$207*$B83+CE$209</f>
        <v>44.646409478882482</v>
      </c>
      <c r="DJ83" s="2">
        <f>CF$207*$B83+CF$209</f>
        <v>47.716511840485168</v>
      </c>
      <c r="DK83" s="2">
        <f>CG$207*$B83+CG$209</f>
        <v>45.164477266838389</v>
      </c>
      <c r="DL83" s="2">
        <f>CH$207*$B83+CH$209</f>
        <v>47.532778599753499</v>
      </c>
      <c r="DM83" s="2">
        <f>CI$207*$B83+CI$209</f>
        <v>49.787778432038358</v>
      </c>
      <c r="DN83" s="2">
        <f>CJ$207*$B83+CJ$209</f>
        <v>51.085375495840339</v>
      </c>
      <c r="DO83" s="2">
        <f>CK$207*$B83+CK$209</f>
        <v>54.470607555257516</v>
      </c>
      <c r="DP83" s="2">
        <f>CL$207*$B83+CL$209</f>
        <v>58.765263970443755</v>
      </c>
      <c r="DS83" s="2">
        <f>POWER(10,($B83-C$227)/C$228)/(1+POWER(10,($B83-C$227)/C$228))</f>
        <v>4.0870868046303778E-2</v>
      </c>
      <c r="DT83" s="2">
        <f>POWER(10,($B83-D$227)/D$228)/(1+POWER(10,($B83-D$227)/D$228))</f>
        <v>4.5354768611989636E-2</v>
      </c>
      <c r="DU83" s="2">
        <f>POWER(10,($B83-E$227)/E$228)/(1+POWER(10,($B83-E$227)/E$228))</f>
        <v>8.6268847155807446E-2</v>
      </c>
      <c r="DV83" s="2">
        <f>POWER(10,($B83-F$227)/F$228)/(1+POWER(10,($B83-F$227)/F$228))</f>
        <v>0.11530058620427941</v>
      </c>
      <c r="DW83" s="2">
        <f>POWER(10,($B83-G$227)/G$228)/(1+POWER(10,($B83-G$227)/G$228))</f>
        <v>0.11361808321467852</v>
      </c>
      <c r="DX83" s="2">
        <f>POWER(10,($B83-H$227)/H$228)/(1+POWER(10,($B83-H$227)/H$228))</f>
        <v>0.11534541004267561</v>
      </c>
      <c r="DY83" s="2">
        <f>POWER(10,($B83-I$227)/I$228)/(1+POWER(10,($B83-I$227)/I$228))</f>
        <v>0.11902493848822873</v>
      </c>
      <c r="DZ83" s="2">
        <f>POWER(10,($B83-J$227)/J$228)/(1+POWER(10,($B83-J$227)/J$228))</f>
        <v>0.1140106704652056</v>
      </c>
      <c r="EA83" s="2">
        <f>POWER(10,($B83-K$227)/K$228)/(1+POWER(10,($B83-K$227)/K$228))</f>
        <v>0.11794390254845102</v>
      </c>
      <c r="EB83" s="2">
        <f>POWER(10,($B83-L$227)/L$228)/(1+POWER(10,($B83-L$227)/L$228))</f>
        <v>0.11399156414452284</v>
      </c>
      <c r="EC83" s="2">
        <f>POWER(10,($B83-M$227)/M$228)/(1+POWER(10,($B83-M$227)/M$228))</f>
        <v>0.1126233606495155</v>
      </c>
      <c r="ED83" s="2">
        <f>POWER(10,($B83-N$227)/N$228)/(1+POWER(10,($B83-N$227)/N$228))</f>
        <v>0.11342958935600707</v>
      </c>
      <c r="EE83" s="2">
        <f>POWER(10,($B83-O$227)/O$228)/(1+POWER(10,($B83-O$227)/O$228))</f>
        <v>0.1191158320489793</v>
      </c>
    </row>
    <row r="84" spans="2:135" x14ac:dyDescent="0.25">
      <c r="B84" s="2">
        <v>78</v>
      </c>
      <c r="C84">
        <v>50.07</v>
      </c>
      <c r="D84">
        <v>51.93</v>
      </c>
      <c r="E84">
        <v>68.534999999999997</v>
      </c>
      <c r="F84">
        <v>80.352000000000004</v>
      </c>
      <c r="G84">
        <v>80.87</v>
      </c>
      <c r="H84">
        <v>81.319000000000003</v>
      </c>
      <c r="I84">
        <v>83.754000000000005</v>
      </c>
      <c r="J84">
        <v>83.739000000000004</v>
      </c>
      <c r="K84">
        <v>85.855000000000004</v>
      </c>
      <c r="L84">
        <v>86.783000000000001</v>
      </c>
      <c r="M84">
        <v>84.361999999999995</v>
      </c>
      <c r="N84">
        <v>85.42</v>
      </c>
      <c r="O84">
        <v>85.486099999999993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48.899124836781908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49.085559573417903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67.360282200843244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83.224475403658744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83.106405083740754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82.751702910709412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85.99031738180517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86.73479201201522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87.938431492042014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88.163932591407132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86.070124549906211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87.893888627446302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86.280083540628709</v>
      </c>
      <c r="AE84" s="5"/>
      <c r="AG84" s="5">
        <f t="shared" si="17"/>
        <v>1.170875163218092</v>
      </c>
      <c r="AH84" s="5">
        <f t="shared" si="17"/>
        <v>2.8444404265820964</v>
      </c>
      <c r="AI84" s="5">
        <f t="shared" si="17"/>
        <v>1.1747177991567526</v>
      </c>
      <c r="AJ84" s="5">
        <f t="shared" si="17"/>
        <v>-2.8724754036587399</v>
      </c>
      <c r="AK84" s="5">
        <f t="shared" si="17"/>
        <v>-2.236405083740749</v>
      </c>
      <c r="AL84" s="5">
        <f t="shared" si="17"/>
        <v>-1.4327029107094091</v>
      </c>
      <c r="AM84" s="5">
        <f t="shared" si="17"/>
        <v>-2.2363173818051649</v>
      </c>
      <c r="AN84" s="5">
        <f t="shared" si="16"/>
        <v>-2.9957920120152153</v>
      </c>
      <c r="AO84" s="5">
        <f t="shared" si="16"/>
        <v>-2.0834314920420098</v>
      </c>
      <c r="AP84" s="5">
        <f t="shared" si="16"/>
        <v>-1.3809325914071309</v>
      </c>
      <c r="AQ84" s="5">
        <f t="shared" si="16"/>
        <v>-1.7081245499062163</v>
      </c>
      <c r="AR84" s="5">
        <f t="shared" si="16"/>
        <v>-2.4738886274462999</v>
      </c>
      <c r="AS84" s="5">
        <f t="shared" si="16"/>
        <v>-0.7939835406287159</v>
      </c>
      <c r="AV84" s="2">
        <f t="shared" si="18"/>
        <v>46.512893810348146</v>
      </c>
      <c r="AW84" s="2">
        <f t="shared" si="19"/>
        <v>46.37468186520374</v>
      </c>
      <c r="AX84" s="2">
        <f t="shared" si="20"/>
        <v>46.44496590567806</v>
      </c>
      <c r="AY84" s="2">
        <f t="shared" si="21"/>
        <v>46.154564012206095</v>
      </c>
      <c r="AZ84" s="2">
        <f t="shared" si="22"/>
        <v>45.935717754459226</v>
      </c>
      <c r="BA84" s="2">
        <f t="shared" si="23"/>
        <v>44.295980682259334</v>
      </c>
      <c r="BB84" s="2">
        <f t="shared" si="24"/>
        <v>46.264651458869615</v>
      </c>
      <c r="BC84" s="2">
        <f t="shared" si="25"/>
        <v>44.658493004515769</v>
      </c>
      <c r="BD84" s="2">
        <f t="shared" si="26"/>
        <v>46.598424235790006</v>
      </c>
      <c r="BE84" s="2">
        <f t="shared" si="27"/>
        <v>48.693886808781912</v>
      </c>
      <c r="BF84" s="2">
        <f t="shared" si="28"/>
        <v>50.261281867770556</v>
      </c>
      <c r="BG84" s="2">
        <f t="shared" si="29"/>
        <v>53.863515684246366</v>
      </c>
      <c r="BH84" s="2">
        <f t="shared" si="30"/>
        <v>58.222245314672691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46.370383302009991</v>
      </c>
      <c r="CP84" s="2">
        <f>BL$207*$B84+BL$209</f>
        <v>46.304037338589303</v>
      </c>
      <c r="CQ84" s="2">
        <f>BM$207*$B84+BM$209</f>
        <v>46.412755684259487</v>
      </c>
      <c r="CR84" s="2">
        <f>BN$207*$B84+BN$209</f>
        <v>46.114285389765662</v>
      </c>
      <c r="CS84" s="2">
        <f>BO$207*$B84+BO$209</f>
        <v>45.809166507253309</v>
      </c>
      <c r="CT84" s="2">
        <f>BP$207*$B84+BP$209</f>
        <v>44.254163239279443</v>
      </c>
      <c r="CU84" s="2">
        <f>BQ$207*$B84+BQ$209</f>
        <v>46.0627853357622</v>
      </c>
      <c r="CV84" s="2">
        <f>BR$207*$B84+BR$209</f>
        <v>44.598192521582973</v>
      </c>
      <c r="CW84" s="2">
        <f>BS$207*$B84+BS$209</f>
        <v>46.471148974967825</v>
      </c>
      <c r="CX84" s="2">
        <f>BT$207*$B84+BT$209</f>
        <v>48.549862107444611</v>
      </c>
      <c r="CY84" s="2">
        <f>BU$207*$B84+BU$209</f>
        <v>50.154492985812233</v>
      </c>
      <c r="CZ84" s="2">
        <f>BV$207*$B84+BV$209</f>
        <v>53.785761566643657</v>
      </c>
      <c r="DA84" s="2">
        <f>BW$207*$B84+BW$209</f>
        <v>58.147817226446563</v>
      </c>
      <c r="DD84" s="2">
        <f>BZ$207*$B84+BZ$209</f>
        <v>49.562965938731239</v>
      </c>
      <c r="DE84" s="2">
        <f>CA$207*$B84+CA$209</f>
        <v>47.730800148450548</v>
      </c>
      <c r="DF84" s="2">
        <f>CB$207*$B84+CB$209</f>
        <v>46.756107553809635</v>
      </c>
      <c r="DG84" s="2">
        <f>CC$207*$B84+CC$209</f>
        <v>46.436427507474868</v>
      </c>
      <c r="DH84" s="2">
        <f>CD$207*$B84+CD$209</f>
        <v>46.836126819578908</v>
      </c>
      <c r="DI84" s="2">
        <f>CE$207*$B84+CE$209</f>
        <v>44.588484063869736</v>
      </c>
      <c r="DJ84" s="2">
        <f>CF$207*$B84+CF$209</f>
        <v>47.627316427763247</v>
      </c>
      <c r="DK84" s="2">
        <f>CG$207*$B84+CG$209</f>
        <v>45.08586275783157</v>
      </c>
      <c r="DL84" s="2">
        <f>CH$207*$B84+CH$209</f>
        <v>47.466514146088883</v>
      </c>
      <c r="DM84" s="2">
        <f>CI$207*$B84+CI$209</f>
        <v>49.714831293377991</v>
      </c>
      <c r="DN84" s="2">
        <f>CJ$207*$B84+CJ$209</f>
        <v>51.028653161287664</v>
      </c>
      <c r="DO84" s="2">
        <f>CK$207*$B84+CK$209</f>
        <v>54.417771514116261</v>
      </c>
      <c r="DP84" s="2">
        <f>CL$207*$B84+CL$209</f>
        <v>58.724225043430437</v>
      </c>
      <c r="DS84" s="2">
        <f>POWER(10,($B84-C$227)/C$228)/(1+POWER(10,($B84-C$227)/C$228))</f>
        <v>4.4638001440899383E-2</v>
      </c>
      <c r="DT84" s="2">
        <f>POWER(10,($B84-D$227)/D$228)/(1+POWER(10,($B84-D$227)/D$228))</f>
        <v>4.951385480905926E-2</v>
      </c>
      <c r="DU84" s="2">
        <f>POWER(10,($B84-E$227)/E$228)/(1+POWER(10,($B84-E$227)/E$228))</f>
        <v>9.3811114122610534E-2</v>
      </c>
      <c r="DV84" s="2">
        <f>POWER(10,($B84-F$227)/F$228)/(1+POWER(10,($B84-F$227)/F$228))</f>
        <v>0.12503370477247636</v>
      </c>
      <c r="DW84" s="2">
        <f>POWER(10,($B84-G$227)/G$228)/(1+POWER(10,($B84-G$227)/G$228))</f>
        <v>0.12322895606290425</v>
      </c>
      <c r="DX84" s="2">
        <f>POWER(10,($B84-H$227)/H$228)/(1+POWER(10,($B84-H$227)/H$228))</f>
        <v>0.12508177745475216</v>
      </c>
      <c r="DY84" s="2">
        <f>POWER(10,($B84-I$227)/I$228)/(1+POWER(10,($B84-I$227)/I$228))</f>
        <v>0.1290265972593953</v>
      </c>
      <c r="DZ84" s="2">
        <f>POWER(10,($B84-J$227)/J$228)/(1+POWER(10,($B84-J$227)/J$228))</f>
        <v>0.12365011938530229</v>
      </c>
      <c r="EA84" s="2">
        <f>POWER(10,($B84-K$227)/K$228)/(1+POWER(10,($B84-K$227)/K$228))</f>
        <v>0.12786790668879092</v>
      </c>
      <c r="EB84" s="2">
        <f>POWER(10,($B84-L$227)/L$228)/(1+POWER(10,($B84-L$227)/L$228))</f>
        <v>0.12362962306330136</v>
      </c>
      <c r="EC84" s="2">
        <f>POWER(10,($B84-M$227)/M$228)/(1+POWER(10,($B84-M$227)/M$228))</f>
        <v>0.12216168724483757</v>
      </c>
      <c r="ED84" s="2">
        <f>POWER(10,($B84-N$227)/N$228)/(1+POWER(10,($B84-N$227)/N$228))</f>
        <v>0.12302673069252919</v>
      </c>
      <c r="EE84" s="2">
        <f>POWER(10,($B84-O$227)/O$228)/(1+POWER(10,($B84-O$227)/O$228))</f>
        <v>0.12912400913572034</v>
      </c>
    </row>
    <row r="85" spans="2:135" x14ac:dyDescent="0.25">
      <c r="B85" s="2">
        <v>79</v>
      </c>
      <c r="C85">
        <v>52.281999999999996</v>
      </c>
      <c r="D85">
        <v>54.295999999999999</v>
      </c>
      <c r="E85">
        <v>71.099000000000004</v>
      </c>
      <c r="F85">
        <v>83.703999999999994</v>
      </c>
      <c r="G85">
        <v>83.275000000000006</v>
      </c>
      <c r="H85">
        <v>83.927999999999997</v>
      </c>
      <c r="I85">
        <v>88.087000000000003</v>
      </c>
      <c r="J85">
        <v>88.332999999999998</v>
      </c>
      <c r="K85">
        <v>90.304000000000002</v>
      </c>
      <c r="L85">
        <v>87</v>
      </c>
      <c r="M85">
        <v>86.072000000000003</v>
      </c>
      <c r="N85">
        <v>87.477999999999994</v>
      </c>
      <c r="O85">
        <v>86.388900000000007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48.912415620138297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49.603271386443865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72.057997344463274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84.398773685094113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84.810009079554291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84.208853568059951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87.760710002875697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89.395303089053002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89.186731837249681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89.346716816544046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87.358850681151523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88.305784442545857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84.893231198455709</v>
      </c>
      <c r="AE85" s="5"/>
      <c r="AG85" s="5">
        <f t="shared" si="17"/>
        <v>3.3695843798616991</v>
      </c>
      <c r="AH85" s="5">
        <f t="shared" si="17"/>
        <v>4.6927286135561346</v>
      </c>
      <c r="AI85" s="5">
        <f t="shared" si="17"/>
        <v>-0.95899734446327045</v>
      </c>
      <c r="AJ85" s="5">
        <f t="shared" si="17"/>
        <v>-0.69477368509411974</v>
      </c>
      <c r="AK85" s="5">
        <f t="shared" si="17"/>
        <v>-1.5350090795542854</v>
      </c>
      <c r="AL85" s="5">
        <f t="shared" si="17"/>
        <v>-0.28085356805995332</v>
      </c>
      <c r="AM85" s="5">
        <f t="shared" si="17"/>
        <v>0.32628999712430584</v>
      </c>
      <c r="AN85" s="5">
        <f t="shared" si="16"/>
        <v>-1.0623030890530032</v>
      </c>
      <c r="AO85" s="5">
        <f t="shared" si="16"/>
        <v>1.1172681627503209</v>
      </c>
      <c r="AP85" s="5">
        <f t="shared" si="16"/>
        <v>-2.3467168165440455</v>
      </c>
      <c r="AQ85" s="5">
        <f t="shared" si="16"/>
        <v>-1.2868506811515203</v>
      </c>
      <c r="AR85" s="5">
        <f t="shared" si="16"/>
        <v>-0.82778444254586248</v>
      </c>
      <c r="AS85" s="5">
        <f t="shared" si="16"/>
        <v>1.4956688015442978</v>
      </c>
      <c r="AV85" s="2">
        <f t="shared" si="18"/>
        <v>46.568509820627646</v>
      </c>
      <c r="AW85" s="2">
        <f t="shared" si="19"/>
        <v>46.393046242987573</v>
      </c>
      <c r="AX85" s="2">
        <f t="shared" si="20"/>
        <v>46.44336483267594</v>
      </c>
      <c r="AY85" s="2">
        <f t="shared" si="21"/>
        <v>46.131872059217002</v>
      </c>
      <c r="AZ85" s="2">
        <f t="shared" si="22"/>
        <v>45.923253770521363</v>
      </c>
      <c r="BA85" s="2">
        <f t="shared" si="23"/>
        <v>44.277957280195977</v>
      </c>
      <c r="BB85" s="2">
        <f t="shared" si="24"/>
        <v>46.282881173071438</v>
      </c>
      <c r="BC85" s="2">
        <f t="shared" si="25"/>
        <v>44.636744395143971</v>
      </c>
      <c r="BD85" s="2">
        <f t="shared" si="26"/>
        <v>46.614685343379755</v>
      </c>
      <c r="BE85" s="2">
        <f t="shared" si="27"/>
        <v>48.710803279443454</v>
      </c>
      <c r="BF85" s="2">
        <f t="shared" si="28"/>
        <v>50.274149243946262</v>
      </c>
      <c r="BG85" s="2">
        <f t="shared" si="29"/>
        <v>53.859671885666792</v>
      </c>
      <c r="BH85" s="2">
        <f t="shared" si="30"/>
        <v>58.222769874308682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46.417827095212296</v>
      </c>
      <c r="CP85" s="2">
        <f>BL$207*$B85+BL$209</f>
        <v>46.319093676405558</v>
      </c>
      <c r="CQ85" s="2">
        <f>BM$207*$B85+BM$209</f>
        <v>46.411931563331443</v>
      </c>
      <c r="CR85" s="2">
        <f>BN$207*$B85+BN$209</f>
        <v>46.09401568361762</v>
      </c>
      <c r="CS85" s="2">
        <f>BO$207*$B85+BO$209</f>
        <v>45.793477782205933</v>
      </c>
      <c r="CT85" s="2">
        <f>BP$207*$B85+BP$209</f>
        <v>44.238360280390374</v>
      </c>
      <c r="CU85" s="2">
        <f>BQ$207*$B85+BQ$209</f>
        <v>46.078988759625744</v>
      </c>
      <c r="CV85" s="2">
        <f>BR$207*$B85+BR$209</f>
        <v>44.579423925810048</v>
      </c>
      <c r="CW85" s="2">
        <f>BS$207*$B85+BS$209</f>
        <v>46.488397643604202</v>
      </c>
      <c r="CX85" s="2">
        <f>BT$207*$B85+BT$209</f>
        <v>48.566783459978396</v>
      </c>
      <c r="CY85" s="2">
        <f>BU$207*$B85+BU$209</f>
        <v>50.167676120764497</v>
      </c>
      <c r="CZ85" s="2">
        <f>BV$207*$B85+BV$209</f>
        <v>53.781952183362378</v>
      </c>
      <c r="DA85" s="2">
        <f>BW$207*$B85+BW$209</f>
        <v>58.147918234332302</v>
      </c>
      <c r="DD85" s="2">
        <f>BZ$207*$B85+BZ$209</f>
        <v>49.509724245237315</v>
      </c>
      <c r="DE85" s="2">
        <f>CA$207*$B85+CA$209</f>
        <v>47.687755648631693</v>
      </c>
      <c r="DF85" s="2">
        <f>CB$207*$B85+CB$209</f>
        <v>46.720284621363959</v>
      </c>
      <c r="DG85" s="2">
        <f>CC$207*$B85+CC$209</f>
        <v>46.373475578508661</v>
      </c>
      <c r="DH85" s="2">
        <f>CD$207*$B85+CD$209</f>
        <v>46.765361733469945</v>
      </c>
      <c r="DI85" s="2">
        <f>CE$207*$B85+CE$209</f>
        <v>44.530558648856982</v>
      </c>
      <c r="DJ85" s="2">
        <f>CF$207*$B85+CF$209</f>
        <v>47.538121015041334</v>
      </c>
      <c r="DK85" s="2">
        <f>CG$207*$B85+CG$209</f>
        <v>45.007248248824752</v>
      </c>
      <c r="DL85" s="2">
        <f>CH$207*$B85+CH$209</f>
        <v>47.400249692424261</v>
      </c>
      <c r="DM85" s="2">
        <f>CI$207*$B85+CI$209</f>
        <v>49.641884154717616</v>
      </c>
      <c r="DN85" s="2">
        <f>CJ$207*$B85+CJ$209</f>
        <v>50.97193082673499</v>
      </c>
      <c r="DO85" s="2">
        <f>CK$207*$B85+CK$209</f>
        <v>54.364935472974999</v>
      </c>
      <c r="DP85" s="2">
        <f>CL$207*$B85+CL$209</f>
        <v>58.683186116417112</v>
      </c>
      <c r="DS85" s="2">
        <f>POWER(10,($B85-C$227)/C$228)/(1+POWER(10,($B85-C$227)/C$228))</f>
        <v>4.8734714676435156E-2</v>
      </c>
      <c r="DT85" s="2">
        <f>POWER(10,($B85-D$227)/D$228)/(1+POWER(10,($B85-D$227)/D$228))</f>
        <v>5.4032747371309975E-2</v>
      </c>
      <c r="DU85" s="2">
        <f>POWER(10,($B85-E$227)/E$228)/(1+POWER(10,($B85-E$227)/E$228))</f>
        <v>0.10193921715923403</v>
      </c>
      <c r="DV85" s="2">
        <f>POWER(10,($B85-F$227)/F$228)/(1+POWER(10,($B85-F$227)/F$228))</f>
        <v>0.13546264165791153</v>
      </c>
      <c r="DW85" s="2">
        <f>POWER(10,($B85-G$227)/G$228)/(1+POWER(10,($B85-G$227)/G$228))</f>
        <v>0.13353033368504874</v>
      </c>
      <c r="DX85" s="2">
        <f>POWER(10,($B85-H$227)/H$228)/(1+POWER(10,($B85-H$227)/H$228))</f>
        <v>0.13551410301637926</v>
      </c>
      <c r="DY85" s="2">
        <f>POWER(10,($B85-I$227)/I$228)/(1+POWER(10,($B85-I$227)/I$228))</f>
        <v>0.13973538909098057</v>
      </c>
      <c r="DZ85" s="2">
        <f>POWER(10,($B85-J$227)/J$228)/(1+POWER(10,($B85-J$227)/J$228))</f>
        <v>0.13398132422674014</v>
      </c>
      <c r="EA85" s="2">
        <f>POWER(10,($B85-K$227)/K$228)/(1+POWER(10,($B85-K$227)/K$228))</f>
        <v>0.13849582280258163</v>
      </c>
      <c r="EB85" s="2">
        <f>POWER(10,($B85-L$227)/L$228)/(1+POWER(10,($B85-L$227)/L$228))</f>
        <v>0.13395937717256176</v>
      </c>
      <c r="EC85" s="2">
        <f>POWER(10,($B85-M$227)/M$228)/(1+POWER(10,($B85-M$227)/M$228))</f>
        <v>0.13238731758900232</v>
      </c>
      <c r="ED85" s="2">
        <f>POWER(10,($B85-N$227)/N$228)/(1+POWER(10,($B85-N$227)/N$228))</f>
        <v>0.13331377363501559</v>
      </c>
      <c r="EE85" s="2">
        <f>POWER(10,($B85-O$227)/O$228)/(1+POWER(10,($B85-O$227)/O$228))</f>
        <v>0.13983958776835906</v>
      </c>
    </row>
    <row r="86" spans="2:135" x14ac:dyDescent="0.25">
      <c r="B86" s="2">
        <v>80</v>
      </c>
      <c r="C86">
        <v>52.183</v>
      </c>
      <c r="D86">
        <v>55.704000000000001</v>
      </c>
      <c r="E86">
        <v>74.718000000000004</v>
      </c>
      <c r="F86">
        <v>83.423000000000002</v>
      </c>
      <c r="G86">
        <v>86.058000000000007</v>
      </c>
      <c r="H86">
        <v>84.608999999999995</v>
      </c>
      <c r="I86">
        <v>90.245999999999995</v>
      </c>
      <c r="J86">
        <v>91.477999999999994</v>
      </c>
      <c r="K86">
        <v>90.507000000000005</v>
      </c>
      <c r="L86">
        <v>88.593999999999994</v>
      </c>
      <c r="M86">
        <v>86.391000000000005</v>
      </c>
      <c r="N86">
        <v>86.840999999999994</v>
      </c>
      <c r="O86">
        <v>83.847200000000001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49.627068878527822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50.965170776615871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76.190378203891612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83.535062633003037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84.447811184641466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83.531340826976788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87.265602080956398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89.675058751199089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88.140902224499854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88.383703251860254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86.695234464726468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86.938065581285485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82.314460948624969</v>
      </c>
      <c r="AE86" s="5"/>
      <c r="AG86" s="5">
        <f t="shared" si="17"/>
        <v>2.5559311214721774</v>
      </c>
      <c r="AH86" s="5">
        <f t="shared" si="17"/>
        <v>4.7388292233841298</v>
      </c>
      <c r="AI86" s="5">
        <f t="shared" si="17"/>
        <v>-1.4723782038916085</v>
      </c>
      <c r="AJ86" s="5">
        <f t="shared" si="17"/>
        <v>-0.11206263300303476</v>
      </c>
      <c r="AK86" s="5">
        <f t="shared" si="17"/>
        <v>1.6101888153585406</v>
      </c>
      <c r="AL86" s="5">
        <f t="shared" si="17"/>
        <v>1.077659173023207</v>
      </c>
      <c r="AM86" s="5">
        <f t="shared" si="17"/>
        <v>2.9803979190435967</v>
      </c>
      <c r="AN86" s="5">
        <f t="shared" si="16"/>
        <v>1.8029412488009058</v>
      </c>
      <c r="AO86" s="5">
        <f t="shared" si="16"/>
        <v>2.3660977755001511</v>
      </c>
      <c r="AP86" s="5">
        <f t="shared" si="16"/>
        <v>0.21029674813973998</v>
      </c>
      <c r="AQ86" s="5">
        <f t="shared" si="16"/>
        <v>-0.30423446472646276</v>
      </c>
      <c r="AR86" s="5">
        <f t="shared" si="16"/>
        <v>-9.7065581285491476E-2</v>
      </c>
      <c r="AS86" s="5">
        <f t="shared" si="16"/>
        <v>1.5327390513750316</v>
      </c>
      <c r="AV86" s="2">
        <f t="shared" si="18"/>
        <v>46.62436290134832</v>
      </c>
      <c r="AW86" s="2">
        <f t="shared" si="19"/>
        <v>46.411392500832832</v>
      </c>
      <c r="AX86" s="2">
        <f t="shared" si="20"/>
        <v>46.441363806529374</v>
      </c>
      <c r="AY86" s="2">
        <f t="shared" si="21"/>
        <v>46.10846129794416</v>
      </c>
      <c r="AZ86" s="2">
        <f t="shared" si="22"/>
        <v>45.910314404993443</v>
      </c>
      <c r="BA86" s="2">
        <f t="shared" si="23"/>
        <v>44.259236121628547</v>
      </c>
      <c r="BB86" s="2">
        <f t="shared" si="24"/>
        <v>46.299847847342456</v>
      </c>
      <c r="BC86" s="2">
        <f t="shared" si="25"/>
        <v>44.614024293354063</v>
      </c>
      <c r="BD86" s="2">
        <f t="shared" si="26"/>
        <v>46.629777298212666</v>
      </c>
      <c r="BE86" s="2">
        <f t="shared" si="27"/>
        <v>48.726572754576381</v>
      </c>
      <c r="BF86" s="2">
        <f t="shared" si="28"/>
        <v>50.28611289823283</v>
      </c>
      <c r="BG86" s="2">
        <f t="shared" si="29"/>
        <v>53.85520311573579</v>
      </c>
      <c r="BH86" s="2">
        <f t="shared" si="30"/>
        <v>58.222775827301703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46.465270888414601</v>
      </c>
      <c r="CP86" s="2">
        <f>BL$207*$B86+BL$209</f>
        <v>46.334150014221812</v>
      </c>
      <c r="CQ86" s="2">
        <f>BM$207*$B86+BM$209</f>
        <v>46.411107442403406</v>
      </c>
      <c r="CR86" s="2">
        <f>BN$207*$B86+BN$209</f>
        <v>46.073745977469578</v>
      </c>
      <c r="CS86" s="2">
        <f>BO$207*$B86+BO$209</f>
        <v>45.77778905715855</v>
      </c>
      <c r="CT86" s="2">
        <f>BP$207*$B86+BP$209</f>
        <v>44.222557321501313</v>
      </c>
      <c r="CU86" s="2">
        <f>BQ$207*$B86+BQ$209</f>
        <v>46.095192183489289</v>
      </c>
      <c r="CV86" s="2">
        <f>BR$207*$B86+BR$209</f>
        <v>44.560655330037115</v>
      </c>
      <c r="CW86" s="2">
        <f>BS$207*$B86+BS$209</f>
        <v>46.505646312240572</v>
      </c>
      <c r="CX86" s="2">
        <f>BT$207*$B86+BT$209</f>
        <v>48.583704812512181</v>
      </c>
      <c r="CY86" s="2">
        <f>BU$207*$B86+BU$209</f>
        <v>50.180859255716761</v>
      </c>
      <c r="CZ86" s="2">
        <f>BV$207*$B86+BV$209</f>
        <v>53.778142800081099</v>
      </c>
      <c r="DA86" s="2">
        <f>BW$207*$B86+BW$209</f>
        <v>58.148019242218041</v>
      </c>
      <c r="DD86" s="2">
        <f>BZ$207*$B86+BZ$209</f>
        <v>49.456482551743392</v>
      </c>
      <c r="DE86" s="2">
        <f>CA$207*$B86+CA$209</f>
        <v>47.644711148812831</v>
      </c>
      <c r="DF86" s="2">
        <f>CB$207*$B86+CB$209</f>
        <v>46.68446168891829</v>
      </c>
      <c r="DG86" s="2">
        <f>CC$207*$B86+CC$209</f>
        <v>46.310523649542461</v>
      </c>
      <c r="DH86" s="2">
        <f>CD$207*$B86+CD$209</f>
        <v>46.694596647360981</v>
      </c>
      <c r="DI86" s="2">
        <f>CE$207*$B86+CE$209</f>
        <v>44.472633233844235</v>
      </c>
      <c r="DJ86" s="2">
        <f>CF$207*$B86+CF$209</f>
        <v>47.448925602319413</v>
      </c>
      <c r="DK86" s="2">
        <f>CG$207*$B86+CG$209</f>
        <v>44.928633739817926</v>
      </c>
      <c r="DL86" s="2">
        <f>CH$207*$B86+CH$209</f>
        <v>47.333985238759638</v>
      </c>
      <c r="DM86" s="2">
        <f>CI$207*$B86+CI$209</f>
        <v>49.568937016057248</v>
      </c>
      <c r="DN86" s="2">
        <f>CJ$207*$B86+CJ$209</f>
        <v>50.915208492182309</v>
      </c>
      <c r="DO86" s="2">
        <f>CK$207*$B86+CK$209</f>
        <v>54.312099431833744</v>
      </c>
      <c r="DP86" s="2">
        <f>CL$207*$B86+CL$209</f>
        <v>58.642147189403786</v>
      </c>
      <c r="DS86" s="2">
        <f>POWER(10,($B86-C$227)/C$228)/(1+POWER(10,($B86-C$227)/C$228))</f>
        <v>5.3186477869196572E-2</v>
      </c>
      <c r="DT86" s="2">
        <f>POWER(10,($B86-D$227)/D$228)/(1+POWER(10,($B86-D$227)/D$228))</f>
        <v>5.893848411361912E-2</v>
      </c>
      <c r="DU86" s="2">
        <f>POWER(10,($B86-E$227)/E$228)/(1+POWER(10,($B86-E$227)/E$228))</f>
        <v>0.11068554636235035</v>
      </c>
      <c r="DV86" s="2">
        <f>POWER(10,($B86-F$227)/F$228)/(1+POWER(10,($B86-F$227)/F$228))</f>
        <v>0.1466156845392817</v>
      </c>
      <c r="DW86" s="2">
        <f>POWER(10,($B86-G$227)/G$228)/(1+POWER(10,($B86-G$227)/G$228))</f>
        <v>0.14455088423256679</v>
      </c>
      <c r="DX86" s="2">
        <f>POWER(10,($B86-H$227)/H$228)/(1+POWER(10,($B86-H$227)/H$228))</f>
        <v>0.14667066405395146</v>
      </c>
      <c r="DY86" s="2">
        <f>POWER(10,($B86-I$227)/I$228)/(1+POWER(10,($B86-I$227)/I$228))</f>
        <v>0.15117870402433814</v>
      </c>
      <c r="DZ86" s="2">
        <f>POWER(10,($B86-J$227)/J$228)/(1+POWER(10,($B86-J$227)/J$228))</f>
        <v>0.14503286578345828</v>
      </c>
      <c r="EA86" s="2">
        <f>POWER(10,($B86-K$227)/K$228)/(1+POWER(10,($B86-K$227)/K$228))</f>
        <v>0.1498553092195368</v>
      </c>
      <c r="EB86" s="2">
        <f>POWER(10,($B86-L$227)/L$228)/(1+POWER(10,($B86-L$227)/L$228))</f>
        <v>0.14500941153784233</v>
      </c>
      <c r="EC86" s="2">
        <f>POWER(10,($B86-M$227)/M$228)/(1+POWER(10,($B86-M$227)/M$228))</f>
        <v>0.14332913726806243</v>
      </c>
      <c r="ED86" s="2">
        <f>POWER(10,($B86-N$227)/N$228)/(1+POWER(10,($B86-N$227)/N$228))</f>
        <v>0.14431942796879277</v>
      </c>
      <c r="EE86" s="2">
        <f>POWER(10,($B86-O$227)/O$228)/(1+POWER(10,($B86-O$227)/O$228))</f>
        <v>0.1512899351462165</v>
      </c>
    </row>
    <row r="87" spans="2:135" x14ac:dyDescent="0.25">
      <c r="B87" s="2">
        <v>81</v>
      </c>
      <c r="C87">
        <v>56.548999999999999</v>
      </c>
      <c r="D87">
        <v>58</v>
      </c>
      <c r="E87">
        <v>77.38</v>
      </c>
      <c r="F87">
        <v>83</v>
      </c>
      <c r="G87">
        <v>84.463999999999999</v>
      </c>
      <c r="H87">
        <v>84.203000000000003</v>
      </c>
      <c r="I87">
        <v>90.319000000000003</v>
      </c>
      <c r="J87">
        <v>91.695999999999998</v>
      </c>
      <c r="K87">
        <v>89.927999999999997</v>
      </c>
      <c r="L87">
        <v>87.260999999999996</v>
      </c>
      <c r="M87">
        <v>85.87</v>
      </c>
      <c r="N87">
        <v>85.884</v>
      </c>
      <c r="O87">
        <v>81.222200000000001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51.063400334097395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53.223333607294677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79.199986265919449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80.765198461163038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82.074715307289495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80.823134695175057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84.587484012885341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87.52492747358454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84.969097817556161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85.426988367647482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84.184174408587282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83.997736600450395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78.902825334493798</v>
      </c>
      <c r="AE87" s="5"/>
      <c r="AG87" s="5">
        <f t="shared" si="17"/>
        <v>5.4855996659026047</v>
      </c>
      <c r="AH87" s="5">
        <f t="shared" si="17"/>
        <v>4.776666392705323</v>
      </c>
      <c r="AI87" s="5">
        <f t="shared" si="17"/>
        <v>-1.8199862659194537</v>
      </c>
      <c r="AJ87" s="5">
        <f t="shared" si="17"/>
        <v>2.2348015388369618</v>
      </c>
      <c r="AK87" s="5">
        <f t="shared" si="17"/>
        <v>2.389284692710504</v>
      </c>
      <c r="AL87" s="5">
        <f t="shared" si="17"/>
        <v>3.3798653048249463</v>
      </c>
      <c r="AM87" s="5">
        <f t="shared" si="17"/>
        <v>5.7315159871146619</v>
      </c>
      <c r="AN87" s="5">
        <f t="shared" si="16"/>
        <v>4.1710725264154576</v>
      </c>
      <c r="AO87" s="5">
        <f t="shared" si="16"/>
        <v>4.9589021824438362</v>
      </c>
      <c r="AP87" s="5">
        <f t="shared" si="16"/>
        <v>1.8340116323525137</v>
      </c>
      <c r="AQ87" s="5">
        <f t="shared" si="16"/>
        <v>1.6858255914127227</v>
      </c>
      <c r="AR87" s="5">
        <f t="shared" si="16"/>
        <v>1.8862633995496054</v>
      </c>
      <c r="AS87" s="5">
        <f t="shared" si="16"/>
        <v>2.3193746655062029</v>
      </c>
      <c r="AV87" s="2">
        <f t="shared" si="18"/>
        <v>46.680423278495333</v>
      </c>
      <c r="AW87" s="2">
        <f t="shared" si="19"/>
        <v>46.429688656765997</v>
      </c>
      <c r="AX87" s="2">
        <f t="shared" si="20"/>
        <v>46.438905510221012</v>
      </c>
      <c r="AY87" s="2">
        <f t="shared" si="21"/>
        <v>46.08424401429005</v>
      </c>
      <c r="AZ87" s="2">
        <f t="shared" si="22"/>
        <v>45.896803483057369</v>
      </c>
      <c r="BA87" s="2">
        <f t="shared" si="23"/>
        <v>44.239731046634354</v>
      </c>
      <c r="BB87" s="2">
        <f t="shared" si="24"/>
        <v>46.315349965820275</v>
      </c>
      <c r="BC87" s="2">
        <f t="shared" si="25"/>
        <v>44.590211436253746</v>
      </c>
      <c r="BD87" s="2">
        <f t="shared" si="26"/>
        <v>46.643535410611925</v>
      </c>
      <c r="BE87" s="2">
        <f t="shared" si="27"/>
        <v>48.741024482027953</v>
      </c>
      <c r="BF87" s="2">
        <f t="shared" si="28"/>
        <v>50.297040292675049</v>
      </c>
      <c r="BG87" s="2">
        <f t="shared" si="29"/>
        <v>53.850016455812948</v>
      </c>
      <c r="BH87" s="2">
        <f t="shared" si="30"/>
        <v>58.222183629270326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46.512714681616913</v>
      </c>
      <c r="CP87" s="2">
        <f>BL$207*$B87+BL$209</f>
        <v>46.349206352038074</v>
      </c>
      <c r="CQ87" s="2">
        <f>BM$207*$B87+BM$209</f>
        <v>46.410283321475369</v>
      </c>
      <c r="CR87" s="2">
        <f>BN$207*$B87+BN$209</f>
        <v>46.053476271321536</v>
      </c>
      <c r="CS87" s="2">
        <f>BO$207*$B87+BO$209</f>
        <v>45.762100332111167</v>
      </c>
      <c r="CT87" s="2">
        <f>BP$207*$B87+BP$209</f>
        <v>44.206754362612244</v>
      </c>
      <c r="CU87" s="2">
        <f>BQ$207*$B87+BQ$209</f>
        <v>46.111395607352833</v>
      </c>
      <c r="CV87" s="2">
        <f>BR$207*$B87+BR$209</f>
        <v>44.541886734264189</v>
      </c>
      <c r="CW87" s="2">
        <f>BS$207*$B87+BS$209</f>
        <v>46.522894980876941</v>
      </c>
      <c r="CX87" s="2">
        <f>BT$207*$B87+BT$209</f>
        <v>48.600626165045966</v>
      </c>
      <c r="CY87" s="2">
        <f>BU$207*$B87+BU$209</f>
        <v>50.194042390669026</v>
      </c>
      <c r="CZ87" s="2">
        <f>BV$207*$B87+BV$209</f>
        <v>53.774333416799813</v>
      </c>
      <c r="DA87" s="2">
        <f>BW$207*$B87+BW$209</f>
        <v>58.14812025010378</v>
      </c>
      <c r="DD87" s="2">
        <f>BZ$207*$B87+BZ$209</f>
        <v>49.403240858249468</v>
      </c>
      <c r="DE87" s="2">
        <f>CA$207*$B87+CA$209</f>
        <v>47.601666648993984</v>
      </c>
      <c r="DF87" s="2">
        <f>CB$207*$B87+CB$209</f>
        <v>46.648638756472614</v>
      </c>
      <c r="DG87" s="2">
        <f>CC$207*$B87+CC$209</f>
        <v>46.247571720576254</v>
      </c>
      <c r="DH87" s="2">
        <f>CD$207*$B87+CD$209</f>
        <v>46.623831561252025</v>
      </c>
      <c r="DI87" s="2">
        <f>CE$207*$B87+CE$209</f>
        <v>44.414707818831488</v>
      </c>
      <c r="DJ87" s="2">
        <f>CF$207*$B87+CF$209</f>
        <v>47.359730189597499</v>
      </c>
      <c r="DK87" s="2">
        <f>CG$207*$B87+CG$209</f>
        <v>44.850019230811107</v>
      </c>
      <c r="DL87" s="2">
        <f>CH$207*$B87+CH$209</f>
        <v>47.267720785095015</v>
      </c>
      <c r="DM87" s="2">
        <f>CI$207*$B87+CI$209</f>
        <v>49.49598987739688</v>
      </c>
      <c r="DN87" s="2">
        <f>CJ$207*$B87+CJ$209</f>
        <v>50.858486157629635</v>
      </c>
      <c r="DO87" s="2">
        <f>CK$207*$B87+CK$209</f>
        <v>54.259263390692489</v>
      </c>
      <c r="DP87" s="2">
        <f>CL$207*$B87+CL$209</f>
        <v>58.601108262390461</v>
      </c>
      <c r="DS87" s="2">
        <f>POWER(10,($B87-C$227)/C$228)/(1+POWER(10,($B87-C$227)/C$228))</f>
        <v>5.8020092754807476E-2</v>
      </c>
      <c r="DT87" s="2">
        <f>POWER(10,($B87-D$227)/D$228)/(1+POWER(10,($B87-D$227)/D$228))</f>
        <v>6.4259366084128633E-2</v>
      </c>
      <c r="DU87" s="2">
        <f>POWER(10,($B87-E$227)/E$228)/(1+POWER(10,($B87-E$227)/E$228))</f>
        <v>0.12008196392070293</v>
      </c>
      <c r="DV87" s="2">
        <f>POWER(10,($B87-F$227)/F$228)/(1+POWER(10,($B87-F$227)/F$228))</f>
        <v>0.15851862105295167</v>
      </c>
      <c r="DW87" s="2">
        <f>POWER(10,($B87-G$227)/G$228)/(1+POWER(10,($B87-G$227)/G$228))</f>
        <v>0.15631689602394508</v>
      </c>
      <c r="DX87" s="2">
        <f>POWER(10,($B87-H$227)/H$228)/(1+POWER(10,($B87-H$227)/H$228))</f>
        <v>0.15857723464496182</v>
      </c>
      <c r="DY87" s="2">
        <f>POWER(10,($B87-I$227)/I$228)/(1+POWER(10,($B87-I$227)/I$228))</f>
        <v>0.16338116508853728</v>
      </c>
      <c r="DZ87" s="2">
        <f>POWER(10,($B87-J$227)/J$228)/(1+POWER(10,($B87-J$227)/J$228))</f>
        <v>0.15683091699548588</v>
      </c>
      <c r="EA87" s="2">
        <f>POWER(10,($B87-K$227)/K$228)/(1+POWER(10,($B87-K$227)/K$228))</f>
        <v>0.16197133484336732</v>
      </c>
      <c r="EB87" s="2">
        <f>POWER(10,($B87-L$227)/L$228)/(1+POWER(10,($B87-L$227)/L$228))</f>
        <v>0.1568059047349053</v>
      </c>
      <c r="EC87" s="2">
        <f>POWER(10,($B87-M$227)/M$228)/(1+POWER(10,($B87-M$227)/M$228))</f>
        <v>0.15501372294779792</v>
      </c>
      <c r="ED87" s="2">
        <f>POWER(10,($B87-N$227)/N$228)/(1+POWER(10,($B87-N$227)/N$228))</f>
        <v>0.15607003709339631</v>
      </c>
      <c r="EE87" s="2">
        <f>POWER(10,($B87-O$227)/O$228)/(1+POWER(10,($B87-O$227)/O$228))</f>
        <v>0.16349964493026906</v>
      </c>
    </row>
    <row r="88" spans="2:135" x14ac:dyDescent="0.25">
      <c r="B88" s="2">
        <v>82</v>
      </c>
      <c r="C88">
        <v>57.493000000000002</v>
      </c>
      <c r="D88">
        <v>62.451000000000001</v>
      </c>
      <c r="E88">
        <v>78.971999999999994</v>
      </c>
      <c r="F88">
        <v>80.703999999999994</v>
      </c>
      <c r="G88">
        <v>82.811999999999998</v>
      </c>
      <c r="H88">
        <v>80.072000000000003</v>
      </c>
      <c r="I88">
        <v>86.087000000000003</v>
      </c>
      <c r="J88">
        <v>87.739000000000004</v>
      </c>
      <c r="K88">
        <v>85.406000000000006</v>
      </c>
      <c r="L88">
        <v>84.245999999999995</v>
      </c>
      <c r="M88">
        <v>84.203000000000003</v>
      </c>
      <c r="N88">
        <v>83.680999999999997</v>
      </c>
      <c r="O88">
        <v>76.375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53.271684477104941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56.422422054177432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80.643779725236385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76.506839031656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78.054824353805571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76.497462252844741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80.151233381399948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83.281761645034038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80.159732125111134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80.923562301980695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80.206580189633044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79.911197079340951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75.091137104925366</v>
      </c>
      <c r="AE88" s="5"/>
      <c r="AG88" s="5">
        <f t="shared" si="17"/>
        <v>4.2213155228950612</v>
      </c>
      <c r="AH88" s="5">
        <f t="shared" si="17"/>
        <v>6.028577945822569</v>
      </c>
      <c r="AI88" s="5">
        <f t="shared" si="17"/>
        <v>-1.6717797252363908</v>
      </c>
      <c r="AJ88" s="5">
        <f t="shared" si="17"/>
        <v>4.1971609683439937</v>
      </c>
      <c r="AK88" s="5">
        <f t="shared" si="17"/>
        <v>4.7571756461944261</v>
      </c>
      <c r="AL88" s="5">
        <f t="shared" si="17"/>
        <v>3.5745377471552615</v>
      </c>
      <c r="AM88" s="5">
        <f t="shared" si="17"/>
        <v>5.9357666186000557</v>
      </c>
      <c r="AN88" s="5">
        <f t="shared" si="16"/>
        <v>4.4572383549659662</v>
      </c>
      <c r="AO88" s="5">
        <f t="shared" si="16"/>
        <v>5.246267874888872</v>
      </c>
      <c r="AP88" s="5">
        <f t="shared" si="16"/>
        <v>3.3224376980193</v>
      </c>
      <c r="AQ88" s="5">
        <f t="shared" si="16"/>
        <v>3.9964198103669588</v>
      </c>
      <c r="AR88" s="5">
        <f t="shared" si="16"/>
        <v>3.7698029206590462</v>
      </c>
      <c r="AS88" s="5">
        <f t="shared" si="16"/>
        <v>1.283862895074634</v>
      </c>
      <c r="AV88" s="2">
        <f t="shared" si="18"/>
        <v>46.736653944721702</v>
      </c>
      <c r="AW88" s="2">
        <f t="shared" si="19"/>
        <v>46.447897550603123</v>
      </c>
      <c r="AX88" s="2">
        <f t="shared" si="20"/>
        <v>46.435927960689654</v>
      </c>
      <c r="AY88" s="2">
        <f t="shared" si="21"/>
        <v>46.059127607132091</v>
      </c>
      <c r="AZ88" s="2">
        <f t="shared" si="22"/>
        <v>45.882616562754635</v>
      </c>
      <c r="BA88" s="2">
        <f t="shared" si="23"/>
        <v>44.219351021599302</v>
      </c>
      <c r="BB88" s="2">
        <f t="shared" si="24"/>
        <v>46.329171648461177</v>
      </c>
      <c r="BC88" s="2">
        <f t="shared" si="25"/>
        <v>44.565177526053276</v>
      </c>
      <c r="BD88" s="2">
        <f t="shared" si="26"/>
        <v>46.655784400128496</v>
      </c>
      <c r="BE88" s="2">
        <f t="shared" si="27"/>
        <v>48.753975803815415</v>
      </c>
      <c r="BF88" s="2">
        <f t="shared" si="28"/>
        <v>50.306789678822653</v>
      </c>
      <c r="BG88" s="2">
        <f t="shared" si="29"/>
        <v>53.844012489659406</v>
      </c>
      <c r="BH88" s="2">
        <f t="shared" si="30"/>
        <v>58.220908250510178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46.560158474819218</v>
      </c>
      <c r="CP88" s="2">
        <f>BL$207*$B88+BL$209</f>
        <v>46.364262689854328</v>
      </c>
      <c r="CQ88" s="2">
        <f>BM$207*$B88+BM$209</f>
        <v>46.409459200547332</v>
      </c>
      <c r="CR88" s="2">
        <f>BN$207*$B88+BN$209</f>
        <v>46.033206565173494</v>
      </c>
      <c r="CS88" s="2">
        <f>BO$207*$B88+BO$209</f>
        <v>45.746411607063784</v>
      </c>
      <c r="CT88" s="2">
        <f>BP$207*$B88+BP$209</f>
        <v>44.190951403723176</v>
      </c>
      <c r="CU88" s="2">
        <f>BQ$207*$B88+BQ$209</f>
        <v>46.12759903121637</v>
      </c>
      <c r="CV88" s="2">
        <f>BR$207*$B88+BR$209</f>
        <v>44.523118138491263</v>
      </c>
      <c r="CW88" s="2">
        <f>BS$207*$B88+BS$209</f>
        <v>46.540143649513311</v>
      </c>
      <c r="CX88" s="2">
        <f>BT$207*$B88+BT$209</f>
        <v>48.617547517579759</v>
      </c>
      <c r="CY88" s="2">
        <f>BU$207*$B88+BU$209</f>
        <v>50.20722552562129</v>
      </c>
      <c r="CZ88" s="2">
        <f>BV$207*$B88+BV$209</f>
        <v>53.770524033518534</v>
      </c>
      <c r="DA88" s="2">
        <f>BW$207*$B88+BW$209</f>
        <v>58.148221257989519</v>
      </c>
      <c r="DD88" s="2">
        <f>BZ$207*$B88+BZ$209</f>
        <v>49.349999164755545</v>
      </c>
      <c r="DE88" s="2">
        <f>CA$207*$B88+CA$209</f>
        <v>47.558622149175122</v>
      </c>
      <c r="DF88" s="2">
        <f>CB$207*$B88+CB$209</f>
        <v>46.612815824026946</v>
      </c>
      <c r="DG88" s="2">
        <f>CC$207*$B88+CC$209</f>
        <v>46.184619791610046</v>
      </c>
      <c r="DH88" s="2">
        <f>CD$207*$B88+CD$209</f>
        <v>46.553066475143062</v>
      </c>
      <c r="DI88" s="2">
        <f>CE$207*$B88+CE$209</f>
        <v>44.356782403818741</v>
      </c>
      <c r="DJ88" s="2">
        <f>CF$207*$B88+CF$209</f>
        <v>47.270534776875579</v>
      </c>
      <c r="DK88" s="2">
        <f>CG$207*$B88+CG$209</f>
        <v>44.771404721804281</v>
      </c>
      <c r="DL88" s="2">
        <f>CH$207*$B88+CH$209</f>
        <v>47.2014563314304</v>
      </c>
      <c r="DM88" s="2">
        <f>CI$207*$B88+CI$209</f>
        <v>49.423042738736513</v>
      </c>
      <c r="DN88" s="2">
        <f>CJ$207*$B88+CJ$209</f>
        <v>50.801763823076961</v>
      </c>
      <c r="DO88" s="2">
        <f>CK$207*$B88+CK$209</f>
        <v>54.206427349551234</v>
      </c>
      <c r="DP88" s="2">
        <f>CL$207*$B88+CL$209</f>
        <v>58.560069335377136</v>
      </c>
      <c r="DS88" s="2">
        <f>POWER(10,($B88-C$227)/C$228)/(1+POWER(10,($B88-C$227)/C$228))</f>
        <v>6.3263637432469891E-2</v>
      </c>
      <c r="DT88" s="2">
        <f>POWER(10,($B88-D$227)/D$228)/(1+POWER(10,($B88-D$227)/D$228))</f>
        <v>7.0024865710325693E-2</v>
      </c>
      <c r="DU88" s="2">
        <f>POWER(10,($B88-E$227)/E$228)/(1+POWER(10,($B88-E$227)/E$228))</f>
        <v>0.13015932153779067</v>
      </c>
      <c r="DV88" s="2">
        <f>POWER(10,($B88-F$227)/F$228)/(1+POWER(10,($B88-F$227)/F$228))</f>
        <v>0.17119404010231376</v>
      </c>
      <c r="DW88" s="2">
        <f>POWER(10,($B88-G$227)/G$228)/(1+POWER(10,($B88-G$227)/G$228))</f>
        <v>0.16885158830711677</v>
      </c>
      <c r="DX88" s="2">
        <f>POWER(10,($B88-H$227)/H$228)/(1+POWER(10,($B88-H$227)/H$228))</f>
        <v>0.17125638668139406</v>
      </c>
      <c r="DY88" s="2">
        <f>POWER(10,($B88-I$227)/I$228)/(1+POWER(10,($B88-I$227)/I$228))</f>
        <v>0.17636391022886874</v>
      </c>
      <c r="DZ88" s="2">
        <f>POWER(10,($B88-J$227)/J$228)/(1+POWER(10,($B88-J$227)/J$228))</f>
        <v>0.16939855146737487</v>
      </c>
      <c r="EA88" s="2">
        <f>POWER(10,($B88-K$227)/K$228)/(1+POWER(10,($B88-K$227)/K$228))</f>
        <v>0.1748654664839486</v>
      </c>
      <c r="EB88" s="2">
        <f>POWER(10,($B88-L$227)/L$228)/(1+POWER(10,($B88-L$227)/L$228))</f>
        <v>0.16937193747684273</v>
      </c>
      <c r="EC88" s="2">
        <f>POWER(10,($B88-M$227)/M$228)/(1+POWER(10,($B88-M$227)/M$228))</f>
        <v>0.16746465892517268</v>
      </c>
      <c r="ED88" s="2">
        <f>POWER(10,($B88-N$227)/N$228)/(1+POWER(10,($B88-N$227)/N$228))</f>
        <v>0.16858888987061663</v>
      </c>
      <c r="EE88" s="2">
        <f>POWER(10,($B88-O$227)/O$228)/(1+POWER(10,($B88-O$227)/O$228))</f>
        <v>0.17648981872566843</v>
      </c>
    </row>
    <row r="89" spans="2:135" x14ac:dyDescent="0.25">
      <c r="B89" s="2">
        <v>83</v>
      </c>
      <c r="C89">
        <v>60.436999999999998</v>
      </c>
      <c r="D89">
        <v>64.352000000000004</v>
      </c>
      <c r="E89">
        <v>79.676000000000002</v>
      </c>
      <c r="F89">
        <v>73.450999999999993</v>
      </c>
      <c r="G89">
        <v>75.42</v>
      </c>
      <c r="H89">
        <v>72.448999999999998</v>
      </c>
      <c r="I89">
        <v>78.971000000000004</v>
      </c>
      <c r="J89">
        <v>83.028999999999996</v>
      </c>
      <c r="K89">
        <v>77.174000000000007</v>
      </c>
      <c r="L89">
        <v>78.216999999999999</v>
      </c>
      <c r="M89">
        <v>78.188000000000002</v>
      </c>
      <c r="N89">
        <v>77.811999999999998</v>
      </c>
      <c r="O89">
        <v>70.986099999999993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56.280833982370268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60.532559002324888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80.298765439892207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71.359273462036128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72.969266151345437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71.172658396870659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74.614141305151463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77.58076411682697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74.398686098818317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75.505008303244352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75.324993726206827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75.222710530593361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71.296760807062114</v>
      </c>
      <c r="AE89" s="5"/>
      <c r="AG89" s="5">
        <f t="shared" si="17"/>
        <v>4.1561660176297295</v>
      </c>
      <c r="AH89" s="5">
        <f t="shared" si="17"/>
        <v>3.819440997675116</v>
      </c>
      <c r="AI89" s="5">
        <f t="shared" si="17"/>
        <v>-0.62276543989220556</v>
      </c>
      <c r="AJ89" s="5">
        <f t="shared" si="17"/>
        <v>2.091726537963865</v>
      </c>
      <c r="AK89" s="5">
        <f t="shared" si="17"/>
        <v>2.4507338486545649</v>
      </c>
      <c r="AL89" s="5">
        <f t="shared" si="17"/>
        <v>1.2763416031293389</v>
      </c>
      <c r="AM89" s="5">
        <f t="shared" si="17"/>
        <v>4.3568586948485404</v>
      </c>
      <c r="AN89" s="5">
        <f t="shared" si="16"/>
        <v>5.4482358831730267</v>
      </c>
      <c r="AO89" s="5">
        <f t="shared" si="16"/>
        <v>2.7753139011816899</v>
      </c>
      <c r="AP89" s="5">
        <f t="shared" si="16"/>
        <v>2.7119916967556463</v>
      </c>
      <c r="AQ89" s="5">
        <f t="shared" si="16"/>
        <v>2.8630062737931752</v>
      </c>
      <c r="AR89" s="5">
        <f t="shared" si="16"/>
        <v>2.5892894694066371</v>
      </c>
      <c r="AS89" s="5">
        <f t="shared" si="16"/>
        <v>-0.31066080706212063</v>
      </c>
      <c r="AV89" s="2">
        <f t="shared" si="18"/>
        <v>46.793009786078741</v>
      </c>
      <c r="AW89" s="2">
        <f t="shared" si="19"/>
        <v>46.46597635780811</v>
      </c>
      <c r="AX89" s="2">
        <f t="shared" si="20"/>
        <v>46.432364593341617</v>
      </c>
      <c r="AY89" s="2">
        <f t="shared" si="21"/>
        <v>46.033015189993783</v>
      </c>
      <c r="AZ89" s="2">
        <f t="shared" si="22"/>
        <v>45.867641225994284</v>
      </c>
      <c r="BA89" s="2">
        <f t="shared" si="23"/>
        <v>44.198000721485869</v>
      </c>
      <c r="BB89" s="2">
        <f t="shared" si="24"/>
        <v>46.341083699982192</v>
      </c>
      <c r="BC89" s="2">
        <f t="shared" si="25"/>
        <v>44.538788018202062</v>
      </c>
      <c r="BD89" s="2">
        <f t="shared" si="26"/>
        <v>46.666339379752756</v>
      </c>
      <c r="BE89" s="2">
        <f t="shared" si="27"/>
        <v>48.7652330192698</v>
      </c>
      <c r="BF89" s="2">
        <f t="shared" si="28"/>
        <v>50.315210759243698</v>
      </c>
      <c r="BG89" s="2">
        <f t="shared" si="29"/>
        <v>53.837085767285764</v>
      </c>
      <c r="BH89" s="2">
        <f t="shared" si="30"/>
        <v>58.218859612756113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46.607602268021523</v>
      </c>
      <c r="CP89" s="2">
        <f>BL$207*$B89+BL$209</f>
        <v>46.379319027670583</v>
      </c>
      <c r="CQ89" s="2">
        <f>BM$207*$B89+BM$209</f>
        <v>46.408635079619287</v>
      </c>
      <c r="CR89" s="2">
        <f>BN$207*$B89+BN$209</f>
        <v>46.012936859025451</v>
      </c>
      <c r="CS89" s="2">
        <f>BO$207*$B89+BO$209</f>
        <v>45.730722882016408</v>
      </c>
      <c r="CT89" s="2">
        <f>BP$207*$B89+BP$209</f>
        <v>44.175148444834115</v>
      </c>
      <c r="CU89" s="2">
        <f>BQ$207*$B89+BQ$209</f>
        <v>46.143802455079914</v>
      </c>
      <c r="CV89" s="2">
        <f>BR$207*$B89+BR$209</f>
        <v>44.50434954271833</v>
      </c>
      <c r="CW89" s="2">
        <f>BS$207*$B89+BS$209</f>
        <v>46.557392318149688</v>
      </c>
      <c r="CX89" s="2">
        <f>BT$207*$B89+BT$209</f>
        <v>48.634468870113544</v>
      </c>
      <c r="CY89" s="2">
        <f>BU$207*$B89+BU$209</f>
        <v>50.220408660573554</v>
      </c>
      <c r="CZ89" s="2">
        <f>BV$207*$B89+BV$209</f>
        <v>53.766714650237247</v>
      </c>
      <c r="DA89" s="2">
        <f>BW$207*$B89+BW$209</f>
        <v>58.148322265875258</v>
      </c>
      <c r="DD89" s="2">
        <f>BZ$207*$B89+BZ$209</f>
        <v>49.296757471261628</v>
      </c>
      <c r="DE89" s="2">
        <f>CA$207*$B89+CA$209</f>
        <v>47.515577649356267</v>
      </c>
      <c r="DF89" s="2">
        <f>CB$207*$B89+CB$209</f>
        <v>46.576992891581277</v>
      </c>
      <c r="DG89" s="2">
        <f>CC$207*$B89+CC$209</f>
        <v>46.121667862643847</v>
      </c>
      <c r="DH89" s="2">
        <f>CD$207*$B89+CD$209</f>
        <v>46.482301389034099</v>
      </c>
      <c r="DI89" s="2">
        <f>CE$207*$B89+CE$209</f>
        <v>44.298856988805987</v>
      </c>
      <c r="DJ89" s="2">
        <f>CF$207*$B89+CF$209</f>
        <v>47.181339364153658</v>
      </c>
      <c r="DK89" s="2">
        <f>CG$207*$B89+CG$209</f>
        <v>44.692790212797462</v>
      </c>
      <c r="DL89" s="2">
        <f>CH$207*$B89+CH$209</f>
        <v>47.135191877765777</v>
      </c>
      <c r="DM89" s="2">
        <f>CI$207*$B89+CI$209</f>
        <v>49.350095600076145</v>
      </c>
      <c r="DN89" s="2">
        <f>CJ$207*$B89+CJ$209</f>
        <v>50.745041488524279</v>
      </c>
      <c r="DO89" s="2">
        <f>CK$207*$B89+CK$209</f>
        <v>54.153591308409972</v>
      </c>
      <c r="DP89" s="2">
        <f>CL$207*$B89+CL$209</f>
        <v>58.519030408363811</v>
      </c>
      <c r="DS89" s="2">
        <f>POWER(10,($B89-C$227)/C$228)/(1+POWER(10,($B89-C$227)/C$228))</f>
        <v>6.8946380571054733E-2</v>
      </c>
      <c r="DT89" s="2">
        <f>POWER(10,($B89-D$227)/D$228)/(1+POWER(10,($B89-D$227)/D$228))</f>
        <v>7.6265498438172166E-2</v>
      </c>
      <c r="DU89" s="2">
        <f>POWER(10,($B89-E$227)/E$228)/(1+POWER(10,($B89-E$227)/E$228))</f>
        <v>0.14094691209034421</v>
      </c>
      <c r="DV89" s="2">
        <f>POWER(10,($B89-F$227)/F$228)/(1+POWER(10,($B89-F$227)/F$228))</f>
        <v>0.18466058713850753</v>
      </c>
      <c r="DW89" s="2">
        <f>POWER(10,($B89-G$227)/G$228)/(1+POWER(10,($B89-G$227)/G$228))</f>
        <v>0.18217437393356511</v>
      </c>
      <c r="DX89" s="2">
        <f>POWER(10,($B89-H$227)/H$228)/(1+POWER(10,($B89-H$227)/H$228))</f>
        <v>0.18472674496075697</v>
      </c>
      <c r="DY89" s="2">
        <f>POWER(10,($B89-I$227)/I$228)/(1+POWER(10,($B89-I$227)/I$228))</f>
        <v>0.19014383312724534</v>
      </c>
      <c r="DZ89" s="2">
        <f>POWER(10,($B89-J$227)/J$228)/(1+POWER(10,($B89-J$227)/J$228))</f>
        <v>0.18275500436964093</v>
      </c>
      <c r="EA89" s="2">
        <f>POWER(10,($B89-K$227)/K$228)/(1+POWER(10,($B89-K$227)/K$228))</f>
        <v>0.18855511360281502</v>
      </c>
      <c r="EB89" s="2">
        <f>POWER(10,($B89-L$227)/L$228)/(1+POWER(10,($B89-L$227)/L$228))</f>
        <v>0.18272675360112042</v>
      </c>
      <c r="EC89" s="2">
        <f>POWER(10,($B89-M$227)/M$228)/(1+POWER(10,($B89-M$227)/M$228))</f>
        <v>0.1807018044228125</v>
      </c>
      <c r="ED89" s="2">
        <f>POWER(10,($B89-N$227)/N$228)/(1+POWER(10,($B89-N$227)/N$228))</f>
        <v>0.18189548415996001</v>
      </c>
      <c r="EE89" s="2">
        <f>POWER(10,($B89-O$227)/O$228)/(1+POWER(10,($B89-O$227)/O$228))</f>
        <v>0.19027730658231831</v>
      </c>
    </row>
    <row r="90" spans="2:135" x14ac:dyDescent="0.25">
      <c r="B90" s="2">
        <v>84</v>
      </c>
      <c r="C90">
        <v>63.901000000000003</v>
      </c>
      <c r="D90">
        <v>67.549000000000007</v>
      </c>
      <c r="E90">
        <v>78.760999999999996</v>
      </c>
      <c r="F90">
        <v>66.366</v>
      </c>
      <c r="G90">
        <v>68.492999999999995</v>
      </c>
      <c r="H90">
        <v>63.304000000000002</v>
      </c>
      <c r="I90">
        <v>67.971000000000004</v>
      </c>
      <c r="J90">
        <v>70.87</v>
      </c>
      <c r="K90">
        <v>65.477999999999994</v>
      </c>
      <c r="L90">
        <v>69.58</v>
      </c>
      <c r="M90">
        <v>70.58</v>
      </c>
      <c r="N90">
        <v>70.768000000000001</v>
      </c>
      <c r="O90">
        <v>65.722200000000001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60.042021863250802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65.387660439417786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78.217803980350027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65.964867230285364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67.478285384595964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65.527037895994056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68.707182355963255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71.198863066947922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68.41004393770325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69.843242268740696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70.153853170456642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70.476198629883655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67.850133889878833</v>
      </c>
      <c r="AE90" s="5"/>
      <c r="AG90" s="5">
        <f t="shared" si="17"/>
        <v>3.8589781367492009</v>
      </c>
      <c r="AH90" s="5">
        <f t="shared" si="17"/>
        <v>2.1613395605822205</v>
      </c>
      <c r="AI90" s="5">
        <f t="shared" si="17"/>
        <v>0.54319601964996878</v>
      </c>
      <c r="AJ90" s="5">
        <f t="shared" si="17"/>
        <v>0.40113276971463563</v>
      </c>
      <c r="AK90" s="5">
        <f t="shared" si="17"/>
        <v>1.0147146154040314</v>
      </c>
      <c r="AL90" s="5">
        <f t="shared" si="17"/>
        <v>-2.2230378959940538</v>
      </c>
      <c r="AM90" s="5">
        <f t="shared" si="17"/>
        <v>-0.73618235596325121</v>
      </c>
      <c r="AN90" s="5">
        <f t="shared" si="16"/>
        <v>-0.32886306694791756</v>
      </c>
      <c r="AO90" s="5">
        <f t="shared" si="16"/>
        <v>-2.9320439377032557</v>
      </c>
      <c r="AP90" s="5">
        <f t="shared" si="16"/>
        <v>-0.26324226874069723</v>
      </c>
      <c r="AQ90" s="5">
        <f t="shared" si="16"/>
        <v>0.42614682954335592</v>
      </c>
      <c r="AR90" s="5">
        <f t="shared" si="16"/>
        <v>0.29180137011634599</v>
      </c>
      <c r="AS90" s="5">
        <f t="shared" si="16"/>
        <v>-2.1279338898788325</v>
      </c>
      <c r="AV90" s="2">
        <f t="shared" si="18"/>
        <v>46.849436668510904</v>
      </c>
      <c r="AW90" s="2">
        <f t="shared" si="19"/>
        <v>46.483876103027569</v>
      </c>
      <c r="AX90" s="2">
        <f t="shared" si="20"/>
        <v>46.428144453173992</v>
      </c>
      <c r="AY90" s="2">
        <f t="shared" si="21"/>
        <v>46.005806381308396</v>
      </c>
      <c r="AZ90" s="2">
        <f t="shared" si="22"/>
        <v>45.851757588851754</v>
      </c>
      <c r="BA90" s="2">
        <f t="shared" si="23"/>
        <v>44.17558129774681</v>
      </c>
      <c r="BB90" s="2">
        <f t="shared" si="24"/>
        <v>46.350845115039014</v>
      </c>
      <c r="BC90" s="2">
        <f t="shared" si="25"/>
        <v>44.510903170502189</v>
      </c>
      <c r="BD90" s="2">
        <f t="shared" si="26"/>
        <v>46.675007204946681</v>
      </c>
      <c r="BE90" s="2">
        <f t="shared" si="27"/>
        <v>48.774592625158469</v>
      </c>
      <c r="BF90" s="2">
        <f t="shared" si="28"/>
        <v>50.322145639719189</v>
      </c>
      <c r="BG90" s="2">
        <f t="shared" si="29"/>
        <v>53.829125473515994</v>
      </c>
      <c r="BH90" s="2">
        <f t="shared" si="30"/>
        <v>58.215943205036282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46.655046061223828</v>
      </c>
      <c r="CP90" s="2">
        <f>BL$207*$B90+BL$209</f>
        <v>46.394375365486844</v>
      </c>
      <c r="CQ90" s="2">
        <f>BM$207*$B90+BM$209</f>
        <v>46.40781095869125</v>
      </c>
      <c r="CR90" s="2">
        <f>BN$207*$B90+BN$209</f>
        <v>45.992667152877409</v>
      </c>
      <c r="CS90" s="2">
        <f>BO$207*$B90+BO$209</f>
        <v>45.715034156969026</v>
      </c>
      <c r="CT90" s="2">
        <f>BP$207*$B90+BP$209</f>
        <v>44.159345485945046</v>
      </c>
      <c r="CU90" s="2">
        <f>BQ$207*$B90+BQ$209</f>
        <v>46.160005878943458</v>
      </c>
      <c r="CV90" s="2">
        <f>BR$207*$B90+BR$209</f>
        <v>44.485580946945404</v>
      </c>
      <c r="CW90" s="2">
        <f>BS$207*$B90+BS$209</f>
        <v>46.574640986786058</v>
      </c>
      <c r="CX90" s="2">
        <f>BT$207*$B90+BT$209</f>
        <v>48.651390222647329</v>
      </c>
      <c r="CY90" s="2">
        <f>BU$207*$B90+BU$209</f>
        <v>50.233591795525818</v>
      </c>
      <c r="CZ90" s="2">
        <f>BV$207*$B90+BV$209</f>
        <v>53.762905266955968</v>
      </c>
      <c r="DA90" s="2">
        <f>BW$207*$B90+BW$209</f>
        <v>58.148423273761004</v>
      </c>
      <c r="DD90" s="2">
        <f>BZ$207*$B90+BZ$209</f>
        <v>49.243515777767705</v>
      </c>
      <c r="DE90" s="2">
        <f>CA$207*$B90+CA$209</f>
        <v>47.472533149537412</v>
      </c>
      <c r="DF90" s="2">
        <f>CB$207*$B90+CB$209</f>
        <v>46.541169959135601</v>
      </c>
      <c r="DG90" s="2">
        <f>CC$207*$B90+CC$209</f>
        <v>46.058715933677639</v>
      </c>
      <c r="DH90" s="2">
        <f>CD$207*$B90+CD$209</f>
        <v>46.411536302925136</v>
      </c>
      <c r="DI90" s="2">
        <f>CE$207*$B90+CE$209</f>
        <v>44.24093157379324</v>
      </c>
      <c r="DJ90" s="2">
        <f>CF$207*$B90+CF$209</f>
        <v>47.092143951431744</v>
      </c>
      <c r="DK90" s="2">
        <f>CG$207*$B90+CG$209</f>
        <v>44.614175703790636</v>
      </c>
      <c r="DL90" s="2">
        <f>CH$207*$B90+CH$209</f>
        <v>47.068927424101155</v>
      </c>
      <c r="DM90" s="2">
        <f>CI$207*$B90+CI$209</f>
        <v>49.27714846141577</v>
      </c>
      <c r="DN90" s="2">
        <f>CJ$207*$B90+CJ$209</f>
        <v>50.688319153971605</v>
      </c>
      <c r="DO90" s="2">
        <f>CK$207*$B90+CK$209</f>
        <v>54.100755267268717</v>
      </c>
      <c r="DP90" s="2">
        <f>CL$207*$B90+CL$209</f>
        <v>58.477991481350486</v>
      </c>
      <c r="DS90" s="2">
        <f>POWER(10,($B90-C$227)/C$228)/(1+POWER(10,($B90-C$227)/C$228))</f>
        <v>7.5098660047924828E-2</v>
      </c>
      <c r="DT90" s="2">
        <f>POWER(10,($B90-D$227)/D$228)/(1+POWER(10,($B90-D$227)/D$228))</f>
        <v>8.3012652567854742E-2</v>
      </c>
      <c r="DU90" s="2">
        <f>POWER(10,($B90-E$227)/E$228)/(1+POWER(10,($B90-E$227)/E$228))</f>
        <v>0.15247185727989102</v>
      </c>
      <c r="DV90" s="2">
        <f>POWER(10,($B90-F$227)/F$228)/(1+POWER(10,($B90-F$227)/F$228))</f>
        <v>0.19893218726821052</v>
      </c>
      <c r="DW90" s="2">
        <f>POWER(10,($B90-G$227)/G$228)/(1+POWER(10,($B90-G$227)/G$228))</f>
        <v>0.19630008705148863</v>
      </c>
      <c r="DX90" s="2">
        <f>POWER(10,($B90-H$227)/H$228)/(1+POWER(10,($B90-H$227)/H$228))</f>
        <v>0.19900221018039999</v>
      </c>
      <c r="DY90" s="2">
        <f>POWER(10,($B90-I$227)/I$228)/(1+POWER(10,($B90-I$227)/I$228))</f>
        <v>0.20473279842129313</v>
      </c>
      <c r="DZ90" s="2">
        <f>POWER(10,($B90-J$227)/J$228)/(1+POWER(10,($B90-J$227)/J$228))</f>
        <v>0.19691489900523765</v>
      </c>
      <c r="EA90" s="2">
        <f>POWER(10,($B90-K$227)/K$228)/(1+POWER(10,($B90-K$227)/K$228))</f>
        <v>0.20305274550076993</v>
      </c>
      <c r="EB90" s="2">
        <f>POWER(10,($B90-L$227)/L$228)/(1+POWER(10,($B90-L$227)/L$228))</f>
        <v>0.19688498669008661</v>
      </c>
      <c r="EC90" s="2">
        <f>POWER(10,($B90-M$227)/M$228)/(1+POWER(10,($B90-M$227)/M$228))</f>
        <v>0.19474052429138156</v>
      </c>
      <c r="ED90" s="2">
        <f>POWER(10,($B90-N$227)/N$228)/(1+POWER(10,($B90-N$227)/N$228))</f>
        <v>0.1960047550650387</v>
      </c>
      <c r="EE90" s="2">
        <f>POWER(10,($B90-O$227)/O$228)/(1+POWER(10,($B90-O$227)/O$228))</f>
        <v>0.20487392206043359</v>
      </c>
    </row>
    <row r="91" spans="2:135" x14ac:dyDescent="0.25">
      <c r="B91" s="2">
        <v>85</v>
      </c>
      <c r="C91">
        <v>66.944000000000003</v>
      </c>
      <c r="D91">
        <v>71.915000000000006</v>
      </c>
      <c r="E91">
        <v>76.183000000000007</v>
      </c>
      <c r="F91">
        <v>58.295999999999999</v>
      </c>
      <c r="G91">
        <v>58.796999999999997</v>
      </c>
      <c r="H91">
        <v>55.478000000000002</v>
      </c>
      <c r="I91">
        <v>58.100999999999999</v>
      </c>
      <c r="J91">
        <v>61.609000000000002</v>
      </c>
      <c r="K91">
        <v>57.609000000000002</v>
      </c>
      <c r="L91">
        <v>61.942</v>
      </c>
      <c r="M91">
        <v>62.899000000000001</v>
      </c>
      <c r="N91">
        <v>62.261000000000003</v>
      </c>
      <c r="O91">
        <v>62.7361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64.381238750539396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70.649647917595871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74.715971492791013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60.879991388646694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62.182485406343496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60.159464513347572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63.080029403224273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64.882079429668593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62.810951666259889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64.517406573704079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65.235405971950286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66.115396257691572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64.95660392308676</v>
      </c>
      <c r="AE91" s="5"/>
      <c r="AG91" s="5">
        <f t="shared" si="17"/>
        <v>2.5627612494606069</v>
      </c>
      <c r="AH91" s="5">
        <f t="shared" si="17"/>
        <v>1.2653520824041351</v>
      </c>
      <c r="AI91" s="5">
        <f t="shared" si="17"/>
        <v>1.4670285072089939</v>
      </c>
      <c r="AJ91" s="5">
        <f t="shared" si="17"/>
        <v>-2.5839913886466945</v>
      </c>
      <c r="AK91" s="5">
        <f t="shared" si="17"/>
        <v>-3.3854854063434985</v>
      </c>
      <c r="AL91" s="5">
        <f t="shared" si="17"/>
        <v>-4.6814645133475707</v>
      </c>
      <c r="AM91" s="5">
        <f t="shared" si="17"/>
        <v>-4.9790294032242741</v>
      </c>
      <c r="AN91" s="5">
        <f t="shared" si="16"/>
        <v>-3.2730794296685914</v>
      </c>
      <c r="AO91" s="5">
        <f t="shared" si="16"/>
        <v>-5.2019516662598875</v>
      </c>
      <c r="AP91" s="5">
        <f t="shared" si="16"/>
        <v>-2.575406573704079</v>
      </c>
      <c r="AQ91" s="5">
        <f t="shared" si="16"/>
        <v>-2.3364059719502848</v>
      </c>
      <c r="AR91" s="5">
        <f t="shared" si="16"/>
        <v>-3.8543962576915689</v>
      </c>
      <c r="AS91" s="5">
        <f t="shared" si="16"/>
        <v>-2.2205039230867598</v>
      </c>
      <c r="AV91" s="2">
        <f t="shared" si="18"/>
        <v>46.905870496079778</v>
      </c>
      <c r="AW91" s="2">
        <f t="shared" si="19"/>
        <v>46.501541184832739</v>
      </c>
      <c r="AX91" s="2">
        <f t="shared" si="20"/>
        <v>46.423192508643879</v>
      </c>
      <c r="AY91" s="2">
        <f t="shared" si="21"/>
        <v>45.977398293311566</v>
      </c>
      <c r="AZ91" s="2">
        <f t="shared" si="22"/>
        <v>45.834839055773863</v>
      </c>
      <c r="BA91" s="2">
        <f t="shared" si="23"/>
        <v>44.151991342064832</v>
      </c>
      <c r="BB91" s="2">
        <f t="shared" si="24"/>
        <v>46.358205074918999</v>
      </c>
      <c r="BC91" s="2">
        <f t="shared" si="25"/>
        <v>44.481379368787643</v>
      </c>
      <c r="BD91" s="2">
        <f t="shared" si="26"/>
        <v>46.681588211550341</v>
      </c>
      <c r="BE91" s="2">
        <f t="shared" si="27"/>
        <v>48.781842963796301</v>
      </c>
      <c r="BF91" s="2">
        <f t="shared" si="28"/>
        <v>50.327430096522647</v>
      </c>
      <c r="BG91" s="2">
        <f t="shared" si="29"/>
        <v>53.820016318363585</v>
      </c>
      <c r="BH91" s="2">
        <f t="shared" si="30"/>
        <v>58.212060891672998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46.702489854426133</v>
      </c>
      <c r="CP91" s="2">
        <f>BL$207*$B91+BL$209</f>
        <v>46.409431703303099</v>
      </c>
      <c r="CQ91" s="2">
        <f>BM$207*$B91+BM$209</f>
        <v>46.406986837763213</v>
      </c>
      <c r="CR91" s="2">
        <f>BN$207*$B91+BN$209</f>
        <v>45.972397446729367</v>
      </c>
      <c r="CS91" s="2">
        <f>BO$207*$B91+BO$209</f>
        <v>45.699345431921643</v>
      </c>
      <c r="CT91" s="2">
        <f>BP$207*$B91+BP$209</f>
        <v>44.143542527055978</v>
      </c>
      <c r="CU91" s="2">
        <f>BQ$207*$B91+BQ$209</f>
        <v>46.176209302806996</v>
      </c>
      <c r="CV91" s="2">
        <f>BR$207*$B91+BR$209</f>
        <v>44.466812351172472</v>
      </c>
      <c r="CW91" s="2">
        <f>BS$207*$B91+BS$209</f>
        <v>46.591889655422428</v>
      </c>
      <c r="CX91" s="2">
        <f>BT$207*$B91+BT$209</f>
        <v>48.668311575181114</v>
      </c>
      <c r="CY91" s="2">
        <f>BU$207*$B91+BU$209</f>
        <v>50.246774930478082</v>
      </c>
      <c r="CZ91" s="2">
        <f>BV$207*$B91+BV$209</f>
        <v>53.759095883674682</v>
      </c>
      <c r="DA91" s="2">
        <f>BW$207*$B91+BW$209</f>
        <v>58.148524281646743</v>
      </c>
      <c r="DD91" s="2">
        <f>BZ$207*$B91+BZ$209</f>
        <v>49.190274084273781</v>
      </c>
      <c r="DE91" s="2">
        <f>CA$207*$B91+CA$209</f>
        <v>47.429488649718557</v>
      </c>
      <c r="DF91" s="2">
        <f>CB$207*$B91+CB$209</f>
        <v>46.505347026689932</v>
      </c>
      <c r="DG91" s="2">
        <f>CC$207*$B91+CC$209</f>
        <v>45.995764004711432</v>
      </c>
      <c r="DH91" s="2">
        <f>CD$207*$B91+CD$209</f>
        <v>46.340771216816172</v>
      </c>
      <c r="DI91" s="2">
        <f>CE$207*$B91+CE$209</f>
        <v>44.183006158780493</v>
      </c>
      <c r="DJ91" s="2">
        <f>CF$207*$B91+CF$209</f>
        <v>47.002948538709823</v>
      </c>
      <c r="DK91" s="2">
        <f>CG$207*$B91+CG$209</f>
        <v>44.535561194783817</v>
      </c>
      <c r="DL91" s="2">
        <f>CH$207*$B91+CH$209</f>
        <v>47.002662970436532</v>
      </c>
      <c r="DM91" s="2">
        <f>CI$207*$B91+CI$209</f>
        <v>49.204201322755402</v>
      </c>
      <c r="DN91" s="2">
        <f>CJ$207*$B91+CJ$209</f>
        <v>50.631596819418931</v>
      </c>
      <c r="DO91" s="2">
        <f>CK$207*$B91+CK$209</f>
        <v>54.047919226127462</v>
      </c>
      <c r="DP91" s="2">
        <f>CL$207*$B91+CL$209</f>
        <v>58.436952554337168</v>
      </c>
      <c r="DS91" s="2">
        <f>POWER(10,($B91-C$227)/C$228)/(1+POWER(10,($B91-C$227)/C$228))</f>
        <v>8.1751720753569443E-2</v>
      </c>
      <c r="DT91" s="2">
        <f>POWER(10,($B91-D$227)/D$228)/(1+POWER(10,($B91-D$227)/D$228))</f>
        <v>9.0298371922583706E-2</v>
      </c>
      <c r="DU91" s="2">
        <f>POWER(10,($B91-E$227)/E$228)/(1+POWER(10,($B91-E$227)/E$228))</f>
        <v>0.1647584358824547</v>
      </c>
      <c r="DV91" s="2">
        <f>POWER(10,($B91-F$227)/F$228)/(1+POWER(10,($B91-F$227)/F$228))</f>
        <v>0.2140172543184671</v>
      </c>
      <c r="DW91" s="2">
        <f>POWER(10,($B91-G$227)/G$228)/(1+POWER(10,($B91-G$227)/G$228))</f>
        <v>0.21123819316758022</v>
      </c>
      <c r="DX91" s="2">
        <f>POWER(10,($B91-H$227)/H$228)/(1+POWER(10,($B91-H$227)/H$228))</f>
        <v>0.21409116798575595</v>
      </c>
      <c r="DY91" s="2">
        <f>POWER(10,($B91-I$227)/I$228)/(1+POWER(10,($B91-I$227)/I$228))</f>
        <v>0.2201368511478258</v>
      </c>
      <c r="DZ91" s="2">
        <f>POWER(10,($B91-J$227)/J$228)/(1+POWER(10,($B91-J$227)/J$228))</f>
        <v>0.21188745657340621</v>
      </c>
      <c r="EA91" s="2">
        <f>POWER(10,($B91-K$227)/K$228)/(1+POWER(10,($B91-K$227)/K$228))</f>
        <v>0.21836510028612396</v>
      </c>
      <c r="EB91" s="2">
        <f>POWER(10,($B91-L$227)/L$228)/(1+POWER(10,($B91-L$227)/L$228))</f>
        <v>0.21185586984839985</v>
      </c>
      <c r="EC91" s="2">
        <f>POWER(10,($B91-M$227)/M$228)/(1+POWER(10,($B91-M$227)/M$228))</f>
        <v>0.20959090000454045</v>
      </c>
      <c r="ED91" s="2">
        <f>POWER(10,($B91-N$227)/N$228)/(1+POWER(10,($B91-N$227)/N$228))</f>
        <v>0.21092628515254006</v>
      </c>
      <c r="EE91" s="2">
        <f>POWER(10,($B91-O$227)/O$228)/(1+POWER(10,($B91-O$227)/O$228))</f>
        <v>0.22028565172753234</v>
      </c>
    </row>
    <row r="92" spans="2:135" x14ac:dyDescent="0.25">
      <c r="B92" s="2">
        <v>86</v>
      </c>
      <c r="C92">
        <v>69.055999999999997</v>
      </c>
      <c r="D92">
        <v>76.126999999999995</v>
      </c>
      <c r="E92">
        <v>70.521000000000001</v>
      </c>
      <c r="F92">
        <v>54.478999999999999</v>
      </c>
      <c r="G92">
        <v>54.42</v>
      </c>
      <c r="H92">
        <v>50.854999999999997</v>
      </c>
      <c r="I92">
        <v>52.332999999999998</v>
      </c>
      <c r="J92">
        <v>53.042999999999999</v>
      </c>
      <c r="K92">
        <v>52.029000000000003</v>
      </c>
      <c r="L92">
        <v>56.116</v>
      </c>
      <c r="M92">
        <v>56.188000000000002</v>
      </c>
      <c r="N92">
        <v>59.521999999999998</v>
      </c>
      <c r="O92">
        <v>60.1111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68.977635829233492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75.817568381351975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70.292134483698774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56.490007997865554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57.522540624482453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55.494020624051942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58.193914217268144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59.209007678867906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58.019198622734073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59.92700641069441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60.954835729951995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62.426203985154586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62.694048460516768</v>
      </c>
      <c r="AE92" s="5"/>
      <c r="AG92" s="5">
        <f t="shared" si="17"/>
        <v>7.8364170766505481E-2</v>
      </c>
      <c r="AH92" s="5">
        <f t="shared" si="17"/>
        <v>0.30943161864801993</v>
      </c>
      <c r="AI92" s="5">
        <f t="shared" si="17"/>
        <v>0.22886551630122653</v>
      </c>
      <c r="AJ92" s="5">
        <f t="shared" si="17"/>
        <v>-2.0110079978655548</v>
      </c>
      <c r="AK92" s="5">
        <f t="shared" si="17"/>
        <v>-3.1025406244824509</v>
      </c>
      <c r="AL92" s="5">
        <f t="shared" si="17"/>
        <v>-4.6390206240519447</v>
      </c>
      <c r="AM92" s="5">
        <f t="shared" si="17"/>
        <v>-5.8609142172681459</v>
      </c>
      <c r="AN92" s="5">
        <f t="shared" si="16"/>
        <v>-6.1660076788679063</v>
      </c>
      <c r="AO92" s="5">
        <f t="shared" si="16"/>
        <v>-5.99019862273407</v>
      </c>
      <c r="AP92" s="5">
        <f t="shared" si="16"/>
        <v>-3.8110064106944108</v>
      </c>
      <c r="AQ92" s="5">
        <f t="shared" si="16"/>
        <v>-4.7668357299519926</v>
      </c>
      <c r="AR92" s="5">
        <f t="shared" si="16"/>
        <v>-2.904203985154588</v>
      </c>
      <c r="AS92" s="5">
        <f t="shared" si="16"/>
        <v>-2.5829484605167679</v>
      </c>
      <c r="AV92" s="2">
        <f t="shared" si="18"/>
        <v>46.962236256891075</v>
      </c>
      <c r="AW92" s="2">
        <f t="shared" si="19"/>
        <v>46.518908925821918</v>
      </c>
      <c r="AX92" s="2">
        <f t="shared" si="20"/>
        <v>46.417430103341985</v>
      </c>
      <c r="AY92" s="2">
        <f t="shared" si="21"/>
        <v>45.947686723324772</v>
      </c>
      <c r="AZ92" s="2">
        <f t="shared" si="22"/>
        <v>45.816753337195486</v>
      </c>
      <c r="BA92" s="2">
        <f t="shared" si="23"/>
        <v>44.127128049970679</v>
      </c>
      <c r="BB92" s="2">
        <f t="shared" si="24"/>
        <v>46.362905457379163</v>
      </c>
      <c r="BC92" s="2">
        <f t="shared" si="25"/>
        <v>44.450070736403092</v>
      </c>
      <c r="BD92" s="2">
        <f t="shared" si="26"/>
        <v>46.68587835509534</v>
      </c>
      <c r="BE92" s="2">
        <f t="shared" si="27"/>
        <v>48.786766299484967</v>
      </c>
      <c r="BF92" s="2">
        <f t="shared" si="28"/>
        <v>50.33089517510809</v>
      </c>
      <c r="BG92" s="2">
        <f t="shared" si="29"/>
        <v>53.809639660583294</v>
      </c>
      <c r="BH92" s="2">
        <f t="shared" si="30"/>
        <v>58.207111919997914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46.749933647628438</v>
      </c>
      <c r="CP92" s="2">
        <f>BL$207*$B92+BL$209</f>
        <v>46.424488041119353</v>
      </c>
      <c r="CQ92" s="2">
        <f>BM$207*$B92+BM$209</f>
        <v>46.406162716835176</v>
      </c>
      <c r="CR92" s="2">
        <f>BN$207*$B92+BN$209</f>
        <v>45.952127740581325</v>
      </c>
      <c r="CS92" s="2">
        <f>BO$207*$B92+BO$209</f>
        <v>45.68365670687426</v>
      </c>
      <c r="CT92" s="2">
        <f>BP$207*$B92+BP$209</f>
        <v>44.127739568166916</v>
      </c>
      <c r="CU92" s="2">
        <f>BQ$207*$B92+BQ$209</f>
        <v>46.19241272667054</v>
      </c>
      <c r="CV92" s="2">
        <f>BR$207*$B92+BR$209</f>
        <v>44.448043755399546</v>
      </c>
      <c r="CW92" s="2">
        <f>BS$207*$B92+BS$209</f>
        <v>46.609138324058804</v>
      </c>
      <c r="CX92" s="2">
        <f>BT$207*$B92+BT$209</f>
        <v>48.6852329277149</v>
      </c>
      <c r="CY92" s="2">
        <f>BU$207*$B92+BU$209</f>
        <v>50.259958065430347</v>
      </c>
      <c r="CZ92" s="2">
        <f>BV$207*$B92+BV$209</f>
        <v>53.755286500393403</v>
      </c>
      <c r="DA92" s="2">
        <f>BW$207*$B92+BW$209</f>
        <v>58.148625289532482</v>
      </c>
      <c r="DD92" s="2">
        <f>BZ$207*$B92+BZ$209</f>
        <v>49.137032390779858</v>
      </c>
      <c r="DE92" s="2">
        <f>CA$207*$B92+CA$209</f>
        <v>47.386444149899702</v>
      </c>
      <c r="DF92" s="2">
        <f>CB$207*$B92+CB$209</f>
        <v>46.469524094244257</v>
      </c>
      <c r="DG92" s="2">
        <f>CC$207*$B92+CC$209</f>
        <v>45.932812075745233</v>
      </c>
      <c r="DH92" s="2">
        <f>CD$207*$B92+CD$209</f>
        <v>46.270006130707216</v>
      </c>
      <c r="DI92" s="2">
        <f>CE$207*$B92+CE$209</f>
        <v>44.125080743767747</v>
      </c>
      <c r="DJ92" s="2">
        <f>CF$207*$B92+CF$209</f>
        <v>46.913753125987903</v>
      </c>
      <c r="DK92" s="2">
        <f>CG$207*$B92+CG$209</f>
        <v>44.456946685776998</v>
      </c>
      <c r="DL92" s="2">
        <f>CH$207*$B92+CH$209</f>
        <v>46.936398516771916</v>
      </c>
      <c r="DM92" s="2">
        <f>CI$207*$B92+CI$209</f>
        <v>49.131254184095035</v>
      </c>
      <c r="DN92" s="2">
        <f>CJ$207*$B92+CJ$209</f>
        <v>50.574874484866257</v>
      </c>
      <c r="DO92" s="2">
        <f>CK$207*$B92+CK$209</f>
        <v>53.9950831849862</v>
      </c>
      <c r="DP92" s="2">
        <f>CL$207*$B92+CL$209</f>
        <v>58.395913627323843</v>
      </c>
      <c r="DS92" s="2">
        <f>POWER(10,($B92-C$227)/C$228)/(1+POWER(10,($B92-C$227)/C$228))</f>
        <v>8.8937506197313151E-2</v>
      </c>
      <c r="DT92" s="2">
        <f>POWER(10,($B92-D$227)/D$228)/(1+POWER(10,($B92-D$227)/D$228))</f>
        <v>9.8155086121638369E-2</v>
      </c>
      <c r="DU92" s="2">
        <f>POWER(10,($B92-E$227)/E$228)/(1+POWER(10,($B92-E$227)/E$228))</f>
        <v>0.1778273605710923</v>
      </c>
      <c r="DV92" s="2">
        <f>POWER(10,($B92-F$227)/F$228)/(1+POWER(10,($B92-F$227)/F$228))</f>
        <v>0.22991790830068831</v>
      </c>
      <c r="DW92" s="2">
        <f>POWER(10,($B92-G$227)/G$228)/(1+POWER(10,($B92-G$227)/G$228))</f>
        <v>0.22699200325153546</v>
      </c>
      <c r="DX92" s="2">
        <f>POWER(10,($B92-H$227)/H$228)/(1+POWER(10,($B92-H$227)/H$228))</f>
        <v>0.22999570653487403</v>
      </c>
      <c r="DY92" s="2">
        <f>POWER(10,($B92-I$227)/I$228)/(1+POWER(10,($B92-I$227)/I$228))</f>
        <v>0.23635544448913196</v>
      </c>
      <c r="DZ92" s="2">
        <f>POWER(10,($B92-J$227)/J$228)/(1+POWER(10,($B92-J$227)/J$228))</f>
        <v>0.22767571098571518</v>
      </c>
      <c r="EA92" s="2">
        <f>POWER(10,($B92-K$227)/K$228)/(1+POWER(10,($B92-K$227)/K$228))</f>
        <v>0.23449240923661602</v>
      </c>
      <c r="EB92" s="2">
        <f>POWER(10,($B92-L$227)/L$228)/(1+POWER(10,($B92-L$227)/L$228))</f>
        <v>0.22764245048341805</v>
      </c>
      <c r="EC92" s="2">
        <f>POWER(10,($B92-M$227)/M$228)/(1+POWER(10,($B92-M$227)/M$228))</f>
        <v>0.22525694215884987</v>
      </c>
      <c r="ED92" s="2">
        <f>POWER(10,($B92-N$227)/N$228)/(1+POWER(10,($B92-N$227)/N$228))</f>
        <v>0.22666351823081543</v>
      </c>
      <c r="EE92" s="2">
        <f>POWER(10,($B92-O$227)/O$228)/(1+POWER(10,($B92-O$227)/O$228))</f>
        <v>0.23651188320404595</v>
      </c>
    </row>
    <row r="93" spans="2:135" x14ac:dyDescent="0.25">
      <c r="B93" s="2">
        <v>87</v>
      </c>
      <c r="C93">
        <v>73.394000000000005</v>
      </c>
      <c r="D93">
        <v>78.662000000000006</v>
      </c>
      <c r="E93">
        <v>65.549000000000007</v>
      </c>
      <c r="F93">
        <v>52.591999999999999</v>
      </c>
      <c r="G93">
        <v>51.274999999999999</v>
      </c>
      <c r="H93">
        <v>49.014000000000003</v>
      </c>
      <c r="I93">
        <v>49.463999999999999</v>
      </c>
      <c r="J93">
        <v>50.014000000000003</v>
      </c>
      <c r="K93">
        <v>50.319000000000003</v>
      </c>
      <c r="L93">
        <v>52.362000000000002</v>
      </c>
      <c r="M93">
        <v>53.87</v>
      </c>
      <c r="N93">
        <v>57.158999999999999</v>
      </c>
      <c r="O93">
        <v>60.8889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73.381767666483839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80.290554152918176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65.512517986864538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52.98239958812097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53.737408961676302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51.746010635022742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54.282674880897986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54.522042097622929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54.227825043837989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56.265212800432344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57.509666793718154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59.527344605508659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61.037655075548621</v>
      </c>
      <c r="AE93" s="5"/>
      <c r="AG93" s="5">
        <f t="shared" si="17"/>
        <v>1.2232333516166705E-2</v>
      </c>
      <c r="AH93" s="5">
        <f t="shared" si="17"/>
        <v>-1.62855415291817</v>
      </c>
      <c r="AI93" s="5">
        <f t="shared" si="17"/>
        <v>3.648201313546906E-2</v>
      </c>
      <c r="AJ93" s="5">
        <f t="shared" si="17"/>
        <v>-0.39039958812097098</v>
      </c>
      <c r="AK93" s="5">
        <f t="shared" si="17"/>
        <v>-2.462408961676303</v>
      </c>
      <c r="AL93" s="5">
        <f t="shared" si="17"/>
        <v>-2.7320106350227391</v>
      </c>
      <c r="AM93" s="5">
        <f t="shared" si="17"/>
        <v>-4.8186748808979871</v>
      </c>
      <c r="AN93" s="5">
        <f t="shared" si="16"/>
        <v>-4.5080420976229263</v>
      </c>
      <c r="AO93" s="5">
        <f t="shared" si="16"/>
        <v>-3.9088250438379859</v>
      </c>
      <c r="AP93" s="5">
        <f t="shared" si="16"/>
        <v>-3.9032128004323425</v>
      </c>
      <c r="AQ93" s="5">
        <f t="shared" si="16"/>
        <v>-3.6396667937181562</v>
      </c>
      <c r="AR93" s="5">
        <f t="shared" si="16"/>
        <v>-2.3683446055086605</v>
      </c>
      <c r="AS93" s="5">
        <f t="shared" si="16"/>
        <v>-0.14875507554862111</v>
      </c>
      <c r="AV93" s="2">
        <f t="shared" si="18"/>
        <v>47.018447077234228</v>
      </c>
      <c r="AW93" s="2">
        <f t="shared" si="19"/>
        <v>46.535909165024925</v>
      </c>
      <c r="AX93" s="2">
        <f t="shared" si="20"/>
        <v>46.410775558404396</v>
      </c>
      <c r="AY93" s="2">
        <f t="shared" si="21"/>
        <v>45.916567543277132</v>
      </c>
      <c r="AZ93" s="2">
        <f t="shared" si="22"/>
        <v>45.797363742720258</v>
      </c>
      <c r="BA93" s="2">
        <f t="shared" si="23"/>
        <v>44.100888580640486</v>
      </c>
      <c r="BB93" s="2">
        <f t="shared" si="24"/>
        <v>46.364683863343316</v>
      </c>
      <c r="BC93" s="2">
        <f t="shared" si="25"/>
        <v>44.416831024042352</v>
      </c>
      <c r="BD93" s="2">
        <f t="shared" si="26"/>
        <v>46.687671749240891</v>
      </c>
      <c r="BE93" s="2">
        <f t="shared" si="27"/>
        <v>48.789141329380229</v>
      </c>
      <c r="BF93" s="2">
        <f t="shared" si="28"/>
        <v>50.332369125688807</v>
      </c>
      <c r="BG93" s="2">
        <f t="shared" si="29"/>
        <v>53.797874868084556</v>
      </c>
      <c r="BH93" s="2">
        <f t="shared" si="30"/>
        <v>58.200994128209473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46.797377440830743</v>
      </c>
      <c r="CP93" s="2">
        <f>BL$207*$B93+BL$209</f>
        <v>46.439544378935608</v>
      </c>
      <c r="CQ93" s="2">
        <f>BM$207*$B93+BM$209</f>
        <v>46.405338595907132</v>
      </c>
      <c r="CR93" s="2">
        <f>BN$207*$B93+BN$209</f>
        <v>45.931858034433283</v>
      </c>
      <c r="CS93" s="2">
        <f>BO$207*$B93+BO$209</f>
        <v>45.667967981826884</v>
      </c>
      <c r="CT93" s="2">
        <f>BP$207*$B93+BP$209</f>
        <v>44.111936609277848</v>
      </c>
      <c r="CU93" s="2">
        <f>BQ$207*$B93+BQ$209</f>
        <v>46.208616150534084</v>
      </c>
      <c r="CV93" s="2">
        <f>BR$207*$B93+BR$209</f>
        <v>44.429275159626613</v>
      </c>
      <c r="CW93" s="2">
        <f>BS$207*$B93+BS$209</f>
        <v>46.626386992695174</v>
      </c>
      <c r="CX93" s="2">
        <f>BT$207*$B93+BT$209</f>
        <v>48.702154280248692</v>
      </c>
      <c r="CY93" s="2">
        <f>BU$207*$B93+BU$209</f>
        <v>50.273141200382611</v>
      </c>
      <c r="CZ93" s="2">
        <f>BV$207*$B93+BV$209</f>
        <v>53.751477117112117</v>
      </c>
      <c r="DA93" s="2">
        <f>BW$207*$B93+BW$209</f>
        <v>58.148726297418222</v>
      </c>
      <c r="DD93" s="2">
        <f>BZ$207*$B93+BZ$209</f>
        <v>49.083790697285934</v>
      </c>
      <c r="DE93" s="2">
        <f>CA$207*$B93+CA$209</f>
        <v>47.343399650080848</v>
      </c>
      <c r="DF93" s="2">
        <f>CB$207*$B93+CB$209</f>
        <v>46.433701161798588</v>
      </c>
      <c r="DG93" s="2">
        <f>CC$207*$B93+CC$209</f>
        <v>45.869860146779025</v>
      </c>
      <c r="DH93" s="2">
        <f>CD$207*$B93+CD$209</f>
        <v>46.199241044598253</v>
      </c>
      <c r="DI93" s="2">
        <f>CE$207*$B93+CE$209</f>
        <v>44.067155328754993</v>
      </c>
      <c r="DJ93" s="2">
        <f>CF$207*$B93+CF$209</f>
        <v>46.824557713265989</v>
      </c>
      <c r="DK93" s="2">
        <f>CG$207*$B93+CG$209</f>
        <v>44.378332176770172</v>
      </c>
      <c r="DL93" s="2">
        <f>CH$207*$B93+CH$209</f>
        <v>46.870134063107294</v>
      </c>
      <c r="DM93" s="2">
        <f>CI$207*$B93+CI$209</f>
        <v>49.058307045434667</v>
      </c>
      <c r="DN93" s="2">
        <f>CJ$207*$B93+CJ$209</f>
        <v>50.518152150313576</v>
      </c>
      <c r="DO93" s="2">
        <f>CK$207*$B93+CK$209</f>
        <v>53.942247143844945</v>
      </c>
      <c r="DP93" s="2">
        <f>CL$207*$B93+CL$209</f>
        <v>58.354874700310518</v>
      </c>
      <c r="DS93" s="2">
        <f>POWER(10,($B93-C$227)/C$228)/(1+POWER(10,($B93-C$227)/C$228))</f>
        <v>9.6688398643307721E-2</v>
      </c>
      <c r="DT93" s="2">
        <f>POWER(10,($B93-D$227)/D$228)/(1+POWER(10,($B93-D$227)/D$228))</f>
        <v>0.10661528362523863</v>
      </c>
      <c r="DU93" s="2">
        <f>POWER(10,($B93-E$227)/E$228)/(1+POWER(10,($B93-E$227)/E$228))</f>
        <v>0.19169501511500364</v>
      </c>
      <c r="DV93" s="2">
        <f>POWER(10,($B93-F$227)/F$228)/(1+POWER(10,($B93-F$227)/F$228))</f>
        <v>0.24662922777975801</v>
      </c>
      <c r="DW93" s="2">
        <f>POWER(10,($B93-G$227)/G$228)/(1+POWER(10,($B93-G$227)/G$228))</f>
        <v>0.24355791768998314</v>
      </c>
      <c r="DX93" s="2">
        <f>POWER(10,($B93-H$227)/H$228)/(1+POWER(10,($B93-H$227)/H$228))</f>
        <v>0.24671086910343207</v>
      </c>
      <c r="DY93" s="2">
        <f>POWER(10,($B93-I$227)/I$228)/(1+POWER(10,($B93-I$227)/I$228))</f>
        <v>0.25338071377586191</v>
      </c>
      <c r="DZ93" s="2">
        <f>POWER(10,($B93-J$227)/J$228)/(1+POWER(10,($B93-J$227)/J$228))</f>
        <v>0.24427575470655125</v>
      </c>
      <c r="EA93" s="2">
        <f>POWER(10,($B93-K$227)/K$228)/(1+POWER(10,($B93-K$227)/K$228))</f>
        <v>0.25142766410321488</v>
      </c>
      <c r="EB93" s="2">
        <f>POWER(10,($B93-L$227)/L$228)/(1+POWER(10,($B93-L$227)/L$228))</f>
        <v>0.24424083605278446</v>
      </c>
      <c r="EC93" s="2">
        <f>POWER(10,($B93-M$227)/M$228)/(1+POWER(10,($B93-M$227)/M$228))</f>
        <v>0.24173582985938866</v>
      </c>
      <c r="ED93" s="2">
        <f>POWER(10,($B93-N$227)/N$228)/(1+POWER(10,($B93-N$227)/N$228))</f>
        <v>0.24321300241477442</v>
      </c>
      <c r="EE93" s="2">
        <f>POWER(10,($B93-O$227)/O$228)/(1+POWER(10,($B93-O$227)/O$228))</f>
        <v>0.25354467974487332</v>
      </c>
    </row>
    <row r="94" spans="2:135" x14ac:dyDescent="0.25">
      <c r="B94" s="2">
        <v>88</v>
      </c>
      <c r="C94">
        <v>75.507000000000005</v>
      </c>
      <c r="D94">
        <v>81.352000000000004</v>
      </c>
      <c r="E94">
        <v>60</v>
      </c>
      <c r="F94">
        <v>50.451000000000001</v>
      </c>
      <c r="G94">
        <v>49.274999999999999</v>
      </c>
      <c r="H94">
        <v>48.87</v>
      </c>
      <c r="I94">
        <v>47.448999999999998</v>
      </c>
      <c r="J94">
        <v>47</v>
      </c>
      <c r="K94">
        <v>47.493000000000002</v>
      </c>
      <c r="L94">
        <v>51.100999999999999</v>
      </c>
      <c r="M94">
        <v>52.854999999999997</v>
      </c>
      <c r="N94">
        <v>56.970999999999997</v>
      </c>
      <c r="O94">
        <v>59.444400000000002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77.078016357762351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83.476186046379979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60.893549978132327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50.370803568378584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50.878317200005434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48.943416323316505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51.37588050543313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50.929626340746317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51.436683289676211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53.544495730184096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54.928363776459854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57.399388969387964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59.897822910062793</v>
      </c>
      <c r="AE94" s="5"/>
      <c r="AG94" s="5">
        <f t="shared" si="17"/>
        <v>-1.5710163577623462</v>
      </c>
      <c r="AH94" s="5">
        <f t="shared" si="17"/>
        <v>-2.1241860463799753</v>
      </c>
      <c r="AI94" s="5">
        <f t="shared" si="17"/>
        <v>-0.89354997813232728</v>
      </c>
      <c r="AJ94" s="5">
        <f t="shared" ref="AJ94:AO143" si="31">F94-U94</f>
        <v>8.0196431621416764E-2</v>
      </c>
      <c r="AK94" s="5">
        <f t="shared" si="31"/>
        <v>-1.603317200005435</v>
      </c>
      <c r="AL94" s="5">
        <f t="shared" si="31"/>
        <v>-7.3416323316507714E-2</v>
      </c>
      <c r="AM94" s="5">
        <f t="shared" si="31"/>
        <v>-3.9268805054331324</v>
      </c>
      <c r="AN94" s="5">
        <f t="shared" si="16"/>
        <v>-3.9296263407463172</v>
      </c>
      <c r="AO94" s="5">
        <f t="shared" si="16"/>
        <v>-3.9436832896762084</v>
      </c>
      <c r="AP94" s="5">
        <f t="shared" si="16"/>
        <v>-2.4434957301840967</v>
      </c>
      <c r="AQ94" s="5">
        <f t="shared" si="16"/>
        <v>-2.0733637764598569</v>
      </c>
      <c r="AR94" s="5">
        <f t="shared" si="16"/>
        <v>-0.42838896938796722</v>
      </c>
      <c r="AS94" s="5">
        <f t="shared" si="16"/>
        <v>-0.45342291006279112</v>
      </c>
      <c r="AV94" s="2">
        <f t="shared" si="18"/>
        <v>47.074403309442545</v>
      </c>
      <c r="AW94" s="2">
        <f t="shared" si="19"/>
        <v>46.552463912408548</v>
      </c>
      <c r="AX94" s="2">
        <f t="shared" si="20"/>
        <v>46.403144935264194</v>
      </c>
      <c r="AY94" s="2">
        <f t="shared" si="21"/>
        <v>45.883938273898757</v>
      </c>
      <c r="AZ94" s="2">
        <f t="shared" si="22"/>
        <v>45.776530752362191</v>
      </c>
      <c r="BA94" s="2">
        <f t="shared" si="23"/>
        <v>44.073171599934746</v>
      </c>
      <c r="BB94" s="2">
        <f t="shared" si="24"/>
        <v>46.363277142201547</v>
      </c>
      <c r="BC94" s="2">
        <f t="shared" si="25"/>
        <v>44.381515763676703</v>
      </c>
      <c r="BD94" s="2">
        <f t="shared" si="26"/>
        <v>46.686763583161834</v>
      </c>
      <c r="BE94" s="2">
        <f t="shared" si="27"/>
        <v>48.788746117172359</v>
      </c>
      <c r="BF94" s="2">
        <f t="shared" si="28"/>
        <v>50.331679667638966</v>
      </c>
      <c r="BG94" s="2">
        <f t="shared" si="29"/>
        <v>53.784600909315671</v>
      </c>
      <c r="BH94" s="2">
        <f t="shared" si="30"/>
        <v>58.193605345104629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46.844821234033056</v>
      </c>
      <c r="CP94" s="2">
        <f>BL$207*$B94+BL$209</f>
        <v>46.45460071675187</v>
      </c>
      <c r="CQ94" s="2">
        <f>BM$207*$B94+BM$209</f>
        <v>46.404514474979095</v>
      </c>
      <c r="CR94" s="2">
        <f>BN$207*$B94+BN$209</f>
        <v>45.911588328285241</v>
      </c>
      <c r="CS94" s="2">
        <f>BO$207*$B94+BO$209</f>
        <v>45.652279256779501</v>
      </c>
      <c r="CT94" s="2">
        <f>BP$207*$B94+BP$209</f>
        <v>44.096133650388779</v>
      </c>
      <c r="CU94" s="2">
        <f>BQ$207*$B94+BQ$209</f>
        <v>46.224819574397628</v>
      </c>
      <c r="CV94" s="2">
        <f>BR$207*$B94+BR$209</f>
        <v>44.410506563853687</v>
      </c>
      <c r="CW94" s="2">
        <f>BS$207*$B94+BS$209</f>
        <v>46.643635661331544</v>
      </c>
      <c r="CX94" s="2">
        <f>BT$207*$B94+BT$209</f>
        <v>48.719075632782477</v>
      </c>
      <c r="CY94" s="2">
        <f>BU$207*$B94+BU$209</f>
        <v>50.286324335334875</v>
      </c>
      <c r="CZ94" s="2">
        <f>BV$207*$B94+BV$209</f>
        <v>53.747667733830838</v>
      </c>
      <c r="DA94" s="2">
        <f>BW$207*$B94+BW$209</f>
        <v>58.148827305303961</v>
      </c>
      <c r="DD94" s="2">
        <f>BZ$207*$B94+BZ$209</f>
        <v>49.030549003792011</v>
      </c>
      <c r="DE94" s="2">
        <f>CA$207*$B94+CA$209</f>
        <v>47.300355150261993</v>
      </c>
      <c r="DF94" s="2">
        <f>CB$207*$B94+CB$209</f>
        <v>46.397878229352912</v>
      </c>
      <c r="DG94" s="2">
        <f>CC$207*$B94+CC$209</f>
        <v>45.806908217812818</v>
      </c>
      <c r="DH94" s="2">
        <f>CD$207*$B94+CD$209</f>
        <v>46.12847595848929</v>
      </c>
      <c r="DI94" s="2">
        <f>CE$207*$B94+CE$209</f>
        <v>44.009229913742246</v>
      </c>
      <c r="DJ94" s="2">
        <f>CF$207*$B94+CF$209</f>
        <v>46.735362300544068</v>
      </c>
      <c r="DK94" s="2">
        <f>CG$207*$B94+CG$209</f>
        <v>44.299717667763353</v>
      </c>
      <c r="DL94" s="2">
        <f>CH$207*$B94+CH$209</f>
        <v>46.803869609442671</v>
      </c>
      <c r="DM94" s="2">
        <f>CI$207*$B94+CI$209</f>
        <v>48.985359906774292</v>
      </c>
      <c r="DN94" s="2">
        <f>CJ$207*$B94+CJ$209</f>
        <v>50.461429815760901</v>
      </c>
      <c r="DO94" s="2">
        <f>CK$207*$B94+CK$209</f>
        <v>53.88941110270369</v>
      </c>
      <c r="DP94" s="2">
        <f>CL$207*$B94+CL$209</f>
        <v>58.313835773297193</v>
      </c>
      <c r="DS94" s="2">
        <f>POWER(10,($B94-C$227)/C$228)/(1+POWER(10,($B94-C$227)/C$228))</f>
        <v>0.10503690285035243</v>
      </c>
      <c r="DT94" s="2">
        <f>POWER(10,($B94-D$227)/D$228)/(1+POWER(10,($B94-D$227)/D$228))</f>
        <v>0.11571112344102305</v>
      </c>
      <c r="DU94" s="2">
        <f>POWER(10,($B94-E$227)/E$228)/(1+POWER(10,($B94-E$227)/E$228))</f>
        <v>0.20637266792801651</v>
      </c>
      <c r="DV94" s="2">
        <f>POWER(10,($B94-F$227)/F$228)/(1+POWER(10,($B94-F$227)/F$228))</f>
        <v>0.26413856712320816</v>
      </c>
      <c r="DW94" s="2">
        <f>POWER(10,($B94-G$227)/G$228)/(1+POWER(10,($B94-G$227)/G$228))</f>
        <v>0.26092472950056195</v>
      </c>
      <c r="DX94" s="2">
        <f>POWER(10,($B94-H$227)/H$228)/(1+POWER(10,($B94-H$227)/H$228))</f>
        <v>0.26422397171970319</v>
      </c>
      <c r="DY94" s="2">
        <f>POWER(10,($B94-I$227)/I$228)/(1+POWER(10,($B94-I$227)/I$228))</f>
        <v>0.27119682783259119</v>
      </c>
      <c r="DZ94" s="2">
        <f>POWER(10,($B94-J$227)/J$228)/(1+POWER(10,($B94-J$227)/J$228))</f>
        <v>0.26167604516383047</v>
      </c>
      <c r="EA94" s="2">
        <f>POWER(10,($B94-K$227)/K$228)/(1+POWER(10,($B94-K$227)/K$228))</f>
        <v>0.26915595813930232</v>
      </c>
      <c r="EB94" s="2">
        <f>POWER(10,($B94-L$227)/L$228)/(1+POWER(10,($B94-L$227)/L$228))</f>
        <v>0.26163950031845573</v>
      </c>
      <c r="EC94" s="2">
        <f>POWER(10,($B94-M$227)/M$228)/(1+POWER(10,($B94-M$227)/M$228))</f>
        <v>0.25901720605053868</v>
      </c>
      <c r="ED94" s="2">
        <f>POWER(10,($B94-N$227)/N$228)/(1+POWER(10,($B94-N$227)/N$228))</f>
        <v>0.26056369182224476</v>
      </c>
      <c r="EE94" s="2">
        <f>POWER(10,($B94-O$227)/O$228)/(1+POWER(10,($B94-O$227)/O$228))</f>
        <v>0.27136813246764324</v>
      </c>
    </row>
    <row r="95" spans="2:135" x14ac:dyDescent="0.25">
      <c r="B95" s="2">
        <v>89</v>
      </c>
      <c r="C95">
        <v>77.69</v>
      </c>
      <c r="D95">
        <v>83.254000000000005</v>
      </c>
      <c r="E95">
        <v>54.746000000000002</v>
      </c>
      <c r="F95">
        <v>49.338000000000001</v>
      </c>
      <c r="G95">
        <v>48.072000000000003</v>
      </c>
      <c r="H95">
        <v>46.985999999999997</v>
      </c>
      <c r="I95">
        <v>48.536000000000001</v>
      </c>
      <c r="J95">
        <v>45.725000000000001</v>
      </c>
      <c r="K95">
        <v>47.231999999999999</v>
      </c>
      <c r="L95">
        <v>50.811999999999998</v>
      </c>
      <c r="M95">
        <v>50.609000000000002</v>
      </c>
      <c r="N95">
        <v>55.478000000000002</v>
      </c>
      <c r="O95">
        <v>58.944400000000002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79.580635369630045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84.917325073248435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56.816682052537672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48.549150581927343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48.859377850656131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46.982481448921725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49.360121911245095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48.359737008459902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49.516141679911996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51.653044545429807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53.119508099206364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55.933608996077098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59.157822356235492</v>
      </c>
      <c r="AE95" s="5"/>
      <c r="AG95" s="5">
        <f t="shared" ref="AG95:AN157" si="32">C95-R95</f>
        <v>-1.8906353696300471</v>
      </c>
      <c r="AH95" s="5">
        <f t="shared" si="32"/>
        <v>-1.6633250732484299</v>
      </c>
      <c r="AI95" s="5">
        <f t="shared" si="32"/>
        <v>-2.0706820525376699</v>
      </c>
      <c r="AJ95" s="5">
        <f t="shared" si="31"/>
        <v>0.78884941807265818</v>
      </c>
      <c r="AK95" s="5">
        <f t="shared" si="31"/>
        <v>-0.78737785065612798</v>
      </c>
      <c r="AL95" s="5">
        <f t="shared" si="31"/>
        <v>3.5185510782724805E-3</v>
      </c>
      <c r="AM95" s="5">
        <f t="shared" si="31"/>
        <v>-0.82412191124509349</v>
      </c>
      <c r="AN95" s="5">
        <f t="shared" si="16"/>
        <v>-2.6347370084599007</v>
      </c>
      <c r="AO95" s="5">
        <f t="shared" si="16"/>
        <v>-2.2841416799119969</v>
      </c>
      <c r="AP95" s="5">
        <f t="shared" si="16"/>
        <v>-0.84104454542980989</v>
      </c>
      <c r="AQ95" s="5">
        <f t="shared" si="16"/>
        <v>-2.510508099206362</v>
      </c>
      <c r="AR95" s="5">
        <f t="shared" si="16"/>
        <v>-0.45560899607709615</v>
      </c>
      <c r="AS95" s="5">
        <f t="shared" si="16"/>
        <v>-0.21342235623549044</v>
      </c>
      <c r="AV95" s="2">
        <f t="shared" si="18"/>
        <v>47.129991684322498</v>
      </c>
      <c r="AW95" s="2">
        <f t="shared" si="19"/>
        <v>46.568487088069226</v>
      </c>
      <c r="AX95" s="2">
        <f t="shared" si="20"/>
        <v>46.394452963691741</v>
      </c>
      <c r="AY95" s="2">
        <f t="shared" si="21"/>
        <v>45.849699819417722</v>
      </c>
      <c r="AZ95" s="2">
        <f t="shared" si="22"/>
        <v>45.754113856520974</v>
      </c>
      <c r="BA95" s="2">
        <f t="shared" si="23"/>
        <v>44.043878983314407</v>
      </c>
      <c r="BB95" s="2">
        <f t="shared" si="24"/>
        <v>46.358425372050135</v>
      </c>
      <c r="BC95" s="2">
        <f t="shared" si="25"/>
        <v>44.34398465570564</v>
      </c>
      <c r="BD95" s="2">
        <f t="shared" si="26"/>
        <v>46.682953377314924</v>
      </c>
      <c r="BE95" s="2">
        <f t="shared" si="27"/>
        <v>48.785361417194558</v>
      </c>
      <c r="BF95" s="2">
        <f t="shared" si="28"/>
        <v>50.328656558694746</v>
      </c>
      <c r="BG95" s="2">
        <f t="shared" si="29"/>
        <v>53.769698158469438</v>
      </c>
      <c r="BH95" s="2">
        <f t="shared" si="30"/>
        <v>58.184844963423139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46.892265027235361</v>
      </c>
      <c r="CP95" s="2">
        <f>BL$207*$B95+BL$209</f>
        <v>46.469657054568124</v>
      </c>
      <c r="CQ95" s="2">
        <f>BM$207*$B95+BM$209</f>
        <v>46.403690354051058</v>
      </c>
      <c r="CR95" s="2">
        <f>BN$207*$B95+BN$209</f>
        <v>45.891318622137199</v>
      </c>
      <c r="CS95" s="2">
        <f>BO$207*$B95+BO$209</f>
        <v>45.636590531732118</v>
      </c>
      <c r="CT95" s="2">
        <f>BP$207*$B95+BP$209</f>
        <v>44.080330691499718</v>
      </c>
      <c r="CU95" s="2">
        <f>BQ$207*$B95+BQ$209</f>
        <v>46.241022998261165</v>
      </c>
      <c r="CV95" s="2">
        <f>BR$207*$B95+BR$209</f>
        <v>44.391737968080761</v>
      </c>
      <c r="CW95" s="2">
        <f>BS$207*$B95+BS$209</f>
        <v>46.660884329967921</v>
      </c>
      <c r="CX95" s="2">
        <f>BT$207*$B95+BT$209</f>
        <v>48.735996985316262</v>
      </c>
      <c r="CY95" s="2">
        <f>BU$207*$B95+BU$209</f>
        <v>50.299507470287139</v>
      </c>
      <c r="CZ95" s="2">
        <f>BV$207*$B95+BV$209</f>
        <v>53.743858350549552</v>
      </c>
      <c r="DA95" s="2">
        <f>BW$207*$B95+BW$209</f>
        <v>58.1489283131897</v>
      </c>
      <c r="DD95" s="2">
        <f>BZ$207*$B95+BZ$209</f>
        <v>48.977307310298087</v>
      </c>
      <c r="DE95" s="2">
        <f>CA$207*$B95+CA$209</f>
        <v>47.257310650443138</v>
      </c>
      <c r="DF95" s="2">
        <f>CB$207*$B95+CB$209</f>
        <v>46.362055296907243</v>
      </c>
      <c r="DG95" s="2">
        <f>CC$207*$B95+CC$209</f>
        <v>45.743956288846618</v>
      </c>
      <c r="DH95" s="2">
        <f>CD$207*$B95+CD$209</f>
        <v>46.057710872380326</v>
      </c>
      <c r="DI95" s="2">
        <f>CE$207*$B95+CE$209</f>
        <v>43.951304498729499</v>
      </c>
      <c r="DJ95" s="2">
        <f>CF$207*$B95+CF$209</f>
        <v>46.646166887822147</v>
      </c>
      <c r="DK95" s="2">
        <f>CG$207*$B95+CG$209</f>
        <v>44.221103158756534</v>
      </c>
      <c r="DL95" s="2">
        <f>CH$207*$B95+CH$209</f>
        <v>46.737605155778049</v>
      </c>
      <c r="DM95" s="2">
        <f>CI$207*$B95+CI$209</f>
        <v>48.912412768113924</v>
      </c>
      <c r="DN95" s="2">
        <f>CJ$207*$B95+CJ$209</f>
        <v>50.404707481208227</v>
      </c>
      <c r="DO95" s="2">
        <f>CK$207*$B95+CK$209</f>
        <v>53.836575061562428</v>
      </c>
      <c r="DP95" s="2">
        <f>CL$207*$B95+CL$209</f>
        <v>58.272796846283867</v>
      </c>
      <c r="DS95" s="2">
        <f>POWER(10,($B95-C$227)/C$228)/(1+POWER(10,($B95-C$227)/C$228))</f>
        <v>0.11401526914741593</v>
      </c>
      <c r="DT95" s="2">
        <f>POWER(10,($B95-D$227)/D$228)/(1+POWER(10,($B95-D$227)/D$228))</f>
        <v>0.12547398249519998</v>
      </c>
      <c r="DU95" s="2">
        <f>POWER(10,($B95-E$227)/E$228)/(1+POWER(10,($B95-E$227)/E$228))</f>
        <v>0.2218656822640844</v>
      </c>
      <c r="DV95" s="2">
        <f>POWER(10,($B95-F$227)/F$228)/(1+POWER(10,($B95-F$227)/F$228))</f>
        <v>0.28242497109091569</v>
      </c>
      <c r="DW95" s="2">
        <f>POWER(10,($B95-G$227)/G$228)/(1+POWER(10,($B95-G$227)/G$228))</f>
        <v>0.27907301890940961</v>
      </c>
      <c r="DX95" s="2">
        <f>POWER(10,($B95-H$227)/H$228)/(1+POWER(10,($B95-H$227)/H$228))</f>
        <v>0.28251401829877931</v>
      </c>
      <c r="DY95" s="2">
        <f>POWER(10,($B95-I$227)/I$228)/(1+POWER(10,($B95-I$227)/I$228))</f>
        <v>0.28977945074324862</v>
      </c>
      <c r="DZ95" s="2">
        <f>POWER(10,($B95-J$227)/J$228)/(1+POWER(10,($B95-J$227)/J$228))</f>
        <v>0.2798568039208707</v>
      </c>
      <c r="EA95" s="2">
        <f>POWER(10,($B95-K$227)/K$228)/(1+POWER(10,($B95-K$227)/K$228))</f>
        <v>0.28765393377826382</v>
      </c>
      <c r="EB95" s="2">
        <f>POWER(10,($B95-L$227)/L$228)/(1+POWER(10,($B95-L$227)/L$228))</f>
        <v>0.27981868229390738</v>
      </c>
      <c r="EC95" s="2">
        <f>POWER(10,($B95-M$227)/M$228)/(1+POWER(10,($B95-M$227)/M$228))</f>
        <v>0.27708256066132292</v>
      </c>
      <c r="ED95" s="2">
        <f>POWER(10,($B95-N$227)/N$228)/(1+POWER(10,($B95-N$227)/N$228))</f>
        <v>0.278696338962034</v>
      </c>
      <c r="EE95" s="2">
        <f>POWER(10,($B95-O$227)/O$228)/(1+POWER(10,($B95-O$227)/O$228))</f>
        <v>0.28995782331690312</v>
      </c>
    </row>
    <row r="96" spans="2:135" x14ac:dyDescent="0.25">
      <c r="B96" s="2">
        <v>90</v>
      </c>
      <c r="C96">
        <v>79.168999999999997</v>
      </c>
      <c r="D96">
        <v>84.028000000000006</v>
      </c>
      <c r="E96">
        <v>52.253999999999998</v>
      </c>
      <c r="F96">
        <v>47.408000000000001</v>
      </c>
      <c r="G96">
        <v>47.231999999999999</v>
      </c>
      <c r="H96">
        <v>45.87</v>
      </c>
      <c r="I96">
        <v>46.42</v>
      </c>
      <c r="J96">
        <v>44.274999999999999</v>
      </c>
      <c r="K96">
        <v>46.564999999999998</v>
      </c>
      <c r="L96">
        <v>50.274999999999999</v>
      </c>
      <c r="M96">
        <v>51.536000000000001</v>
      </c>
      <c r="N96">
        <v>55.014000000000003</v>
      </c>
      <c r="O96">
        <v>58.722200000000001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80.538609001786426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84.399401484389116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53.492054930242261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47.352481334247116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47.520380493047305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45.692319333178816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48.050175360928407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46.634867288774785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48.276150597680314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50.417891445904502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51.929473355966117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54.982141271510265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58.702502171280962</v>
      </c>
      <c r="AE96" s="5"/>
      <c r="AG96" s="5">
        <f t="shared" si="32"/>
        <v>-1.3696090017864293</v>
      </c>
      <c r="AH96" s="5">
        <f t="shared" si="32"/>
        <v>-0.37140148438911069</v>
      </c>
      <c r="AI96" s="5">
        <f t="shared" si="32"/>
        <v>-1.2380549302422637</v>
      </c>
      <c r="AJ96" s="5">
        <f t="shared" si="31"/>
        <v>5.5518665752884999E-2</v>
      </c>
      <c r="AK96" s="5">
        <f t="shared" si="31"/>
        <v>-0.28838049304730617</v>
      </c>
      <c r="AL96" s="5">
        <f t="shared" si="31"/>
        <v>0.17768066682118189</v>
      </c>
      <c r="AM96" s="5">
        <f t="shared" si="31"/>
        <v>-1.6301753609284049</v>
      </c>
      <c r="AN96" s="5">
        <f t="shared" si="16"/>
        <v>-2.3598672887747867</v>
      </c>
      <c r="AO96" s="5">
        <f t="shared" si="16"/>
        <v>-1.7111505976803159</v>
      </c>
      <c r="AP96" s="5">
        <f t="shared" si="16"/>
        <v>-0.1428914459045032</v>
      </c>
      <c r="AQ96" s="5">
        <f t="shared" si="16"/>
        <v>-0.39347335596611543</v>
      </c>
      <c r="AR96" s="5">
        <f t="shared" si="16"/>
        <v>3.1858728489737587E-2</v>
      </c>
      <c r="AS96" s="5">
        <f t="shared" si="16"/>
        <v>1.9697828719039023E-2</v>
      </c>
      <c r="AV96" s="2">
        <f t="shared" si="18"/>
        <v>47.185084564498212</v>
      </c>
      <c r="AW96" s="2">
        <f t="shared" si="19"/>
        <v>46.583884371234085</v>
      </c>
      <c r="AX96" s="2">
        <f t="shared" si="20"/>
        <v>46.384614134065835</v>
      </c>
      <c r="AY96" s="2">
        <f t="shared" si="21"/>
        <v>45.813758327299809</v>
      </c>
      <c r="AZ96" s="2">
        <f t="shared" si="22"/>
        <v>45.729973641722907</v>
      </c>
      <c r="BA96" s="2">
        <f t="shared" si="23"/>
        <v>44.012917644142156</v>
      </c>
      <c r="BB96" s="2">
        <f t="shared" si="24"/>
        <v>46.349876223455396</v>
      </c>
      <c r="BC96" s="2">
        <f t="shared" si="25"/>
        <v>44.304104142748443</v>
      </c>
      <c r="BD96" s="2">
        <f t="shared" si="26"/>
        <v>46.676048515009775</v>
      </c>
      <c r="BE96" s="2">
        <f t="shared" si="27"/>
        <v>48.778774333547524</v>
      </c>
      <c r="BF96" s="2">
        <f t="shared" si="28"/>
        <v>50.323134427163168</v>
      </c>
      <c r="BG96" s="2">
        <f t="shared" si="29"/>
        <v>53.753050384848628</v>
      </c>
      <c r="BH96" s="2">
        <f t="shared" si="30"/>
        <v>58.174615657687937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46.939708820437666</v>
      </c>
      <c r="CP96" s="2">
        <f>BL$207*$B96+BL$209</f>
        <v>46.484713392384378</v>
      </c>
      <c r="CQ96" s="2">
        <f>BM$207*$B96+BM$209</f>
        <v>46.402866233123021</v>
      </c>
      <c r="CR96" s="2">
        <f>BN$207*$B96+BN$209</f>
        <v>45.871048915989157</v>
      </c>
      <c r="CS96" s="2">
        <f>BO$207*$B96+BO$209</f>
        <v>45.620901806684735</v>
      </c>
      <c r="CT96" s="2">
        <f>BP$207*$B96+BP$209</f>
        <v>44.064527732610649</v>
      </c>
      <c r="CU96" s="2">
        <f>BQ$207*$B96+BQ$209</f>
        <v>46.25722642212471</v>
      </c>
      <c r="CV96" s="2">
        <f>BR$207*$B96+BR$209</f>
        <v>44.372969372307828</v>
      </c>
      <c r="CW96" s="2">
        <f>BS$207*$B96+BS$209</f>
        <v>46.678132998604291</v>
      </c>
      <c r="CX96" s="2">
        <f>BT$207*$B96+BT$209</f>
        <v>48.752918337850048</v>
      </c>
      <c r="CY96" s="2">
        <f>BU$207*$B96+BU$209</f>
        <v>50.312690605239403</v>
      </c>
      <c r="CZ96" s="2">
        <f>BV$207*$B96+BV$209</f>
        <v>53.740048967268272</v>
      </c>
      <c r="DA96" s="2">
        <f>BW$207*$B96+BW$209</f>
        <v>58.149029321075439</v>
      </c>
      <c r="DD96" s="2">
        <f>BZ$207*$B96+BZ$209</f>
        <v>48.924065616804164</v>
      </c>
      <c r="DE96" s="2">
        <f>CA$207*$B96+CA$209</f>
        <v>47.214266150624283</v>
      </c>
      <c r="DF96" s="2">
        <f>CB$207*$B96+CB$209</f>
        <v>46.326232364461575</v>
      </c>
      <c r="DG96" s="2">
        <f>CC$207*$B96+CC$209</f>
        <v>45.681004359880411</v>
      </c>
      <c r="DH96" s="2">
        <f>CD$207*$B96+CD$209</f>
        <v>45.986945786271363</v>
      </c>
      <c r="DI96" s="2">
        <f>CE$207*$B96+CE$209</f>
        <v>43.893379083716752</v>
      </c>
      <c r="DJ96" s="2">
        <f>CF$207*$B96+CF$209</f>
        <v>46.556971475100234</v>
      </c>
      <c r="DK96" s="2">
        <f>CG$207*$B96+CG$209</f>
        <v>44.142488649749708</v>
      </c>
      <c r="DL96" s="2">
        <f>CH$207*$B96+CH$209</f>
        <v>46.671340702113426</v>
      </c>
      <c r="DM96" s="2">
        <f>CI$207*$B96+CI$209</f>
        <v>48.839465629453557</v>
      </c>
      <c r="DN96" s="2">
        <f>CJ$207*$B96+CJ$209</f>
        <v>50.347985146655546</v>
      </c>
      <c r="DO96" s="2">
        <f>CK$207*$B96+CK$209</f>
        <v>53.783739020421173</v>
      </c>
      <c r="DP96" s="2">
        <f>CL$207*$B96+CL$209</f>
        <v>58.231757919270549</v>
      </c>
      <c r="DS96" s="2">
        <f>POWER(10,($B96-C$227)/C$228)/(1+POWER(10,($B96-C$227)/C$228))</f>
        <v>0.12365505261445239</v>
      </c>
      <c r="DT96" s="2">
        <f>POWER(10,($B96-D$227)/D$228)/(1+POWER(10,($B96-D$227)/D$228))</f>
        <v>0.13593393723705685</v>
      </c>
      <c r="DU96" s="2">
        <f>POWER(10,($B96-E$227)/E$228)/(1+POWER(10,($B96-E$227)/E$228))</f>
        <v>0.2381727475852505</v>
      </c>
      <c r="DV96" s="2">
        <f>POWER(10,($B96-F$227)/F$228)/(1+POWER(10,($B96-F$227)/F$228))</f>
        <v>0.30145872032538507</v>
      </c>
      <c r="DW96" s="2">
        <f>POWER(10,($B96-G$227)/G$228)/(1+POWER(10,($B96-G$227)/G$228))</f>
        <v>0.2979746727738754</v>
      </c>
      <c r="DX96" s="2">
        <f>POWER(10,($B96-H$227)/H$228)/(1+POWER(10,($B96-H$227)/H$228))</f>
        <v>0.30155124683741735</v>
      </c>
      <c r="DY96" s="2">
        <f>POWER(10,($B96-I$227)/I$228)/(1+POWER(10,($B96-I$227)/I$228))</f>
        <v>0.30909534756609591</v>
      </c>
      <c r="DZ96" s="2">
        <f>POWER(10,($B96-J$227)/J$228)/(1+POWER(10,($B96-J$227)/J$228))</f>
        <v>0.29878954211463093</v>
      </c>
      <c r="EA96" s="2">
        <f>POWER(10,($B96-K$227)/K$228)/(1+POWER(10,($B96-K$227)/K$228))</f>
        <v>0.3068893705267865</v>
      </c>
      <c r="EB96" s="2">
        <f>POWER(10,($B96-L$227)/L$228)/(1+POWER(10,($B96-L$227)/L$228))</f>
        <v>0.29874991138865392</v>
      </c>
      <c r="EC96" s="2">
        <f>POWER(10,($B96-M$227)/M$228)/(1+POWER(10,($B96-M$227)/M$228))</f>
        <v>0.29590473497382946</v>
      </c>
      <c r="ED96" s="2">
        <f>POWER(10,($B96-N$227)/N$228)/(1+POWER(10,($B96-N$227)/N$228))</f>
        <v>0.29758301128316006</v>
      </c>
      <c r="EE96" s="2">
        <f>POWER(10,($B96-O$227)/O$228)/(1+POWER(10,($B96-O$227)/O$228))</f>
        <v>0.30928043228969071</v>
      </c>
    </row>
    <row r="97" spans="2:135" x14ac:dyDescent="0.25">
      <c r="B97" s="2">
        <v>91</v>
      </c>
      <c r="C97">
        <v>78.254000000000005</v>
      </c>
      <c r="D97">
        <v>81.844999999999999</v>
      </c>
      <c r="E97">
        <v>51.31</v>
      </c>
      <c r="F97">
        <v>47.548999999999999</v>
      </c>
      <c r="G97">
        <v>47.622999999999998</v>
      </c>
      <c r="H97">
        <v>46.158999999999999</v>
      </c>
      <c r="I97">
        <v>46.609000000000002</v>
      </c>
      <c r="J97">
        <v>44.42</v>
      </c>
      <c r="K97">
        <v>45.783000000000001</v>
      </c>
      <c r="L97">
        <v>48.29</v>
      </c>
      <c r="M97">
        <v>51.216999999999999</v>
      </c>
      <c r="N97">
        <v>54.927999999999997</v>
      </c>
      <c r="O97">
        <v>58.555599999999998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79.81767993052965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82.002995160297601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50.969103845127194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46.607021612344617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46.681845803309287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44.889260346558721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47.248432849103231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45.542043972496181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47.521531490161458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49.656869107559572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51.191443874516708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54.396941430668875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58.43499410067605</v>
      </c>
      <c r="AE97" s="5"/>
      <c r="AG97" s="5">
        <f t="shared" si="32"/>
        <v>-1.5636799305296449</v>
      </c>
      <c r="AH97" s="5">
        <f t="shared" si="32"/>
        <v>-0.15799516029760241</v>
      </c>
      <c r="AI97" s="5">
        <f t="shared" si="32"/>
        <v>0.34089615487280867</v>
      </c>
      <c r="AJ97" s="5">
        <f t="shared" si="31"/>
        <v>0.94197838765538222</v>
      </c>
      <c r="AK97" s="5">
        <f t="shared" si="31"/>
        <v>0.94115419669071088</v>
      </c>
      <c r="AL97" s="5">
        <f t="shared" si="31"/>
        <v>1.2697396534412775</v>
      </c>
      <c r="AM97" s="5">
        <f t="shared" si="31"/>
        <v>-0.63943284910322973</v>
      </c>
      <c r="AN97" s="5">
        <f t="shared" si="16"/>
        <v>-1.1220439724961793</v>
      </c>
      <c r="AO97" s="5">
        <f t="shared" si="16"/>
        <v>-1.7385314901614564</v>
      </c>
      <c r="AP97" s="5">
        <f t="shared" si="16"/>
        <v>-1.3668691075595731</v>
      </c>
      <c r="AQ97" s="5">
        <f t="shared" si="16"/>
        <v>2.5556125483291225E-2</v>
      </c>
      <c r="AR97" s="5">
        <f t="shared" si="16"/>
        <v>0.5310585693311225</v>
      </c>
      <c r="AS97" s="5">
        <f t="shared" si="16"/>
        <v>0.12060589932394805</v>
      </c>
      <c r="AV97" s="2">
        <f t="shared" si="18"/>
        <v>47.239539340405699</v>
      </c>
      <c r="AW97" s="2">
        <f t="shared" si="19"/>
        <v>46.598553186245866</v>
      </c>
      <c r="AX97" s="2">
        <f t="shared" si="20"/>
        <v>46.373543945525064</v>
      </c>
      <c r="AY97" s="2">
        <f t="shared" si="21"/>
        <v>45.776027126264992</v>
      </c>
      <c r="AZ97" s="2">
        <f t="shared" si="22"/>
        <v>45.703974084307617</v>
      </c>
      <c r="BA97" s="2">
        <f t="shared" si="23"/>
        <v>43.980201441710179</v>
      </c>
      <c r="BB97" s="2">
        <f t="shared" si="24"/>
        <v>46.337389606773272</v>
      </c>
      <c r="BC97" s="2">
        <f t="shared" si="25"/>
        <v>44.261750107569213</v>
      </c>
      <c r="BD97" s="2">
        <f t="shared" si="26"/>
        <v>46.665867964893728</v>
      </c>
      <c r="BE97" s="2">
        <f t="shared" si="27"/>
        <v>48.768782234742375</v>
      </c>
      <c r="BF97" s="2">
        <f t="shared" si="28"/>
        <v>50.314955806667093</v>
      </c>
      <c r="BG97" s="2">
        <f t="shared" si="29"/>
        <v>53.734546883603478</v>
      </c>
      <c r="BH97" s="2">
        <f t="shared" si="30"/>
        <v>58.162825206331163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 t="str">
        <f>IF(OR($B97&lt;F$229, AND($B97&gt;F$230, $B97&lt;F$231)), F97, "")</f>
        <v/>
      </c>
      <c r="BO97" s="2" t="str">
        <f>IF(OR($B97&lt;G$229, AND($B97&gt;G$230, $B97&lt;G$231)), G97, "")</f>
        <v/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>
        <f>IF(OR($B97&lt;O$229, AND($B97&gt;O$230, $B97&lt;O$231)), O97, "")</f>
        <v>58.555599999999998</v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 t="str">
        <f>IF(OR(AND($B97&gt;F$230, $B97&lt;F$231), $B97&gt;F$232), F97, "")</f>
        <v/>
      </c>
      <c r="CD97" s="2" t="str">
        <f>IF(OR(AND($B97&gt;G$230, $B97&lt;G$231), $B97&gt;G$232), G97, "")</f>
        <v/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>
        <f>IF(OR(AND($B97&gt;O$230, $B97&lt;O$231), $B97&gt;O$232), O97, "")</f>
        <v>58.555599999999998</v>
      </c>
      <c r="CO97" s="2">
        <f>BK$207*$B97+BK$209</f>
        <v>46.987152613639971</v>
      </c>
      <c r="CP97" s="2">
        <f>BL$207*$B97+BL$209</f>
        <v>46.49976973020064</v>
      </c>
      <c r="CQ97" s="2">
        <f>BM$207*$B97+BM$209</f>
        <v>46.402042112194977</v>
      </c>
      <c r="CR97" s="2">
        <f>BN$207*$B97+BN$209</f>
        <v>45.850779209841114</v>
      </c>
      <c r="CS97" s="2">
        <f>BO$207*$B97+BO$209</f>
        <v>45.605213081637359</v>
      </c>
      <c r="CT97" s="2">
        <f>BP$207*$B97+BP$209</f>
        <v>44.048724773721581</v>
      </c>
      <c r="CU97" s="2">
        <f>BQ$207*$B97+BQ$209</f>
        <v>46.273429845988254</v>
      </c>
      <c r="CV97" s="2">
        <f>BR$207*$B97+BR$209</f>
        <v>44.354200776534903</v>
      </c>
      <c r="CW97" s="2">
        <f>BS$207*$B97+BS$209</f>
        <v>46.69538166724066</v>
      </c>
      <c r="CX97" s="2">
        <f>BT$207*$B97+BT$209</f>
        <v>48.76983969038384</v>
      </c>
      <c r="CY97" s="2">
        <f>BU$207*$B97+BU$209</f>
        <v>50.325873740191668</v>
      </c>
      <c r="CZ97" s="2">
        <f>BV$207*$B97+BV$209</f>
        <v>53.736239583986986</v>
      </c>
      <c r="DA97" s="2">
        <f>BW$207*$B97+BW$209</f>
        <v>58.149130328961185</v>
      </c>
      <c r="DD97" s="2">
        <f>BZ$207*$B97+BZ$209</f>
        <v>48.87082392331024</v>
      </c>
      <c r="DE97" s="2">
        <f>CA$207*$B97+CA$209</f>
        <v>47.171221650805428</v>
      </c>
      <c r="DF97" s="2">
        <f>CB$207*$B97+CB$209</f>
        <v>46.290409432015899</v>
      </c>
      <c r="DG97" s="2">
        <f>CC$207*$B97+CC$209</f>
        <v>45.618052430914204</v>
      </c>
      <c r="DH97" s="2">
        <f>CD$207*$B97+CD$209</f>
        <v>45.9161807001624</v>
      </c>
      <c r="DI97" s="2">
        <f>CE$207*$B97+CE$209</f>
        <v>43.835453668703998</v>
      </c>
      <c r="DJ97" s="2">
        <f>CF$207*$B97+CF$209</f>
        <v>46.467776062378313</v>
      </c>
      <c r="DK97" s="2">
        <f>CG$207*$B97+CG$209</f>
        <v>44.06387414074289</v>
      </c>
      <c r="DL97" s="2">
        <f>CH$207*$B97+CH$209</f>
        <v>46.60507624844881</v>
      </c>
      <c r="DM97" s="2">
        <f>CI$207*$B97+CI$209</f>
        <v>48.766518490793189</v>
      </c>
      <c r="DN97" s="2">
        <f>CJ$207*$B97+CJ$209</f>
        <v>50.291262812102872</v>
      </c>
      <c r="DO97" s="2">
        <f>CK$207*$B97+CK$209</f>
        <v>53.730902979279918</v>
      </c>
      <c r="DP97" s="2">
        <f>CL$207*$B97+CL$209</f>
        <v>58.190718992257224</v>
      </c>
      <c r="DS97" s="2">
        <f>POWER(10,($B97-C$227)/C$228)/(1+POWER(10,($B97-C$227)/C$228))</f>
        <v>0.13398660661764555</v>
      </c>
      <c r="DT97" s="2">
        <f>POWER(10,($B97-D$227)/D$228)/(1+POWER(10,($B97-D$227)/D$228))</f>
        <v>0.14711918011381828</v>
      </c>
      <c r="DU97" s="2">
        <f>POWER(10,($B97-E$227)/E$228)/(1+POWER(10,($B97-E$227)/E$228))</f>
        <v>0.25528516044044292</v>
      </c>
      <c r="DV97" s="2">
        <f>POWER(10,($B97-F$227)/F$228)/(1+POWER(10,($B97-F$227)/F$228))</f>
        <v>0.32120104064001676</v>
      </c>
      <c r="DW97" s="2">
        <f>POWER(10,($B97-G$227)/G$228)/(1+POWER(10,($B97-G$227)/G$228))</f>
        <v>0.31759256201239666</v>
      </c>
      <c r="DX97" s="2">
        <f>POWER(10,($B97-H$227)/H$228)/(1+POWER(10,($B97-H$227)/H$228))</f>
        <v>0.32129683955899591</v>
      </c>
      <c r="DY97" s="2">
        <f>POWER(10,($B97-I$227)/I$228)/(1+POWER(10,($B97-I$227)/I$228))</f>
        <v>0.32910216608819221</v>
      </c>
      <c r="DZ97" s="2">
        <f>POWER(10,($B97-J$227)/J$228)/(1+POWER(10,($B97-J$227)/J$228))</f>
        <v>0.31843674526619942</v>
      </c>
      <c r="EA97" s="2">
        <f>POWER(10,($B97-K$227)/K$228)/(1+POWER(10,($B97-K$227)/K$228))</f>
        <v>0.32682094542920492</v>
      </c>
      <c r="EB97" s="2">
        <f>POWER(10,($B97-L$227)/L$228)/(1+POWER(10,($B97-L$227)/L$228))</f>
        <v>0.31839569185877648</v>
      </c>
      <c r="EC97" s="2">
        <f>POWER(10,($B97-M$227)/M$228)/(1+POWER(10,($B97-M$227)/M$228))</f>
        <v>0.31544758050315141</v>
      </c>
      <c r="ED97" s="2">
        <f>POWER(10,($B97-N$227)/N$228)/(1+POWER(10,($B97-N$227)/N$228))</f>
        <v>0.3171867650728778</v>
      </c>
      <c r="EE97" s="2">
        <f>POWER(10,($B97-O$227)/O$228)/(1+POWER(10,($B97-O$227)/O$228))</f>
        <v>0.32929352098896475</v>
      </c>
    </row>
    <row r="98" spans="2:135" x14ac:dyDescent="0.25">
      <c r="B98" s="2">
        <v>92</v>
      </c>
      <c r="C98">
        <v>77.155000000000001</v>
      </c>
      <c r="D98">
        <v>78.239000000000004</v>
      </c>
      <c r="E98">
        <v>48.901000000000003</v>
      </c>
      <c r="F98">
        <v>47.197000000000003</v>
      </c>
      <c r="G98">
        <v>46.594000000000001</v>
      </c>
      <c r="H98">
        <v>45.173999999999999</v>
      </c>
      <c r="I98">
        <v>44.942</v>
      </c>
      <c r="J98">
        <v>43.942</v>
      </c>
      <c r="K98">
        <v>46.13</v>
      </c>
      <c r="L98">
        <v>49.405999999999999</v>
      </c>
      <c r="M98">
        <v>51.188000000000002</v>
      </c>
      <c r="N98">
        <v>54.246000000000002</v>
      </c>
      <c r="O98">
        <v>58.444400000000002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77.532806671430407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78.083700767839872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49.178480147479739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46.161624023762101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46.181913321730399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44.411725268627805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46.782493379517199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44.882392494973764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47.085498937347403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49.211304684590743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50.757355179771331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54.05280217423774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58.282739440831762</v>
      </c>
      <c r="AE98" s="5"/>
      <c r="AG98" s="5">
        <f t="shared" si="32"/>
        <v>-0.37780667143040603</v>
      </c>
      <c r="AH98" s="5">
        <f t="shared" si="32"/>
        <v>0.15529923216013231</v>
      </c>
      <c r="AI98" s="5">
        <f t="shared" si="32"/>
        <v>-0.27748014747973571</v>
      </c>
      <c r="AJ98" s="5">
        <f t="shared" si="31"/>
        <v>1.0353759762379013</v>
      </c>
      <c r="AK98" s="5">
        <f t="shared" si="31"/>
        <v>0.41208667826960266</v>
      </c>
      <c r="AL98" s="5">
        <f t="shared" si="31"/>
        <v>0.76227473137219448</v>
      </c>
      <c r="AM98" s="5">
        <f t="shared" si="31"/>
        <v>-1.8404933795171985</v>
      </c>
      <c r="AN98" s="5">
        <f t="shared" si="16"/>
        <v>-0.94039249497376431</v>
      </c>
      <c r="AO98" s="5">
        <f t="shared" si="16"/>
        <v>-0.9554989373474001</v>
      </c>
      <c r="AP98" s="5">
        <f t="shared" si="16"/>
        <v>0.19469531540925544</v>
      </c>
      <c r="AQ98" s="5">
        <f t="shared" si="16"/>
        <v>0.43064482022867168</v>
      </c>
      <c r="AR98" s="5">
        <f t="shared" si="16"/>
        <v>0.19319782576226174</v>
      </c>
      <c r="AS98" s="5">
        <f t="shared" si="16"/>
        <v>0.16166055916824007</v>
      </c>
      <c r="AV98" s="2">
        <f t="shared" si="18"/>
        <v>47.293198015602364</v>
      </c>
      <c r="AW98" s="2">
        <f t="shared" si="19"/>
        <v>46.612382854006775</v>
      </c>
      <c r="AX98" s="2">
        <f t="shared" si="20"/>
        <v>46.361160293270416</v>
      </c>
      <c r="AY98" s="2">
        <f t="shared" si="21"/>
        <v>45.736428685332776</v>
      </c>
      <c r="AZ98" s="2">
        <f t="shared" si="22"/>
        <v>45.675984999030902</v>
      </c>
      <c r="BA98" s="2">
        <f t="shared" si="23"/>
        <v>43.945653112952115</v>
      </c>
      <c r="BB98" s="2">
        <f t="shared" si="24"/>
        <v>46.320742475678855</v>
      </c>
      <c r="BC98" s="2">
        <f t="shared" si="25"/>
        <v>44.216810617628639</v>
      </c>
      <c r="BD98" s="2">
        <f t="shared" si="26"/>
        <v>46.652246088423539</v>
      </c>
      <c r="BE98" s="2">
        <f t="shared" si="27"/>
        <v>48.755196820786004</v>
      </c>
      <c r="BF98" s="2">
        <f t="shared" si="28"/>
        <v>50.303974294559538</v>
      </c>
      <c r="BG98" s="2">
        <f t="shared" si="29"/>
        <v>53.714084692161961</v>
      </c>
      <c r="BH98" s="2">
        <f t="shared" si="30"/>
        <v>58.149388367339576</v>
      </c>
      <c r="BK98" s="2" t="str">
        <f>IF(OR($B98&lt;C$229, AND($B98&gt;C$230, $B98&lt;C$231)), C98, "")</f>
        <v/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 t="str">
        <f>IF(OR($B98&lt;F$229, AND($B98&gt;F$230, $B98&lt;F$231)), F98, "")</f>
        <v/>
      </c>
      <c r="BO98" s="2" t="str">
        <f>IF(OR($B98&lt;G$229, AND($B98&gt;G$230, $B98&lt;G$231)), G98, "")</f>
        <v/>
      </c>
      <c r="BP98" s="2" t="str">
        <f>IF(OR($B98&lt;H$229, AND($B98&gt;H$230, $B98&lt;H$231)), H98, "")</f>
        <v/>
      </c>
      <c r="BQ98" s="2">
        <f>IF(OR($B98&lt;I$229, AND($B98&gt;I$230, $B98&lt;I$231)), I98, "")</f>
        <v>44.942</v>
      </c>
      <c r="BR98" s="2" t="str">
        <f>IF(OR($B98&lt;J$229, AND($B98&gt;J$230, $B98&lt;J$231)), J98, "")</f>
        <v/>
      </c>
      <c r="BS98" s="2">
        <f>IF(OR($B98&lt;K$229, AND($B98&gt;K$230, $B98&lt;K$231)), K98, "")</f>
        <v>46.13</v>
      </c>
      <c r="BT98" s="2" t="str">
        <f>IF(OR($B98&lt;L$229, AND($B98&gt;L$230, $B98&lt;L$231)), L98, "")</f>
        <v/>
      </c>
      <c r="BU98" s="2" t="str">
        <f>IF(OR($B98&lt;M$229, AND($B98&gt;M$230, $B98&lt;M$231)), M98, "")</f>
        <v/>
      </c>
      <c r="BV98" s="2">
        <f>IF(OR($B98&lt;N$229, AND($B98&gt;N$230, $B98&lt;N$231)), N98, "")</f>
        <v>54.246000000000002</v>
      </c>
      <c r="BW98" s="2">
        <f>IF(OR($B98&lt;O$229, AND($B98&gt;O$230, $B98&lt;O$231)), O98, "")</f>
        <v>58.444400000000002</v>
      </c>
      <c r="BZ98" s="2" t="str">
        <f>IF(OR(AND($B98&gt;C$230, $B98&lt;C$231), $B98&gt;C$232), C98, "")</f>
        <v/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 t="str">
        <f>IF(OR(AND($B98&gt;F$230, $B98&lt;F$231), $B98&gt;F$232), F98, "")</f>
        <v/>
      </c>
      <c r="CD98" s="2" t="str">
        <f>IF(OR(AND($B98&gt;G$230, $B98&lt;G$231), $B98&gt;G$232), G98, "")</f>
        <v/>
      </c>
      <c r="CE98" s="2" t="str">
        <f>IF(OR(AND($B98&gt;H$230, $B98&lt;H$231), $B98&gt;H$232), H98, "")</f>
        <v/>
      </c>
      <c r="CF98" s="2">
        <f>IF(OR(AND($B98&gt;I$230, $B98&lt;I$231), $B98&gt;I$232), I98, "")</f>
        <v>44.942</v>
      </c>
      <c r="CG98" s="2" t="str">
        <f>IF(OR(AND($B98&gt;J$230, $B98&lt;J$231), $B98&gt;J$232), J98, "")</f>
        <v/>
      </c>
      <c r="CH98" s="2">
        <f>IF(OR(AND($B98&gt;K$230, $B98&lt;K$231), $B98&gt;K$232), K98, "")</f>
        <v>46.13</v>
      </c>
      <c r="CI98" s="2" t="str">
        <f>IF(OR(AND($B98&gt;L$230, $B98&lt;L$231), $B98&gt;L$232), L98, "")</f>
        <v/>
      </c>
      <c r="CJ98" s="2" t="str">
        <f>IF(OR(AND($B98&gt;M$230, $B98&lt;M$231), $B98&gt;M$232), M98, "")</f>
        <v/>
      </c>
      <c r="CK98" s="2">
        <f>IF(OR(AND($B98&gt;N$230, $B98&lt;N$231), $B98&gt;N$232), N98, "")</f>
        <v>54.246000000000002</v>
      </c>
      <c r="CL98" s="2">
        <f>IF(OR(AND($B98&gt;O$230, $B98&lt;O$231), $B98&gt;O$232), O98, "")</f>
        <v>58.444400000000002</v>
      </c>
      <c r="CO98" s="2">
        <f>BK$207*$B98+BK$209</f>
        <v>47.034596406842276</v>
      </c>
      <c r="CP98" s="2">
        <f>BL$207*$B98+BL$209</f>
        <v>46.514826068016895</v>
      </c>
      <c r="CQ98" s="2">
        <f>BM$207*$B98+BM$209</f>
        <v>46.40121799126694</v>
      </c>
      <c r="CR98" s="2">
        <f>BN$207*$B98+BN$209</f>
        <v>45.830509503693072</v>
      </c>
      <c r="CS98" s="2">
        <f>BO$207*$B98+BO$209</f>
        <v>45.589524356589976</v>
      </c>
      <c r="CT98" s="2">
        <f>BP$207*$B98+BP$209</f>
        <v>44.03292181483252</v>
      </c>
      <c r="CU98" s="2">
        <f>BQ$207*$B98+BQ$209</f>
        <v>46.289633269851798</v>
      </c>
      <c r="CV98" s="2">
        <f>BR$207*$B98+BR$209</f>
        <v>44.33543218076197</v>
      </c>
      <c r="CW98" s="2">
        <f>BS$207*$B98+BS$209</f>
        <v>46.712630335877037</v>
      </c>
      <c r="CX98" s="2">
        <f>BT$207*$B98+BT$209</f>
        <v>48.786761042917625</v>
      </c>
      <c r="CY98" s="2">
        <f>BU$207*$B98+BU$209</f>
        <v>50.339056875143939</v>
      </c>
      <c r="CZ98" s="2">
        <f>BV$207*$B98+BV$209</f>
        <v>53.732430200705707</v>
      </c>
      <c r="DA98" s="2">
        <f>BW$207*$B98+BW$209</f>
        <v>58.149231336846924</v>
      </c>
      <c r="DD98" s="2">
        <f>BZ$207*$B98+BZ$209</f>
        <v>48.817582229816317</v>
      </c>
      <c r="DE98" s="2">
        <f>CA$207*$B98+CA$209</f>
        <v>47.128177150986573</v>
      </c>
      <c r="DF98" s="2">
        <f>CB$207*$B98+CB$209</f>
        <v>46.25458649957023</v>
      </c>
      <c r="DG98" s="2">
        <f>CC$207*$B98+CC$209</f>
        <v>45.555100501948004</v>
      </c>
      <c r="DH98" s="2">
        <f>CD$207*$B98+CD$209</f>
        <v>45.845415614053437</v>
      </c>
      <c r="DI98" s="2">
        <f>CE$207*$B98+CE$209</f>
        <v>43.777528253691251</v>
      </c>
      <c r="DJ98" s="2">
        <f>CF$207*$B98+CF$209</f>
        <v>46.378580649656399</v>
      </c>
      <c r="DK98" s="2">
        <f>CG$207*$B98+CG$209</f>
        <v>43.985259631736064</v>
      </c>
      <c r="DL98" s="2">
        <f>CH$207*$B98+CH$209</f>
        <v>46.538811794784188</v>
      </c>
      <c r="DM98" s="2">
        <f>CI$207*$B98+CI$209</f>
        <v>48.693571352132821</v>
      </c>
      <c r="DN98" s="2">
        <f>CJ$207*$B98+CJ$209</f>
        <v>50.234540477550198</v>
      </c>
      <c r="DO98" s="2">
        <f>CK$207*$B98+CK$209</f>
        <v>53.678066938138663</v>
      </c>
      <c r="DP98" s="2">
        <f>CL$207*$B98+CL$209</f>
        <v>58.149680065243899</v>
      </c>
      <c r="DS98" s="2">
        <f>POWER(10,($B98-C$227)/C$228)/(1+POWER(10,($B98-C$227)/C$228))</f>
        <v>0.14503851092250092</v>
      </c>
      <c r="DT98" s="2">
        <f>POWER(10,($B98-D$227)/D$228)/(1+POWER(10,($B98-D$227)/D$228))</f>
        <v>0.15905537415461346</v>
      </c>
      <c r="DU98" s="2">
        <f>POWER(10,($B98-E$227)/E$228)/(1+POWER(10,($B98-E$227)/E$228))</f>
        <v>0.2731861862209814</v>
      </c>
      <c r="DV98" s="2">
        <f>POWER(10,($B98-F$227)/F$228)/(1+POWER(10,($B98-F$227)/F$228))</f>
        <v>0.34160400627494797</v>
      </c>
      <c r="DW98" s="2">
        <f>POWER(10,($B98-G$227)/G$228)/(1+POWER(10,($B98-G$227)/G$228))</f>
        <v>0.33788040786533191</v>
      </c>
      <c r="DX98" s="2">
        <f>POWER(10,($B98-H$227)/H$228)/(1+POWER(10,($B98-H$227)/H$228))</f>
        <v>0.34170282715986228</v>
      </c>
      <c r="DY98" s="2">
        <f>POWER(10,($B98-I$227)/I$228)/(1+POWER(10,($B98-I$227)/I$228))</f>
        <v>0.34974842311707621</v>
      </c>
      <c r="DZ98" s="2">
        <f>POWER(10,($B98-J$227)/J$228)/(1+POWER(10,($B98-J$227)/J$228))</f>
        <v>0.33875174814046805</v>
      </c>
      <c r="EA98" s="2">
        <f>POWER(10,($B98-K$227)/K$228)/(1+POWER(10,($B98-K$227)/K$228))</f>
        <v>0.34739819511680181</v>
      </c>
      <c r="EB98" s="2">
        <f>POWER(10,($B98-L$227)/L$228)/(1+POWER(10,($B98-L$227)/L$228))</f>
        <v>0.3387093772476234</v>
      </c>
      <c r="EC98" s="2">
        <f>POWER(10,($B98-M$227)/M$228)/(1+POWER(10,($B98-M$227)/M$228))</f>
        <v>0.33566580356869402</v>
      </c>
      <c r="ED98" s="2">
        <f>POWER(10,($B98-N$227)/N$228)/(1+POWER(10,($B98-N$227)/N$228))</f>
        <v>0.33746150759653293</v>
      </c>
      <c r="EE98" s="2">
        <f>POWER(10,($B98-O$227)/O$228)/(1+POWER(10,($B98-O$227)/O$228))</f>
        <v>0.34994552095810533</v>
      </c>
    </row>
    <row r="99" spans="2:135" x14ac:dyDescent="0.25">
      <c r="B99" s="2">
        <v>93</v>
      </c>
      <c r="C99">
        <v>75.858999999999995</v>
      </c>
      <c r="D99">
        <v>73.268000000000001</v>
      </c>
      <c r="E99">
        <v>49.085000000000001</v>
      </c>
      <c r="F99">
        <v>46.914999999999999</v>
      </c>
      <c r="G99">
        <v>46.826000000000001</v>
      </c>
      <c r="H99">
        <v>43.899000000000001</v>
      </c>
      <c r="I99">
        <v>45.014000000000003</v>
      </c>
      <c r="J99">
        <v>42.970999999999997</v>
      </c>
      <c r="K99">
        <v>44.667000000000002</v>
      </c>
      <c r="L99">
        <v>49.042999999999999</v>
      </c>
      <c r="M99">
        <v>51.231999999999999</v>
      </c>
      <c r="N99">
        <v>53.841000000000001</v>
      </c>
      <c r="O99">
        <v>58.319400000000002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74.020066788152207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73.186072260465792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47.984979671170464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45.901021924740249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45.893839678051826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44.135534005415472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46.521110190176138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44.496660205282801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46.842749042640207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48.959895935553391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50.512382982726471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53.855912076371041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58.196317745110704</v>
      </c>
      <c r="AE99" s="5"/>
      <c r="AG99" s="5">
        <f t="shared" si="32"/>
        <v>1.8389332118477881</v>
      </c>
      <c r="AH99" s="5">
        <f t="shared" si="32"/>
        <v>8.1927739534208399E-2</v>
      </c>
      <c r="AI99" s="5">
        <f t="shared" si="32"/>
        <v>1.1000203288295367</v>
      </c>
      <c r="AJ99" s="5">
        <f t="shared" si="31"/>
        <v>1.0139780752597503</v>
      </c>
      <c r="AK99" s="5">
        <f t="shared" si="31"/>
        <v>0.93216032194817444</v>
      </c>
      <c r="AL99" s="5">
        <f t="shared" si="31"/>
        <v>-0.23653400541547143</v>
      </c>
      <c r="AM99" s="5">
        <f t="shared" si="31"/>
        <v>-1.5071101901761352</v>
      </c>
      <c r="AN99" s="5">
        <f t="shared" si="16"/>
        <v>-1.5256602052828043</v>
      </c>
      <c r="AO99" s="5">
        <f t="shared" si="16"/>
        <v>-2.1757490426402057</v>
      </c>
      <c r="AP99" s="5">
        <f t="shared" si="16"/>
        <v>8.3104064446608561E-2</v>
      </c>
      <c r="AQ99" s="5">
        <f t="shared" si="16"/>
        <v>0.71961701727352789</v>
      </c>
      <c r="AR99" s="5">
        <f t="shared" si="16"/>
        <v>-1.4912076371039973E-2</v>
      </c>
      <c r="AS99" s="5">
        <f t="shared" si="16"/>
        <v>0.12308225488929736</v>
      </c>
      <c r="AV99" s="2">
        <f t="shared" si="18"/>
        <v>47.345887032089351</v>
      </c>
      <c r="AW99" s="2">
        <f t="shared" si="19"/>
        <v>46.625254937592409</v>
      </c>
      <c r="AX99" s="2">
        <f t="shared" si="20"/>
        <v>46.347384969173419</v>
      </c>
      <c r="AY99" s="2">
        <f t="shared" si="21"/>
        <v>45.694896527928321</v>
      </c>
      <c r="AZ99" s="2">
        <f t="shared" si="22"/>
        <v>45.645884575056854</v>
      </c>
      <c r="BA99" s="2">
        <f t="shared" si="23"/>
        <v>43.909206163118768</v>
      </c>
      <c r="BB99" s="2">
        <f t="shared" si="24"/>
        <v>46.299733635627703</v>
      </c>
      <c r="BC99" s="2">
        <f t="shared" si="25"/>
        <v>44.169188625978379</v>
      </c>
      <c r="BD99" s="2">
        <f t="shared" si="26"/>
        <v>46.635036408455647</v>
      </c>
      <c r="BE99" s="2">
        <f t="shared" si="27"/>
        <v>48.737848218424944</v>
      </c>
      <c r="BF99" s="2">
        <f t="shared" si="28"/>
        <v>50.290057738455587</v>
      </c>
      <c r="BG99" s="2">
        <f t="shared" si="29"/>
        <v>53.691570825023412</v>
      </c>
      <c r="BH99" s="2">
        <f t="shared" si="30"/>
        <v>58.13422874752834</v>
      </c>
      <c r="BK99" s="2" t="str">
        <f>IF(OR($B99&lt;C$229, AND($B99&gt;C$230, $B99&lt;C$231)), C99, "")</f>
        <v/>
      </c>
      <c r="BL99" s="2" t="str">
        <f>IF(OR($B99&lt;D$229, AND($B99&gt;D$230, $B99&lt;D$231)), D99, "")</f>
        <v/>
      </c>
      <c r="BM99" s="2" t="str">
        <f>IF(OR($B99&lt;E$229, AND($B99&gt;E$230, $B99&lt;E$231)), E99, "")</f>
        <v/>
      </c>
      <c r="BN99" s="2">
        <f>IF(OR($B99&lt;F$229, AND($B99&gt;F$230, $B99&lt;F$231)), F99, "")</f>
        <v>46.914999999999999</v>
      </c>
      <c r="BO99" s="2">
        <f>IF(OR($B99&lt;G$229, AND($B99&gt;G$230, $B99&lt;G$231)), G99, "")</f>
        <v>46.826000000000001</v>
      </c>
      <c r="BP99" s="2">
        <f>IF(OR($B99&lt;H$229, AND($B99&gt;H$230, $B99&lt;H$231)), H99, "")</f>
        <v>43.899000000000001</v>
      </c>
      <c r="BQ99" s="2">
        <f>IF(OR($B99&lt;I$229, AND($B99&gt;I$230, $B99&lt;I$231)), I99, "")</f>
        <v>45.014000000000003</v>
      </c>
      <c r="BR99" s="2">
        <f>IF(OR($B99&lt;J$229, AND($B99&gt;J$230, $B99&lt;J$231)), J99, "")</f>
        <v>42.970999999999997</v>
      </c>
      <c r="BS99" s="2">
        <f>IF(OR($B99&lt;K$229, AND($B99&gt;K$230, $B99&lt;K$231)), K99, "")</f>
        <v>44.667000000000002</v>
      </c>
      <c r="BT99" s="2">
        <f>IF(OR($B99&lt;L$229, AND($B99&gt;L$230, $B99&lt;L$231)), L99, "")</f>
        <v>49.042999999999999</v>
      </c>
      <c r="BU99" s="2">
        <f>IF(OR($B99&lt;M$229, AND($B99&gt;M$230, $B99&lt;M$231)), M99, "")</f>
        <v>51.231999999999999</v>
      </c>
      <c r="BV99" s="2">
        <f>IF(OR($B99&lt;N$229, AND($B99&gt;N$230, $B99&lt;N$231)), N99, "")</f>
        <v>53.841000000000001</v>
      </c>
      <c r="BW99" s="2">
        <f>IF(OR($B99&lt;O$229, AND($B99&gt;O$230, $B99&lt;O$231)), O99, "")</f>
        <v>58.319400000000002</v>
      </c>
      <c r="BZ99" s="2" t="str">
        <f>IF(OR(AND($B99&gt;C$230, $B99&lt;C$231), $B99&gt;C$232), C99, "")</f>
        <v/>
      </c>
      <c r="CA99" s="2" t="str">
        <f>IF(OR(AND($B99&gt;D$230, $B99&lt;D$231), $B99&gt;D$232), D99, "")</f>
        <v/>
      </c>
      <c r="CB99" s="2" t="str">
        <f>IF(OR(AND($B99&gt;E$230, $B99&lt;E$231), $B99&gt;E$232), E99, "")</f>
        <v/>
      </c>
      <c r="CC99" s="2">
        <f>IF(OR(AND($B99&gt;F$230, $B99&lt;F$231), $B99&gt;F$232), F99, "")</f>
        <v>46.914999999999999</v>
      </c>
      <c r="CD99" s="2">
        <f>IF(OR(AND($B99&gt;G$230, $B99&lt;G$231), $B99&gt;G$232), G99, "")</f>
        <v>46.826000000000001</v>
      </c>
      <c r="CE99" s="2">
        <f>IF(OR(AND($B99&gt;H$230, $B99&lt;H$231), $B99&gt;H$232), H99, "")</f>
        <v>43.899000000000001</v>
      </c>
      <c r="CF99" s="2">
        <f>IF(OR(AND($B99&gt;I$230, $B99&lt;I$231), $B99&gt;I$232), I99, "")</f>
        <v>45.014000000000003</v>
      </c>
      <c r="CG99" s="2">
        <f>IF(OR(AND($B99&gt;J$230, $B99&lt;J$231), $B99&gt;J$232), J99, "")</f>
        <v>42.970999999999997</v>
      </c>
      <c r="CH99" s="2">
        <f>IF(OR(AND($B99&gt;K$230, $B99&lt;K$231), $B99&gt;K$232), K99, "")</f>
        <v>44.667000000000002</v>
      </c>
      <c r="CI99" s="2">
        <f>IF(OR(AND($B99&gt;L$230, $B99&lt;L$231), $B99&gt;L$232), L99, "")</f>
        <v>49.042999999999999</v>
      </c>
      <c r="CJ99" s="2">
        <f>IF(OR(AND($B99&gt;M$230, $B99&lt;M$231), $B99&gt;M$232), M99, "")</f>
        <v>51.231999999999999</v>
      </c>
      <c r="CK99" s="2">
        <f>IF(OR(AND($B99&gt;N$230, $B99&lt;N$231), $B99&gt;N$232), N99, "")</f>
        <v>53.841000000000001</v>
      </c>
      <c r="CL99" s="2">
        <f>IF(OR(AND($B99&gt;O$230, $B99&lt;O$231), $B99&gt;O$232), O99, "")</f>
        <v>58.319400000000002</v>
      </c>
      <c r="CO99" s="2">
        <f>BK$207*$B99+BK$209</f>
        <v>47.082040200044588</v>
      </c>
      <c r="CP99" s="2">
        <f>BL$207*$B99+BL$209</f>
        <v>46.529882405833149</v>
      </c>
      <c r="CQ99" s="2">
        <f>BM$207*$B99+BM$209</f>
        <v>46.400393870338903</v>
      </c>
      <c r="CR99" s="2">
        <f>BN$207*$B99+BN$209</f>
        <v>45.81023979754503</v>
      </c>
      <c r="CS99" s="2">
        <f>BO$207*$B99+BO$209</f>
        <v>45.573835631542593</v>
      </c>
      <c r="CT99" s="2">
        <f>BP$207*$B99+BP$209</f>
        <v>44.017118855943451</v>
      </c>
      <c r="CU99" s="2">
        <f>BQ$207*$B99+BQ$209</f>
        <v>46.305836693715335</v>
      </c>
      <c r="CV99" s="2">
        <f>BR$207*$B99+BR$209</f>
        <v>44.316663584989044</v>
      </c>
      <c r="CW99" s="2">
        <f>BS$207*$B99+BS$209</f>
        <v>46.729879004513407</v>
      </c>
      <c r="CX99" s="2">
        <f>BT$207*$B99+BT$209</f>
        <v>48.803682395451411</v>
      </c>
      <c r="CY99" s="2">
        <f>BU$207*$B99+BU$209</f>
        <v>50.352240010096203</v>
      </c>
      <c r="CZ99" s="2">
        <f>BV$207*$B99+BV$209</f>
        <v>53.728620817424421</v>
      </c>
      <c r="DA99" s="2">
        <f>BW$207*$B99+BW$209</f>
        <v>58.149332344732663</v>
      </c>
      <c r="DD99" s="2">
        <f>BZ$207*$B99+BZ$209</f>
        <v>48.764340536322393</v>
      </c>
      <c r="DE99" s="2">
        <f>CA$207*$B99+CA$209</f>
        <v>47.085132651167719</v>
      </c>
      <c r="DF99" s="2">
        <f>CB$207*$B99+CB$209</f>
        <v>46.218763567124554</v>
      </c>
      <c r="DG99" s="2">
        <f>CC$207*$B99+CC$209</f>
        <v>45.492148572981797</v>
      </c>
      <c r="DH99" s="2">
        <f>CD$207*$B99+CD$209</f>
        <v>45.774650527944473</v>
      </c>
      <c r="DI99" s="2">
        <f>CE$207*$B99+CE$209</f>
        <v>43.719602838678504</v>
      </c>
      <c r="DJ99" s="2">
        <f>CF$207*$B99+CF$209</f>
        <v>46.289385236934478</v>
      </c>
      <c r="DK99" s="2">
        <f>CG$207*$B99+CG$209</f>
        <v>43.906645122729245</v>
      </c>
      <c r="DL99" s="2">
        <f>CH$207*$B99+CH$209</f>
        <v>46.472547341119565</v>
      </c>
      <c r="DM99" s="2">
        <f>CI$207*$B99+CI$209</f>
        <v>48.620624213472446</v>
      </c>
      <c r="DN99" s="2">
        <f>CJ$207*$B99+CJ$209</f>
        <v>50.177818142997523</v>
      </c>
      <c r="DO99" s="2">
        <f>CK$207*$B99+CK$209</f>
        <v>53.625230896997401</v>
      </c>
      <c r="DP99" s="2">
        <f>CL$207*$B99+CL$209</f>
        <v>58.108641138230574</v>
      </c>
      <c r="DS99" s="2">
        <f>POWER(10,($B99-C$227)/C$228)/(1+POWER(10,($B99-C$227)/C$228))</f>
        <v>0.15683693711227514</v>
      </c>
      <c r="DT99" s="2">
        <f>POWER(10,($B99-D$227)/D$228)/(1+POWER(10,($B99-D$227)/D$228))</f>
        <v>0.17176495203850517</v>
      </c>
      <c r="DU99" s="2">
        <f>POWER(10,($B99-E$227)/E$228)/(1+POWER(10,($B99-E$227)/E$228))</f>
        <v>0.29185053500094044</v>
      </c>
      <c r="DV99" s="2">
        <f>POWER(10,($B99-F$227)/F$228)/(1+POWER(10,($B99-F$227)/F$228))</f>
        <v>0.36261066231890582</v>
      </c>
      <c r="DW99" s="2">
        <f>POWER(10,($B99-G$227)/G$228)/(1+POWER(10,($B99-G$227)/G$228))</f>
        <v>0.35878286324971564</v>
      </c>
      <c r="DX99" s="2">
        <f>POWER(10,($B99-H$227)/H$228)/(1+POWER(10,($B99-H$227)/H$228))</f>
        <v>0.36271221232633133</v>
      </c>
      <c r="DY99" s="2">
        <f>POWER(10,($B99-I$227)/I$228)/(1+POWER(10,($B99-I$227)/I$228))</f>
        <v>0.37097371794672518</v>
      </c>
      <c r="DZ99" s="2">
        <f>POWER(10,($B99-J$227)/J$228)/(1+POWER(10,($B99-J$227)/J$228))</f>
        <v>0.35967882567497922</v>
      </c>
      <c r="EA99" s="2">
        <f>POWER(10,($B99-K$227)/K$228)/(1+POWER(10,($B99-K$227)/K$228))</f>
        <v>0.36856170285041739</v>
      </c>
      <c r="EB99" s="2">
        <f>POWER(10,($B99-L$227)/L$228)/(1+POWER(10,($B99-L$227)/L$228))</f>
        <v>0.35963526084857289</v>
      </c>
      <c r="EC99" s="2">
        <f>POWER(10,($B99-M$227)/M$228)/(1+POWER(10,($B99-M$227)/M$228))</f>
        <v>0.35650502242035736</v>
      </c>
      <c r="ED99" s="2">
        <f>POWER(10,($B99-N$227)/N$228)/(1+POWER(10,($B99-N$227)/N$228))</f>
        <v>0.35835207385768325</v>
      </c>
      <c r="EE99" s="2">
        <f>POWER(10,($B99-O$227)/O$228)/(1+POWER(10,($B99-O$227)/O$228))</f>
        <v>0.37117594936769682</v>
      </c>
    </row>
    <row r="100" spans="2:135" x14ac:dyDescent="0.25">
      <c r="B100" s="2">
        <v>94</v>
      </c>
      <c r="C100">
        <v>70.576999999999998</v>
      </c>
      <c r="D100">
        <v>67.986000000000004</v>
      </c>
      <c r="E100">
        <v>47.887</v>
      </c>
      <c r="F100">
        <v>46.338000000000001</v>
      </c>
      <c r="G100">
        <v>46.463999999999999</v>
      </c>
      <c r="H100">
        <v>44.332999999999998</v>
      </c>
      <c r="I100">
        <v>45.304000000000002</v>
      </c>
      <c r="J100">
        <v>42.899000000000001</v>
      </c>
      <c r="K100">
        <v>45.725000000000001</v>
      </c>
      <c r="L100">
        <v>48.796999999999997</v>
      </c>
      <c r="M100">
        <v>50.87</v>
      </c>
      <c r="N100">
        <v>53.738999999999997</v>
      </c>
      <c r="O100">
        <v>57.916699999999999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69.757372129243663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67.920258259690399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47.234649452492867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45.746050254344162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45.728677487117864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43.974905631167232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46.374583045038285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44.271289149203682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46.708405602284444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48.819057777142099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50.376444255582172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53.742580503309867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58.144752763795942</v>
      </c>
      <c r="AE100" s="5"/>
      <c r="AG100" s="5">
        <f t="shared" si="32"/>
        <v>0.81962787075633514</v>
      </c>
      <c r="AH100" s="5">
        <f t="shared" si="32"/>
        <v>6.5741740309604779E-2</v>
      </c>
      <c r="AI100" s="5">
        <f t="shared" si="32"/>
        <v>0.65235054750713317</v>
      </c>
      <c r="AJ100" s="5">
        <f t="shared" si="31"/>
        <v>0.59194974565583891</v>
      </c>
      <c r="AK100" s="5">
        <f t="shared" si="31"/>
        <v>0.73532251288213502</v>
      </c>
      <c r="AL100" s="5">
        <f t="shared" si="31"/>
        <v>0.35809436883276646</v>
      </c>
      <c r="AM100" s="5">
        <f t="shared" si="31"/>
        <v>-1.0705830450382834</v>
      </c>
      <c r="AN100" s="5">
        <f t="shared" si="16"/>
        <v>-1.3722891492036808</v>
      </c>
      <c r="AO100" s="5">
        <f t="shared" si="16"/>
        <v>-0.98340560228444218</v>
      </c>
      <c r="AP100" s="5">
        <f t="shared" si="16"/>
        <v>-2.2057777142101997E-2</v>
      </c>
      <c r="AQ100" s="5">
        <f t="shared" si="16"/>
        <v>0.49355574441782579</v>
      </c>
      <c r="AR100" s="5">
        <f t="shared" si="16"/>
        <v>-3.5805033098696981E-3</v>
      </c>
      <c r="AS100" s="5">
        <f t="shared" si="16"/>
        <v>-0.22805276379594375</v>
      </c>
      <c r="AV100" s="2">
        <f t="shared" si="18"/>
        <v>47.39741738895777</v>
      </c>
      <c r="AW100" s="2">
        <f t="shared" si="19"/>
        <v>46.637043809588569</v>
      </c>
      <c r="AX100" s="2">
        <f t="shared" si="20"/>
        <v>46.332145240489254</v>
      </c>
      <c r="AY100" s="2">
        <f t="shared" si="21"/>
        <v>45.651377029081885</v>
      </c>
      <c r="AZ100" s="2">
        <f t="shared" si="22"/>
        <v>45.613561919246195</v>
      </c>
      <c r="BA100" s="2">
        <f t="shared" si="23"/>
        <v>43.870806644671305</v>
      </c>
      <c r="BB100" s="2">
        <f t="shared" si="24"/>
        <v>46.274188387864839</v>
      </c>
      <c r="BC100" s="2">
        <f t="shared" si="25"/>
        <v>44.118804529005942</v>
      </c>
      <c r="BD100" s="2">
        <f t="shared" si="26"/>
        <v>46.614115202112274</v>
      </c>
      <c r="BE100" s="2">
        <f t="shared" si="27"/>
        <v>48.716588963434205</v>
      </c>
      <c r="BF100" s="2">
        <f t="shared" si="28"/>
        <v>50.273091341915951</v>
      </c>
      <c r="BG100" s="2">
        <f t="shared" si="29"/>
        <v>53.666924450273328</v>
      </c>
      <c r="BH100" s="2">
        <f t="shared" si="30"/>
        <v>58.117280598784042</v>
      </c>
      <c r="BK100" s="2" t="str">
        <f>IF(OR($B100&lt;C$229, AND($B100&gt;C$230, $B100&lt;C$231)), C100, "")</f>
        <v/>
      </c>
      <c r="BL100" s="2" t="str">
        <f>IF(OR($B100&lt;D$229, AND($B100&gt;D$230, $B100&lt;D$231)), D100, "")</f>
        <v/>
      </c>
      <c r="BM100" s="2" t="str">
        <f>IF(OR($B100&lt;E$229, AND($B100&gt;E$230, $B100&lt;E$231)), E100, "")</f>
        <v/>
      </c>
      <c r="BN100" s="2">
        <f>IF(OR($B100&lt;F$229, AND($B100&gt;F$230, $B100&lt;F$231)), F100, "")</f>
        <v>46.338000000000001</v>
      </c>
      <c r="BO100" s="2">
        <f>IF(OR($B100&lt;G$229, AND($B100&gt;G$230, $B100&lt;G$231)), G100, "")</f>
        <v>46.463999999999999</v>
      </c>
      <c r="BP100" s="2">
        <f>IF(OR($B100&lt;H$229, AND($B100&gt;H$230, $B100&lt;H$231)), H100, "")</f>
        <v>44.332999999999998</v>
      </c>
      <c r="BQ100" s="2">
        <f>IF(OR($B100&lt;I$229, AND($B100&gt;I$230, $B100&lt;I$231)), I100, "")</f>
        <v>45.304000000000002</v>
      </c>
      <c r="BR100" s="2">
        <f>IF(OR($B100&lt;J$229, AND($B100&gt;J$230, $B100&lt;J$231)), J100, "")</f>
        <v>42.899000000000001</v>
      </c>
      <c r="BS100" s="2">
        <f>IF(OR($B100&lt;K$229, AND($B100&gt;K$230, $B100&lt;K$231)), K100, "")</f>
        <v>45.725000000000001</v>
      </c>
      <c r="BT100" s="2">
        <f>IF(OR($B100&lt;L$229, AND($B100&gt;L$230, $B100&lt;L$231)), L100, "")</f>
        <v>48.796999999999997</v>
      </c>
      <c r="BU100" s="2">
        <f>IF(OR($B100&lt;M$229, AND($B100&gt;M$230, $B100&lt;M$231)), M100, "")</f>
        <v>50.87</v>
      </c>
      <c r="BV100" s="2">
        <f>IF(OR($B100&lt;N$229, AND($B100&gt;N$230, $B100&lt;N$231)), N100, "")</f>
        <v>53.738999999999997</v>
      </c>
      <c r="BW100" s="2">
        <f>IF(OR($B100&lt;O$229, AND($B100&gt;O$230, $B100&lt;O$231)), O100, "")</f>
        <v>57.916699999999999</v>
      </c>
      <c r="BZ100" s="2" t="str">
        <f>IF(OR(AND($B100&gt;C$230, $B100&lt;C$231), $B100&gt;C$232), C100, "")</f>
        <v/>
      </c>
      <c r="CA100" s="2" t="str">
        <f>IF(OR(AND($B100&gt;D$230, $B100&lt;D$231), $B100&gt;D$232), D100, "")</f>
        <v/>
      </c>
      <c r="CB100" s="2" t="str">
        <f>IF(OR(AND($B100&gt;E$230, $B100&lt;E$231), $B100&gt;E$232), E100, "")</f>
        <v/>
      </c>
      <c r="CC100" s="2">
        <f>IF(OR(AND($B100&gt;F$230, $B100&lt;F$231), $B100&gt;F$232), F100, "")</f>
        <v>46.338000000000001</v>
      </c>
      <c r="CD100" s="2">
        <f>IF(OR(AND($B100&gt;G$230, $B100&lt;G$231), $B100&gt;G$232), G100, "")</f>
        <v>46.463999999999999</v>
      </c>
      <c r="CE100" s="2">
        <f>IF(OR(AND($B100&gt;H$230, $B100&lt;H$231), $B100&gt;H$232), H100, "")</f>
        <v>44.332999999999998</v>
      </c>
      <c r="CF100" s="2">
        <f>IF(OR(AND($B100&gt;I$230, $B100&lt;I$231), $B100&gt;I$232), I100, "")</f>
        <v>45.304000000000002</v>
      </c>
      <c r="CG100" s="2">
        <f>IF(OR(AND($B100&gt;J$230, $B100&lt;J$231), $B100&gt;J$232), J100, "")</f>
        <v>42.899000000000001</v>
      </c>
      <c r="CH100" s="2">
        <f>IF(OR(AND($B100&gt;K$230, $B100&lt;K$231), $B100&gt;K$232), K100, "")</f>
        <v>45.725000000000001</v>
      </c>
      <c r="CI100" s="2">
        <f>IF(OR(AND($B100&gt;L$230, $B100&lt;L$231), $B100&gt;L$232), L100, "")</f>
        <v>48.796999999999997</v>
      </c>
      <c r="CJ100" s="2">
        <f>IF(OR(AND($B100&gt;M$230, $B100&lt;M$231), $B100&gt;M$232), M100, "")</f>
        <v>50.87</v>
      </c>
      <c r="CK100" s="2">
        <f>IF(OR(AND($B100&gt;N$230, $B100&lt;N$231), $B100&gt;N$232), N100, "")</f>
        <v>53.738999999999997</v>
      </c>
      <c r="CL100" s="2">
        <f>IF(OR(AND($B100&gt;O$230, $B100&lt;O$231), $B100&gt;O$232), O100, "")</f>
        <v>57.916699999999999</v>
      </c>
      <c r="CO100" s="2">
        <f>BK$207*$B100+BK$209</f>
        <v>47.129483993246893</v>
      </c>
      <c r="CP100" s="2">
        <f>BL$207*$B100+BL$209</f>
        <v>46.544938743649411</v>
      </c>
      <c r="CQ100" s="2">
        <f>BM$207*$B100+BM$209</f>
        <v>46.399569749410865</v>
      </c>
      <c r="CR100" s="2">
        <f>BN$207*$B100+BN$209</f>
        <v>45.789970091396988</v>
      </c>
      <c r="CS100" s="2">
        <f>BO$207*$B100+BO$209</f>
        <v>45.55814690649521</v>
      </c>
      <c r="CT100" s="2">
        <f>BP$207*$B100+BP$209</f>
        <v>44.001315897054383</v>
      </c>
      <c r="CU100" s="2">
        <f>BQ$207*$B100+BQ$209</f>
        <v>46.322040117578879</v>
      </c>
      <c r="CV100" s="2">
        <f>BR$207*$B100+BR$209</f>
        <v>44.297894989216118</v>
      </c>
      <c r="CW100" s="2">
        <f>BS$207*$B100+BS$209</f>
        <v>46.747127673149777</v>
      </c>
      <c r="CX100" s="2">
        <f>BT$207*$B100+BT$209</f>
        <v>48.820603747985196</v>
      </c>
      <c r="CY100" s="2">
        <f>BU$207*$B100+BU$209</f>
        <v>50.365423145048467</v>
      </c>
      <c r="CZ100" s="2">
        <f>BV$207*$B100+BV$209</f>
        <v>53.724811434143142</v>
      </c>
      <c r="DA100" s="2">
        <f>BW$207*$B100+BW$209</f>
        <v>58.149433352618402</v>
      </c>
      <c r="DD100" s="2">
        <f>BZ$207*$B100+BZ$209</f>
        <v>48.71109884282847</v>
      </c>
      <c r="DE100" s="2">
        <f>CA$207*$B100+CA$209</f>
        <v>47.042088151348864</v>
      </c>
      <c r="DF100" s="2">
        <f>CB$207*$B100+CB$209</f>
        <v>46.182940634678886</v>
      </c>
      <c r="DG100" s="2">
        <f>CC$207*$B100+CC$209</f>
        <v>45.42919664401559</v>
      </c>
      <c r="DH100" s="2">
        <f>CD$207*$B100+CD$209</f>
        <v>45.703885441835517</v>
      </c>
      <c r="DI100" s="2">
        <f>CE$207*$B100+CE$209</f>
        <v>43.661677423665751</v>
      </c>
      <c r="DJ100" s="2">
        <f>CF$207*$B100+CF$209</f>
        <v>46.200189824212558</v>
      </c>
      <c r="DK100" s="2">
        <f>CG$207*$B100+CG$209</f>
        <v>43.828030613722419</v>
      </c>
      <c r="DL100" s="2">
        <f>CH$207*$B100+CH$209</f>
        <v>46.406282887454942</v>
      </c>
      <c r="DM100" s="2">
        <f>CI$207*$B100+CI$209</f>
        <v>48.547677074812079</v>
      </c>
      <c r="DN100" s="2">
        <f>CJ$207*$B100+CJ$209</f>
        <v>50.121095808444842</v>
      </c>
      <c r="DO100" s="2">
        <f>CK$207*$B100+CK$209</f>
        <v>53.572394855856146</v>
      </c>
      <c r="DP100" s="2">
        <f>CL$207*$B100+CL$209</f>
        <v>58.067602211217249</v>
      </c>
      <c r="DS100" s="2">
        <f>POWER(10,($B100-C$227)/C$228)/(1+POWER(10,($B100-C$227)/C$228))</f>
        <v>0.16940495708026129</v>
      </c>
      <c r="DT100" s="2">
        <f>POWER(10,($B100-D$227)/D$228)/(1+POWER(10,($B100-D$227)/D$228))</f>
        <v>0.18526636965207782</v>
      </c>
      <c r="DU100" s="2">
        <f>POWER(10,($B100-E$227)/E$228)/(1+POWER(10,($B100-E$227)/E$228))</f>
        <v>0.31124398493264072</v>
      </c>
      <c r="DV100" s="2">
        <f>POWER(10,($B100-F$227)/F$228)/(1+POWER(10,($B100-F$227)/F$228))</f>
        <v>0.38415538427524182</v>
      </c>
      <c r="DW100" s="2">
        <f>POWER(10,($B100-G$227)/G$228)/(1+POWER(10,($B100-G$227)/G$228))</f>
        <v>0.38023582864742289</v>
      </c>
      <c r="DX100" s="2">
        <f>POWER(10,($B100-H$227)/H$228)/(1+POWER(10,($B100-H$227)/H$228))</f>
        <v>0.38425933046090954</v>
      </c>
      <c r="DY100" s="2">
        <f>POWER(10,($B100-I$227)/I$228)/(1+POWER(10,($B100-I$227)/I$228))</f>
        <v>0.39270918757808898</v>
      </c>
      <c r="DZ100" s="2">
        <f>POWER(10,($B100-J$227)/J$228)/(1+POWER(10,($B100-J$227)/J$228))</f>
        <v>0.38115351908089229</v>
      </c>
      <c r="EA100" s="2">
        <f>POWER(10,($B100-K$227)/K$228)/(1+POWER(10,($B100-K$227)/K$228))</f>
        <v>0.39024352614446323</v>
      </c>
      <c r="EB100" s="2">
        <f>POWER(10,($B100-L$227)/L$228)/(1+POWER(10,($B100-L$227)/L$228))</f>
        <v>0.38110890130924685</v>
      </c>
      <c r="EC100" s="2">
        <f>POWER(10,($B100-M$227)/M$228)/(1+POWER(10,($B100-M$227)/M$228))</f>
        <v>0.37790205719921866</v>
      </c>
      <c r="ED100" s="2">
        <f>POWER(10,($B100-N$227)/N$228)/(1+POWER(10,($B100-N$227)/N$228))</f>
        <v>0.37979453757857085</v>
      </c>
      <c r="EE100" s="2">
        <f>POWER(10,($B100-O$227)/O$228)/(1+POWER(10,($B100-O$227)/O$228))</f>
        <v>0.39291586654940686</v>
      </c>
    </row>
    <row r="101" spans="2:135" x14ac:dyDescent="0.25">
      <c r="B101" s="2">
        <v>95</v>
      </c>
      <c r="C101">
        <v>65.069999999999993</v>
      </c>
      <c r="D101">
        <v>61.210999999999999</v>
      </c>
      <c r="E101">
        <v>47.887</v>
      </c>
      <c r="F101">
        <v>46.155000000000001</v>
      </c>
      <c r="G101">
        <v>45.564999999999998</v>
      </c>
      <c r="H101">
        <v>42.332999999999998</v>
      </c>
      <c r="I101">
        <v>44.332999999999998</v>
      </c>
      <c r="J101">
        <v>42.014000000000003</v>
      </c>
      <c r="K101">
        <v>45.536000000000001</v>
      </c>
      <c r="L101">
        <v>48.899000000000001</v>
      </c>
      <c r="M101">
        <v>50.811999999999998</v>
      </c>
      <c r="N101">
        <v>52.71</v>
      </c>
      <c r="O101">
        <v>57.7639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65.259707642423464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62.839683720933088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46.78696547005778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45.647028961141878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45.629545331643612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43.875764899870433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46.287029837369147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44.132796852795551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46.629912771109417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48.736121010382597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50.298528124466579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53.673125685373122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58.110041781275321</v>
      </c>
      <c r="AE101" s="5"/>
      <c r="AG101" s="5">
        <f t="shared" si="32"/>
        <v>-0.18970764242347116</v>
      </c>
      <c r="AH101" s="5">
        <f t="shared" si="32"/>
        <v>-1.6286837209330898</v>
      </c>
      <c r="AI101" s="5">
        <f t="shared" si="32"/>
        <v>1.1000345299422207</v>
      </c>
      <c r="AJ101" s="5">
        <f t="shared" si="31"/>
        <v>0.50797103885812334</v>
      </c>
      <c r="AK101" s="5">
        <f t="shared" si="31"/>
        <v>-6.4545331643614645E-2</v>
      </c>
      <c r="AL101" s="5">
        <f t="shared" si="31"/>
        <v>-1.5427648998704342</v>
      </c>
      <c r="AM101" s="5">
        <f t="shared" si="31"/>
        <v>-1.9540298373691485</v>
      </c>
      <c r="AN101" s="5">
        <f t="shared" si="16"/>
        <v>-2.1187968527955476</v>
      </c>
      <c r="AO101" s="5">
        <f t="shared" si="16"/>
        <v>-1.0939127711094159</v>
      </c>
      <c r="AP101" s="5">
        <f t="shared" si="16"/>
        <v>0.1628789896174041</v>
      </c>
      <c r="AQ101" s="5">
        <f t="shared" si="16"/>
        <v>0.51347187553341911</v>
      </c>
      <c r="AR101" s="5">
        <f t="shared" si="16"/>
        <v>-0.9631256853731216</v>
      </c>
      <c r="AS101" s="5">
        <f t="shared" si="16"/>
        <v>-0.34614178127532114</v>
      </c>
      <c r="AV101" s="2">
        <f t="shared" si="18"/>
        <v>47.447585108274353</v>
      </c>
      <c r="AW101" s="2">
        <f t="shared" si="19"/>
        <v>46.647617465823778</v>
      </c>
      <c r="AX101" s="2">
        <f t="shared" si="20"/>
        <v>46.315375462521956</v>
      </c>
      <c r="AY101" s="2">
        <f t="shared" si="21"/>
        <v>45.605831021353779</v>
      </c>
      <c r="AZ101" s="2">
        <f t="shared" si="22"/>
        <v>45.578919517273533</v>
      </c>
      <c r="BA101" s="2">
        <f t="shared" si="23"/>
        <v>43.830414751142179</v>
      </c>
      <c r="BB101" s="2">
        <f t="shared" si="24"/>
        <v>46.24396282956765</v>
      </c>
      <c r="BC101" s="2">
        <f t="shared" si="25"/>
        <v>44.065598477162631</v>
      </c>
      <c r="BD101" s="2">
        <f t="shared" si="26"/>
        <v>46.589384774812913</v>
      </c>
      <c r="BE101" s="2">
        <f t="shared" si="27"/>
        <v>48.691297718357646</v>
      </c>
      <c r="BF101" s="2">
        <f t="shared" si="28"/>
        <v>50.25298057171203</v>
      </c>
      <c r="BG101" s="2">
        <f t="shared" si="29"/>
        <v>53.640078925279148</v>
      </c>
      <c r="BH101" s="2">
        <f t="shared" si="30"/>
        <v>58.098490471074754</v>
      </c>
      <c r="BK101" s="2" t="str">
        <f>IF(OR($B101&lt;C$229, AND($B101&gt;C$230, $B101&lt;C$231)), C101, "")</f>
        <v/>
      </c>
      <c r="BL101" s="2" t="str">
        <f>IF(OR($B101&lt;D$229, AND($B101&gt;D$230, $B101&lt;D$231)), D101, "")</f>
        <v/>
      </c>
      <c r="BM101" s="2" t="str">
        <f>IF(OR($B101&lt;E$229, AND($B101&gt;E$230, $B101&lt;E$231)), E101, "")</f>
        <v/>
      </c>
      <c r="BN101" s="2">
        <f>IF(OR($B101&lt;F$229, AND($B101&gt;F$230, $B101&lt;F$231)), F101, "")</f>
        <v>46.155000000000001</v>
      </c>
      <c r="BO101" s="2">
        <f>IF(OR($B101&lt;G$229, AND($B101&gt;G$230, $B101&lt;G$231)), G101, "")</f>
        <v>45.564999999999998</v>
      </c>
      <c r="BP101" s="2">
        <f>IF(OR($B101&lt;H$229, AND($B101&gt;H$230, $B101&lt;H$231)), H101, "")</f>
        <v>42.332999999999998</v>
      </c>
      <c r="BQ101" s="2">
        <f>IF(OR($B101&lt;I$229, AND($B101&gt;I$230, $B101&lt;I$231)), I101, "")</f>
        <v>44.332999999999998</v>
      </c>
      <c r="BR101" s="2">
        <f>IF(OR($B101&lt;J$229, AND($B101&gt;J$230, $B101&lt;J$231)), J101, "")</f>
        <v>42.014000000000003</v>
      </c>
      <c r="BS101" s="2">
        <f>IF(OR($B101&lt;K$229, AND($B101&gt;K$230, $B101&lt;K$231)), K101, "")</f>
        <v>45.536000000000001</v>
      </c>
      <c r="BT101" s="2">
        <f>IF(OR($B101&lt;L$229, AND($B101&gt;L$230, $B101&lt;L$231)), L101, "")</f>
        <v>48.899000000000001</v>
      </c>
      <c r="BU101" s="2">
        <f>IF(OR($B101&lt;M$229, AND($B101&gt;M$230, $B101&lt;M$231)), M101, "")</f>
        <v>50.811999999999998</v>
      </c>
      <c r="BV101" s="2">
        <f>IF(OR($B101&lt;N$229, AND($B101&gt;N$230, $B101&lt;N$231)), N101, "")</f>
        <v>52.71</v>
      </c>
      <c r="BW101" s="2">
        <f>IF(OR($B101&lt;O$229, AND($B101&gt;O$230, $B101&lt;O$231)), O101, "")</f>
        <v>57.7639</v>
      </c>
      <c r="BZ101" s="2" t="str">
        <f>IF(OR(AND($B101&gt;C$230, $B101&lt;C$231), $B101&gt;C$232), C101, "")</f>
        <v/>
      </c>
      <c r="CA101" s="2" t="str">
        <f>IF(OR(AND($B101&gt;D$230, $B101&lt;D$231), $B101&gt;D$232), D101, "")</f>
        <v/>
      </c>
      <c r="CB101" s="2" t="str">
        <f>IF(OR(AND($B101&gt;E$230, $B101&lt;E$231), $B101&gt;E$232), E101, "")</f>
        <v/>
      </c>
      <c r="CC101" s="2">
        <f>IF(OR(AND($B101&gt;F$230, $B101&lt;F$231), $B101&gt;F$232), F101, "")</f>
        <v>46.155000000000001</v>
      </c>
      <c r="CD101" s="2">
        <f>IF(OR(AND($B101&gt;G$230, $B101&lt;G$231), $B101&gt;G$232), G101, "")</f>
        <v>45.564999999999998</v>
      </c>
      <c r="CE101" s="2">
        <f>IF(OR(AND($B101&gt;H$230, $B101&lt;H$231), $B101&gt;H$232), H101, "")</f>
        <v>42.332999999999998</v>
      </c>
      <c r="CF101" s="2">
        <f>IF(OR(AND($B101&gt;I$230, $B101&lt;I$231), $B101&gt;I$232), I101, "")</f>
        <v>44.332999999999998</v>
      </c>
      <c r="CG101" s="2">
        <f>IF(OR(AND($B101&gt;J$230, $B101&lt;J$231), $B101&gt;J$232), J101, "")</f>
        <v>42.014000000000003</v>
      </c>
      <c r="CH101" s="2">
        <f>IF(OR(AND($B101&gt;K$230, $B101&lt;K$231), $B101&gt;K$232), K101, "")</f>
        <v>45.536000000000001</v>
      </c>
      <c r="CI101" s="2">
        <f>IF(OR(AND($B101&gt;L$230, $B101&lt;L$231), $B101&gt;L$232), L101, "")</f>
        <v>48.899000000000001</v>
      </c>
      <c r="CJ101" s="2">
        <f>IF(OR(AND($B101&gt;M$230, $B101&lt;M$231), $B101&gt;M$232), M101, "")</f>
        <v>50.811999999999998</v>
      </c>
      <c r="CK101" s="2">
        <f>IF(OR(AND($B101&gt;N$230, $B101&lt;N$231), $B101&gt;N$232), N101, "")</f>
        <v>52.71</v>
      </c>
      <c r="CL101" s="2">
        <f>IF(OR(AND($B101&gt;O$230, $B101&lt;O$231), $B101&gt;O$232), O101, "")</f>
        <v>57.7639</v>
      </c>
      <c r="CO101" s="2">
        <f>BK$207*$B101+BK$209</f>
        <v>47.176927786449198</v>
      </c>
      <c r="CP101" s="2">
        <f>BL$207*$B101+BL$209</f>
        <v>46.559995081465665</v>
      </c>
      <c r="CQ101" s="2">
        <f>BM$207*$B101+BM$209</f>
        <v>46.398745628482821</v>
      </c>
      <c r="CR101" s="2">
        <f>BN$207*$B101+BN$209</f>
        <v>45.769700385248946</v>
      </c>
      <c r="CS101" s="2">
        <f>BO$207*$B101+BO$209</f>
        <v>45.542458181447834</v>
      </c>
      <c r="CT101" s="2">
        <f>BP$207*$B101+BP$209</f>
        <v>43.985512938165321</v>
      </c>
      <c r="CU101" s="2">
        <f>BQ$207*$B101+BQ$209</f>
        <v>46.338243541442424</v>
      </c>
      <c r="CV101" s="2">
        <f>BR$207*$B101+BR$209</f>
        <v>44.279126393443185</v>
      </c>
      <c r="CW101" s="2">
        <f>BS$207*$B101+BS$209</f>
        <v>46.764376341786146</v>
      </c>
      <c r="CX101" s="2">
        <f>BT$207*$B101+BT$209</f>
        <v>48.837525100518981</v>
      </c>
      <c r="CY101" s="2">
        <f>BU$207*$B101+BU$209</f>
        <v>50.378606280000731</v>
      </c>
      <c r="CZ101" s="2">
        <f>BV$207*$B101+BV$209</f>
        <v>53.721002050861856</v>
      </c>
      <c r="DA101" s="2">
        <f>BW$207*$B101+BW$209</f>
        <v>58.149534360504141</v>
      </c>
      <c r="DD101" s="2">
        <f>BZ$207*$B101+BZ$209</f>
        <v>48.657857149334546</v>
      </c>
      <c r="DE101" s="2">
        <f>CA$207*$B101+CA$209</f>
        <v>46.999043651530009</v>
      </c>
      <c r="DF101" s="2">
        <f>CB$207*$B101+CB$209</f>
        <v>46.14711770223321</v>
      </c>
      <c r="DG101" s="2">
        <f>CC$207*$B101+CC$209</f>
        <v>45.36624471504939</v>
      </c>
      <c r="DH101" s="2">
        <f>CD$207*$B101+CD$209</f>
        <v>45.633120355726554</v>
      </c>
      <c r="DI101" s="2">
        <f>CE$207*$B101+CE$209</f>
        <v>43.603752008653004</v>
      </c>
      <c r="DJ101" s="2">
        <f>CF$207*$B101+CF$209</f>
        <v>46.110994411490644</v>
      </c>
      <c r="DK101" s="2">
        <f>CG$207*$B101+CG$209</f>
        <v>43.7494161047156</v>
      </c>
      <c r="DL101" s="2">
        <f>CH$207*$B101+CH$209</f>
        <v>46.34001843379032</v>
      </c>
      <c r="DM101" s="2">
        <f>CI$207*$B101+CI$209</f>
        <v>48.474729936151711</v>
      </c>
      <c r="DN101" s="2">
        <f>CJ$207*$B101+CJ$209</f>
        <v>50.064373473892168</v>
      </c>
      <c r="DO101" s="2">
        <f>CK$207*$B101+CK$209</f>
        <v>53.519558814714891</v>
      </c>
      <c r="DP101" s="2">
        <f>CL$207*$B101+CL$209</f>
        <v>58.026563284203924</v>
      </c>
      <c r="DS101" s="2">
        <f>POWER(10,($B101-C$227)/C$228)/(1+POWER(10,($B101-C$227)/C$228))</f>
        <v>0.18276180391063604</v>
      </c>
      <c r="DT101" s="2">
        <f>POWER(10,($B101-D$227)/D$228)/(1+POWER(10,($B101-D$227)/D$228))</f>
        <v>0.19957332817477</v>
      </c>
      <c r="DU101" s="2">
        <f>POWER(10,($B101-E$227)/E$228)/(1+POWER(10,($B101-E$227)/E$228))</f>
        <v>0.33132318500357261</v>
      </c>
      <c r="DV101" s="2">
        <f>POWER(10,($B101-F$227)/F$228)/(1+POWER(10,($B101-F$227)/F$228))</f>
        <v>0.406164483483693</v>
      </c>
      <c r="DW101" s="2">
        <f>POWER(10,($B101-G$227)/G$228)/(1+POWER(10,($B101-G$227)/G$228))</f>
        <v>0.40216701304340124</v>
      </c>
      <c r="DX101" s="2">
        <f>POWER(10,($B101-H$227)/H$228)/(1+POWER(10,($B101-H$227)/H$228))</f>
        <v>0.40627045628077835</v>
      </c>
      <c r="DY101" s="2">
        <f>POWER(10,($B101-I$227)/I$228)/(1+POWER(10,($B101-I$227)/I$228))</f>
        <v>0.41487820831167183</v>
      </c>
      <c r="DZ101" s="2">
        <f>POWER(10,($B101-J$227)/J$228)/(1+POWER(10,($B101-J$227)/J$228))</f>
        <v>0.40310320721439441</v>
      </c>
      <c r="EA101" s="2">
        <f>POWER(10,($B101-K$227)/K$228)/(1+POWER(10,($B101-K$227)/K$228))</f>
        <v>0.41236787079022957</v>
      </c>
      <c r="EB101" s="2">
        <f>POWER(10,($B101-L$227)/L$228)/(1+POWER(10,($B101-L$227)/L$228))</f>
        <v>0.40305769349590165</v>
      </c>
      <c r="EC101" s="2">
        <f>POWER(10,($B101-M$227)/M$228)/(1+POWER(10,($B101-M$227)/M$228))</f>
        <v>0.39978546430094614</v>
      </c>
      <c r="ED101" s="2">
        <f>POWER(10,($B101-N$227)/N$228)/(1+POWER(10,($B101-N$227)/N$228))</f>
        <v>0.40171676711780807</v>
      </c>
      <c r="EE101" s="2">
        <f>POWER(10,($B101-O$227)/O$228)/(1+POWER(10,($B101-O$227)/O$228))</f>
        <v>0.41508857989311398</v>
      </c>
    </row>
    <row r="102" spans="2:135" x14ac:dyDescent="0.25">
      <c r="B102" s="2">
        <v>96</v>
      </c>
      <c r="C102">
        <v>59.69</v>
      </c>
      <c r="D102">
        <v>56.887</v>
      </c>
      <c r="E102">
        <v>46.69</v>
      </c>
      <c r="F102">
        <v>45.576999999999998</v>
      </c>
      <c r="G102">
        <v>45.231999999999999</v>
      </c>
      <c r="H102">
        <v>42.390999999999998</v>
      </c>
      <c r="I102">
        <v>44.377000000000002</v>
      </c>
      <c r="J102">
        <v>42.246000000000002</v>
      </c>
      <c r="K102">
        <v>45.58</v>
      </c>
      <c r="L102">
        <v>48.405999999999999</v>
      </c>
      <c r="M102">
        <v>50.362000000000002</v>
      </c>
      <c r="N102">
        <v>53.42</v>
      </c>
      <c r="O102">
        <v>57.652799999999999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60.980376411109233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58.352817686867184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46.530661523297049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45.575220564688593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45.562966021788725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43.806718777822056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46.226423312180799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44.037559028968111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46.577270275145302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48.68046842370606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50.248682738661394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53.624679875603903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58.082434271620329</v>
      </c>
      <c r="AE102" s="5"/>
      <c r="AG102" s="5">
        <f t="shared" si="32"/>
        <v>-1.2903764111092357</v>
      </c>
      <c r="AH102" s="5">
        <f t="shared" si="32"/>
        <v>-1.4658176868671831</v>
      </c>
      <c r="AI102" s="5">
        <f t="shared" si="32"/>
        <v>0.15933847670294909</v>
      </c>
      <c r="AJ102" s="5">
        <f t="shared" si="31"/>
        <v>1.7794353114055639E-3</v>
      </c>
      <c r="AK102" s="5">
        <f t="shared" si="31"/>
        <v>-0.33096602178872558</v>
      </c>
      <c r="AL102" s="5">
        <f t="shared" si="31"/>
        <v>-1.4157187778220575</v>
      </c>
      <c r="AM102" s="5">
        <f t="shared" si="31"/>
        <v>-1.8494233121807966</v>
      </c>
      <c r="AN102" s="5">
        <f t="shared" si="16"/>
        <v>-1.7915590289681091</v>
      </c>
      <c r="AO102" s="5">
        <f t="shared" si="16"/>
        <v>-0.9972702751453042</v>
      </c>
      <c r="AP102" s="5">
        <f t="shared" si="16"/>
        <v>-0.27446842370606106</v>
      </c>
      <c r="AQ102" s="5">
        <f t="shared" si="16"/>
        <v>0.11331726133860798</v>
      </c>
      <c r="AR102" s="5">
        <f t="shared" si="16"/>
        <v>-0.204679875603901</v>
      </c>
      <c r="AS102" s="5">
        <f t="shared" si="16"/>
        <v>-0.42963427162032986</v>
      </c>
      <c r="AV102" s="2">
        <f t="shared" si="18"/>
        <v>47.496172100098498</v>
      </c>
      <c r="AW102" s="2">
        <f t="shared" si="19"/>
        <v>46.656838605276207</v>
      </c>
      <c r="AX102" s="2">
        <f t="shared" si="20"/>
        <v>46.297018673282537</v>
      </c>
      <c r="AY102" s="2">
        <f t="shared" si="21"/>
        <v>45.558235136999315</v>
      </c>
      <c r="AZ102" s="2">
        <f t="shared" si="22"/>
        <v>45.541875518094088</v>
      </c>
      <c r="BA102" s="2">
        <f t="shared" si="23"/>
        <v>43.788006154410958</v>
      </c>
      <c r="BB102" s="2">
        <f t="shared" si="24"/>
        <v>46.208947630592512</v>
      </c>
      <c r="BC102" s="2">
        <f t="shared" si="25"/>
        <v>44.009532336277374</v>
      </c>
      <c r="BD102" s="2">
        <f t="shared" si="26"/>
        <v>46.560776274176916</v>
      </c>
      <c r="BE102" s="2">
        <f t="shared" si="27"/>
        <v>48.661882571671505</v>
      </c>
      <c r="BF102" s="2">
        <f t="shared" si="28"/>
        <v>50.229653746657632</v>
      </c>
      <c r="BG102" s="2">
        <f t="shared" si="29"/>
        <v>53.610983607480286</v>
      </c>
      <c r="BH102" s="2">
        <f t="shared" si="30"/>
        <v>58.077818652403366</v>
      </c>
      <c r="BK102" s="2" t="str">
        <f>IF(OR($B102&lt;C$229, AND($B102&gt;C$230, $B102&lt;C$231)), C102, "")</f>
        <v/>
      </c>
      <c r="BL102" s="2" t="str">
        <f>IF(OR($B102&lt;D$229, AND($B102&gt;D$230, $B102&lt;D$231)), D102, "")</f>
        <v/>
      </c>
      <c r="BM102" s="2">
        <f>IF(OR($B102&lt;E$229, AND($B102&gt;E$230, $B102&lt;E$231)), E102, "")</f>
        <v>46.69</v>
      </c>
      <c r="BN102" s="2">
        <f>IF(OR($B102&lt;F$229, AND($B102&gt;F$230, $B102&lt;F$231)), F102, "")</f>
        <v>45.576999999999998</v>
      </c>
      <c r="BO102" s="2">
        <f>IF(OR($B102&lt;G$229, AND($B102&gt;G$230, $B102&lt;G$231)), G102, "")</f>
        <v>45.231999999999999</v>
      </c>
      <c r="BP102" s="2">
        <f>IF(OR($B102&lt;H$229, AND($B102&gt;H$230, $B102&lt;H$231)), H102, "")</f>
        <v>42.390999999999998</v>
      </c>
      <c r="BQ102" s="2">
        <f>IF(OR($B102&lt;I$229, AND($B102&gt;I$230, $B102&lt;I$231)), I102, "")</f>
        <v>44.377000000000002</v>
      </c>
      <c r="BR102" s="2">
        <f>IF(OR($B102&lt;J$229, AND($B102&gt;J$230, $B102&lt;J$231)), J102, "")</f>
        <v>42.246000000000002</v>
      </c>
      <c r="BS102" s="2">
        <f>IF(OR($B102&lt;K$229, AND($B102&gt;K$230, $B102&lt;K$231)), K102, "")</f>
        <v>45.58</v>
      </c>
      <c r="BT102" s="2">
        <f>IF(OR($B102&lt;L$229, AND($B102&gt;L$230, $B102&lt;L$231)), L102, "")</f>
        <v>48.405999999999999</v>
      </c>
      <c r="BU102" s="2">
        <f>IF(OR($B102&lt;M$229, AND($B102&gt;M$230, $B102&lt;M$231)), M102, "")</f>
        <v>50.362000000000002</v>
      </c>
      <c r="BV102" s="2">
        <f>IF(OR($B102&lt;N$229, AND($B102&gt;N$230, $B102&lt;N$231)), N102, "")</f>
        <v>53.42</v>
      </c>
      <c r="BW102" s="2">
        <f>IF(OR($B102&lt;O$229, AND($B102&gt;O$230, $B102&lt;O$231)), O102, "")</f>
        <v>57.652799999999999</v>
      </c>
      <c r="BZ102" s="2" t="str">
        <f>IF(OR(AND($B102&gt;C$230, $B102&lt;C$231), $B102&gt;C$232), C102, "")</f>
        <v/>
      </c>
      <c r="CA102" s="2" t="str">
        <f>IF(OR(AND($B102&gt;D$230, $B102&lt;D$231), $B102&gt;D$232), D102, "")</f>
        <v/>
      </c>
      <c r="CB102" s="2">
        <f>IF(OR(AND($B102&gt;E$230, $B102&lt;E$231), $B102&gt;E$232), E102, "")</f>
        <v>46.69</v>
      </c>
      <c r="CC102" s="2">
        <f>IF(OR(AND($B102&gt;F$230, $B102&lt;F$231), $B102&gt;F$232), F102, "")</f>
        <v>45.576999999999998</v>
      </c>
      <c r="CD102" s="2">
        <f>IF(OR(AND($B102&gt;G$230, $B102&lt;G$231), $B102&gt;G$232), G102, "")</f>
        <v>45.231999999999999</v>
      </c>
      <c r="CE102" s="2">
        <f>IF(OR(AND($B102&gt;H$230, $B102&lt;H$231), $B102&gt;H$232), H102, "")</f>
        <v>42.390999999999998</v>
      </c>
      <c r="CF102" s="2">
        <f>IF(OR(AND($B102&gt;I$230, $B102&lt;I$231), $B102&gt;I$232), I102, "")</f>
        <v>44.377000000000002</v>
      </c>
      <c r="CG102" s="2">
        <f>IF(OR(AND($B102&gt;J$230, $B102&lt;J$231), $B102&gt;J$232), J102, "")</f>
        <v>42.246000000000002</v>
      </c>
      <c r="CH102" s="2">
        <f>IF(OR(AND($B102&gt;K$230, $B102&lt;K$231), $B102&gt;K$232), K102, "")</f>
        <v>45.58</v>
      </c>
      <c r="CI102" s="2">
        <f>IF(OR(AND($B102&gt;L$230, $B102&lt;L$231), $B102&gt;L$232), L102, "")</f>
        <v>48.405999999999999</v>
      </c>
      <c r="CJ102" s="2">
        <f>IF(OR(AND($B102&gt;M$230, $B102&lt;M$231), $B102&gt;M$232), M102, "")</f>
        <v>50.362000000000002</v>
      </c>
      <c r="CK102" s="2">
        <f>IF(OR(AND($B102&gt;N$230, $B102&lt;N$231), $B102&gt;N$232), N102, "")</f>
        <v>53.42</v>
      </c>
      <c r="CL102" s="2">
        <f>IF(OR(AND($B102&gt;O$230, $B102&lt;O$231), $B102&gt;O$232), O102, "")</f>
        <v>57.652799999999999</v>
      </c>
      <c r="CO102" s="2">
        <f>BK$207*$B102+BK$209</f>
        <v>47.224371579651503</v>
      </c>
      <c r="CP102" s="2">
        <f>BL$207*$B102+BL$209</f>
        <v>46.57505141928192</v>
      </c>
      <c r="CQ102" s="2">
        <f>BM$207*$B102+BM$209</f>
        <v>46.397921507554784</v>
      </c>
      <c r="CR102" s="2">
        <f>BN$207*$B102+BN$209</f>
        <v>45.749430679100904</v>
      </c>
      <c r="CS102" s="2">
        <f>BO$207*$B102+BO$209</f>
        <v>45.526769456400451</v>
      </c>
      <c r="CT102" s="2">
        <f>BP$207*$B102+BP$209</f>
        <v>43.969709979276253</v>
      </c>
      <c r="CU102" s="2">
        <f>BQ$207*$B102+BQ$209</f>
        <v>46.354446965305961</v>
      </c>
      <c r="CV102" s="2">
        <f>BR$207*$B102+BR$209</f>
        <v>44.26035779767026</v>
      </c>
      <c r="CW102" s="2">
        <f>BS$207*$B102+BS$209</f>
        <v>46.781625010422523</v>
      </c>
      <c r="CX102" s="2">
        <f>BT$207*$B102+BT$209</f>
        <v>48.854446453052773</v>
      </c>
      <c r="CY102" s="2">
        <f>BU$207*$B102+BU$209</f>
        <v>50.391789414952996</v>
      </c>
      <c r="CZ102" s="2">
        <f>BV$207*$B102+BV$209</f>
        <v>53.717192667580576</v>
      </c>
      <c r="DA102" s="2">
        <f>BW$207*$B102+BW$209</f>
        <v>58.14963536838988</v>
      </c>
      <c r="DD102" s="2">
        <f>BZ$207*$B102+BZ$209</f>
        <v>48.604615455840623</v>
      </c>
      <c r="DE102" s="2">
        <f>CA$207*$B102+CA$209</f>
        <v>46.955999151711154</v>
      </c>
      <c r="DF102" s="2">
        <f>CB$207*$B102+CB$209</f>
        <v>46.111294769787541</v>
      </c>
      <c r="DG102" s="2">
        <f>CC$207*$B102+CC$209</f>
        <v>45.303292786083183</v>
      </c>
      <c r="DH102" s="2">
        <f>CD$207*$B102+CD$209</f>
        <v>45.562355269617591</v>
      </c>
      <c r="DI102" s="2">
        <f>CE$207*$B102+CE$209</f>
        <v>43.545826593640257</v>
      </c>
      <c r="DJ102" s="2">
        <f>CF$207*$B102+CF$209</f>
        <v>46.021798998768723</v>
      </c>
      <c r="DK102" s="2">
        <f>CG$207*$B102+CG$209</f>
        <v>43.670801595708781</v>
      </c>
      <c r="DL102" s="2">
        <f>CH$207*$B102+CH$209</f>
        <v>46.273753980125704</v>
      </c>
      <c r="DM102" s="2">
        <f>CI$207*$B102+CI$209</f>
        <v>48.401782797491343</v>
      </c>
      <c r="DN102" s="2">
        <f>CJ$207*$B102+CJ$209</f>
        <v>50.007651139339494</v>
      </c>
      <c r="DO102" s="2">
        <f>CK$207*$B102+CK$209</f>
        <v>53.466722773573636</v>
      </c>
      <c r="DP102" s="2">
        <f>CL$207*$B102+CL$209</f>
        <v>57.985524357190606</v>
      </c>
      <c r="DS102" s="2">
        <f>POWER(10,($B102-C$227)/C$228)/(1+POWER(10,($B102-C$227)/C$228))</f>
        <v>0.19692209843194053</v>
      </c>
      <c r="DT102" s="2">
        <f>POWER(10,($B102-D$227)/D$228)/(1+POWER(10,($B102-D$227)/D$228))</f>
        <v>0.21469398301110668</v>
      </c>
      <c r="DU102" s="2">
        <f>POWER(10,($B102-E$227)/E$228)/(1+POWER(10,($B102-E$227)/E$228))</f>
        <v>0.35203566512411372</v>
      </c>
      <c r="DV102" s="2">
        <f>POWER(10,($B102-F$227)/F$228)/(1+POWER(10,($B102-F$227)/F$228))</f>
        <v>0.42855705622385099</v>
      </c>
      <c r="DW102" s="2">
        <f>POWER(10,($B102-G$227)/G$228)/(1+POWER(10,($B102-G$227)/G$228))</f>
        <v>0.42449673979532454</v>
      </c>
      <c r="DX102" s="2">
        <f>POWER(10,($B102-H$227)/H$228)/(1+POWER(10,($B102-H$227)/H$228))</f>
        <v>0.42866465405966053</v>
      </c>
      <c r="DY102" s="2">
        <f>POWER(10,($B102-I$227)/I$228)/(1+POWER(10,($B102-I$227)/I$228))</f>
        <v>0.4373973369747316</v>
      </c>
      <c r="DZ102" s="2">
        <f>POWER(10,($B102-J$227)/J$228)/(1+POWER(10,($B102-J$227)/J$228))</f>
        <v>0.42544792262107883</v>
      </c>
      <c r="EA102" s="2">
        <f>POWER(10,($B102-K$227)/K$228)/(1+POWER(10,($B102-K$227)/K$228))</f>
        <v>0.43485200586560568</v>
      </c>
      <c r="EB102" s="2">
        <f>POWER(10,($B102-L$227)/L$228)/(1+POWER(10,($B102-L$227)/L$228))</f>
        <v>0.42540168404383627</v>
      </c>
      <c r="EC102" s="2">
        <f>POWER(10,($B102-M$227)/M$228)/(1+POWER(10,($B102-M$227)/M$228))</f>
        <v>0.42207631623384201</v>
      </c>
      <c r="ED102" s="2">
        <f>POWER(10,($B102-N$227)/N$228)/(1+POWER(10,($B102-N$227)/N$228))</f>
        <v>0.42403922643633357</v>
      </c>
      <c r="EE102" s="2">
        <f>POWER(10,($B102-O$227)/O$228)/(1+POWER(10,($B102-O$227)/O$228))</f>
        <v>0.43761058725855007</v>
      </c>
    </row>
    <row r="103" spans="2:135" x14ac:dyDescent="0.25">
      <c r="B103" s="2">
        <v>97</v>
      </c>
      <c r="C103">
        <v>55.731999999999999</v>
      </c>
      <c r="D103">
        <v>53.098999999999997</v>
      </c>
      <c r="E103">
        <v>46.478999999999999</v>
      </c>
      <c r="F103">
        <v>45.69</v>
      </c>
      <c r="G103">
        <v>44.811999999999998</v>
      </c>
      <c r="H103">
        <v>42.884</v>
      </c>
      <c r="I103">
        <v>45.216999999999999</v>
      </c>
      <c r="J103">
        <v>44.551000000000002</v>
      </c>
      <c r="K103">
        <v>46.768000000000001</v>
      </c>
      <c r="L103">
        <v>48.493000000000002</v>
      </c>
      <c r="M103">
        <v>50.042999999999999</v>
      </c>
      <c r="N103">
        <v>53.042999999999999</v>
      </c>
      <c r="O103">
        <v>58.416699999999999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57.24357583623059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54.685780872398837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46.386780237917407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45.515217656579956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45.51068873183339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43.750886349895339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46.175778946551034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43.961654025403952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46.534607888970434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48.635588909733364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50.210600792997212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53.58499133478233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58.056992970487109</v>
      </c>
      <c r="AE103" s="5"/>
      <c r="AG103" s="5">
        <f t="shared" si="32"/>
        <v>-1.5115758362305911</v>
      </c>
      <c r="AH103" s="5">
        <f t="shared" si="32"/>
        <v>-1.5867808723988404</v>
      </c>
      <c r="AI103" s="5">
        <f t="shared" si="32"/>
        <v>9.2219762082592638E-2</v>
      </c>
      <c r="AJ103" s="5">
        <f t="shared" si="31"/>
        <v>0.17478234342004129</v>
      </c>
      <c r="AK103" s="5">
        <f t="shared" si="31"/>
        <v>-0.69868873183339275</v>
      </c>
      <c r="AL103" s="5">
        <f t="shared" si="31"/>
        <v>-0.86688634989533853</v>
      </c>
      <c r="AM103" s="5">
        <f t="shared" si="31"/>
        <v>-0.95877894655103546</v>
      </c>
      <c r="AN103" s="5">
        <f t="shared" si="16"/>
        <v>0.58934597459604987</v>
      </c>
      <c r="AO103" s="5">
        <f t="shared" si="16"/>
        <v>0.23339211102956625</v>
      </c>
      <c r="AP103" s="5">
        <f t="shared" si="16"/>
        <v>-0.14258890973336236</v>
      </c>
      <c r="AQ103" s="5">
        <f t="shared" si="16"/>
        <v>-0.16760079299721298</v>
      </c>
      <c r="AR103" s="5">
        <f t="shared" si="16"/>
        <v>-0.54199133478233108</v>
      </c>
      <c r="AS103" s="5">
        <f t="shared" si="16"/>
        <v>0.35970702951289013</v>
      </c>
      <c r="AV103" s="2">
        <f t="shared" si="18"/>
        <v>47.542947473260789</v>
      </c>
      <c r="AW103" s="2">
        <f t="shared" si="19"/>
        <v>46.664565988809272</v>
      </c>
      <c r="AX103" s="2">
        <f t="shared" si="20"/>
        <v>46.277028112314568</v>
      </c>
      <c r="AY103" s="2">
        <f t="shared" si="21"/>
        <v>45.508582820429162</v>
      </c>
      <c r="AZ103" s="2">
        <f t="shared" si="22"/>
        <v>45.50236574756164</v>
      </c>
      <c r="BA103" s="2">
        <f t="shared" si="23"/>
        <v>43.743573020123719</v>
      </c>
      <c r="BB103" s="2">
        <f t="shared" si="24"/>
        <v>46.169071118246627</v>
      </c>
      <c r="BC103" s="2">
        <f t="shared" si="25"/>
        <v>43.95059120499171</v>
      </c>
      <c r="BD103" s="2">
        <f t="shared" si="26"/>
        <v>46.528251913214319</v>
      </c>
      <c r="BE103" s="2">
        <f t="shared" si="27"/>
        <v>48.628283771142364</v>
      </c>
      <c r="BF103" s="2">
        <f t="shared" si="28"/>
        <v>50.203064192675072</v>
      </c>
      <c r="BG103" s="2">
        <f t="shared" si="29"/>
        <v>53.579605359653861</v>
      </c>
      <c r="BH103" s="2">
        <f t="shared" si="30"/>
        <v>58.055240330604732</v>
      </c>
      <c r="BK103" s="2" t="str">
        <f>IF(OR($B103&lt;C$229, AND($B103&gt;C$230, $B103&lt;C$231)), C103, "")</f>
        <v/>
      </c>
      <c r="BL103" s="2" t="str">
        <f>IF(OR($B103&lt;D$229, AND($B103&gt;D$230, $B103&lt;D$231)), D103, "")</f>
        <v/>
      </c>
      <c r="BM103" s="2">
        <f>IF(OR($B103&lt;E$229, AND($B103&gt;E$230, $B103&lt;E$231)), E103, "")</f>
        <v>46.478999999999999</v>
      </c>
      <c r="BN103" s="2">
        <f>IF(OR($B103&lt;F$229, AND($B103&gt;F$230, $B103&lt;F$231)), F103, "")</f>
        <v>45.69</v>
      </c>
      <c r="BO103" s="2">
        <f>IF(OR($B103&lt;G$229, AND($B103&gt;G$230, $B103&lt;G$231)), G103, "")</f>
        <v>44.811999999999998</v>
      </c>
      <c r="BP103" s="2">
        <f>IF(OR($B103&lt;H$229, AND($B103&gt;H$230, $B103&lt;H$231)), H103, "")</f>
        <v>42.884</v>
      </c>
      <c r="BQ103" s="2">
        <f>IF(OR($B103&lt;I$229, AND($B103&gt;I$230, $B103&lt;I$231)), I103, "")</f>
        <v>45.216999999999999</v>
      </c>
      <c r="BR103" s="2">
        <f>IF(OR($B103&lt;J$229, AND($B103&gt;J$230, $B103&lt;J$231)), J103, "")</f>
        <v>44.551000000000002</v>
      </c>
      <c r="BS103" s="2">
        <f>IF(OR($B103&lt;K$229, AND($B103&gt;K$230, $B103&lt;K$231)), K103, "")</f>
        <v>46.768000000000001</v>
      </c>
      <c r="BT103" s="2">
        <f>IF(OR($B103&lt;L$229, AND($B103&gt;L$230, $B103&lt;L$231)), L103, "")</f>
        <v>48.493000000000002</v>
      </c>
      <c r="BU103" s="2">
        <f>IF(OR($B103&lt;M$229, AND($B103&gt;M$230, $B103&lt;M$231)), M103, "")</f>
        <v>50.042999999999999</v>
      </c>
      <c r="BV103" s="2">
        <f>IF(OR($B103&lt;N$229, AND($B103&gt;N$230, $B103&lt;N$231)), N103, "")</f>
        <v>53.042999999999999</v>
      </c>
      <c r="BW103" s="2">
        <f>IF(OR($B103&lt;O$229, AND($B103&gt;O$230, $B103&lt;O$231)), O103, "")</f>
        <v>58.416699999999999</v>
      </c>
      <c r="BZ103" s="2" t="str">
        <f>IF(OR(AND($B103&gt;C$230, $B103&lt;C$231), $B103&gt;C$232), C103, "")</f>
        <v/>
      </c>
      <c r="CA103" s="2" t="str">
        <f>IF(OR(AND($B103&gt;D$230, $B103&lt;D$231), $B103&gt;D$232), D103, "")</f>
        <v/>
      </c>
      <c r="CB103" s="2">
        <f>IF(OR(AND($B103&gt;E$230, $B103&lt;E$231), $B103&gt;E$232), E103, "")</f>
        <v>46.478999999999999</v>
      </c>
      <c r="CC103" s="2">
        <f>IF(OR(AND($B103&gt;F$230, $B103&lt;F$231), $B103&gt;F$232), F103, "")</f>
        <v>45.69</v>
      </c>
      <c r="CD103" s="2">
        <f>IF(OR(AND($B103&gt;G$230, $B103&lt;G$231), $B103&gt;G$232), G103, "")</f>
        <v>44.811999999999998</v>
      </c>
      <c r="CE103" s="2">
        <f>IF(OR(AND($B103&gt;H$230, $B103&lt;H$231), $B103&gt;H$232), H103, "")</f>
        <v>42.884</v>
      </c>
      <c r="CF103" s="2">
        <f>IF(OR(AND($B103&gt;I$230, $B103&lt;I$231), $B103&gt;I$232), I103, "")</f>
        <v>45.216999999999999</v>
      </c>
      <c r="CG103" s="2">
        <f>IF(OR(AND($B103&gt;J$230, $B103&lt;J$231), $B103&gt;J$232), J103, "")</f>
        <v>44.551000000000002</v>
      </c>
      <c r="CH103" s="2">
        <f>IF(OR(AND($B103&gt;K$230, $B103&lt;K$231), $B103&gt;K$232), K103, "")</f>
        <v>46.768000000000001</v>
      </c>
      <c r="CI103" s="2">
        <f>IF(OR(AND($B103&gt;L$230, $B103&lt;L$231), $B103&gt;L$232), L103, "")</f>
        <v>48.493000000000002</v>
      </c>
      <c r="CJ103" s="2">
        <f>IF(OR(AND($B103&gt;M$230, $B103&lt;M$231), $B103&gt;M$232), M103, "")</f>
        <v>50.042999999999999</v>
      </c>
      <c r="CK103" s="2">
        <f>IF(OR(AND($B103&gt;N$230, $B103&lt;N$231), $B103&gt;N$232), N103, "")</f>
        <v>53.042999999999999</v>
      </c>
      <c r="CL103" s="2">
        <f>IF(OR(AND($B103&gt;O$230, $B103&lt;O$231), $B103&gt;O$232), O103, "")</f>
        <v>58.416699999999999</v>
      </c>
      <c r="CO103" s="2">
        <f>BK$207*$B103+BK$209</f>
        <v>47.271815372853808</v>
      </c>
      <c r="CP103" s="2">
        <f>BL$207*$B103+BL$209</f>
        <v>46.590107757098181</v>
      </c>
      <c r="CQ103" s="2">
        <f>BM$207*$B103+BM$209</f>
        <v>46.397097386626747</v>
      </c>
      <c r="CR103" s="2">
        <f>BN$207*$B103+BN$209</f>
        <v>45.729160972952869</v>
      </c>
      <c r="CS103" s="2">
        <f>BO$207*$B103+BO$209</f>
        <v>45.511080731353069</v>
      </c>
      <c r="CT103" s="2">
        <f>BP$207*$B103+BP$209</f>
        <v>43.953907020387184</v>
      </c>
      <c r="CU103" s="2">
        <f>BQ$207*$B103+BQ$209</f>
        <v>46.370650389169505</v>
      </c>
      <c r="CV103" s="2">
        <f>BR$207*$B103+BR$209</f>
        <v>44.241589201897327</v>
      </c>
      <c r="CW103" s="2">
        <f>BS$207*$B103+BS$209</f>
        <v>46.798873679058893</v>
      </c>
      <c r="CX103" s="2">
        <f>BT$207*$B103+BT$209</f>
        <v>48.871367805586559</v>
      </c>
      <c r="CY103" s="2">
        <f>BU$207*$B103+BU$209</f>
        <v>50.40497254990526</v>
      </c>
      <c r="CZ103" s="2">
        <f>BV$207*$B103+BV$209</f>
        <v>53.713383284299297</v>
      </c>
      <c r="DA103" s="2">
        <f>BW$207*$B103+BW$209</f>
        <v>58.149736376275619</v>
      </c>
      <c r="DD103" s="2">
        <f>BZ$207*$B103+BZ$209</f>
        <v>48.551373762346699</v>
      </c>
      <c r="DE103" s="2">
        <f>CA$207*$B103+CA$209</f>
        <v>46.912954651892299</v>
      </c>
      <c r="DF103" s="2">
        <f>CB$207*$B103+CB$209</f>
        <v>46.075471837341873</v>
      </c>
      <c r="DG103" s="2">
        <f>CC$207*$B103+CC$209</f>
        <v>45.240340857116976</v>
      </c>
      <c r="DH103" s="2">
        <f>CD$207*$B103+CD$209</f>
        <v>45.491590183508627</v>
      </c>
      <c r="DI103" s="2">
        <f>CE$207*$B103+CE$209</f>
        <v>43.48790117862751</v>
      </c>
      <c r="DJ103" s="2">
        <f>CF$207*$B103+CF$209</f>
        <v>45.93260358604681</v>
      </c>
      <c r="DK103" s="2">
        <f>CG$207*$B103+CG$209</f>
        <v>43.592187086701955</v>
      </c>
      <c r="DL103" s="2">
        <f>CH$207*$B103+CH$209</f>
        <v>46.207489526461082</v>
      </c>
      <c r="DM103" s="2">
        <f>CI$207*$B103+CI$209</f>
        <v>48.328835658830968</v>
      </c>
      <c r="DN103" s="2">
        <f>CJ$207*$B103+CJ$209</f>
        <v>49.95092880478682</v>
      </c>
      <c r="DO103" s="2">
        <f>CK$207*$B103+CK$209</f>
        <v>53.413886732432374</v>
      </c>
      <c r="DP103" s="2">
        <f>CL$207*$B103+CL$209</f>
        <v>57.944485430177281</v>
      </c>
      <c r="DS103" s="2">
        <f>POWER(10,($B103-C$227)/C$228)/(1+POWER(10,($B103-C$227)/C$228))</f>
        <v>0.21189505897767608</v>
      </c>
      <c r="DT103" s="2">
        <f>POWER(10,($B103-D$227)/D$228)/(1+POWER(10,($B103-D$227)/D$228))</f>
        <v>0.23063016219676455</v>
      </c>
      <c r="DU103" s="2">
        <f>POWER(10,($B103-E$227)/E$228)/(1+POWER(10,($B103-E$227)/E$228))</f>
        <v>0.37332007540804285</v>
      </c>
      <c r="DV103" s="2">
        <f>POWER(10,($B103-F$227)/F$228)/(1+POWER(10,($B103-F$227)/F$228))</f>
        <v>0.45124606246311211</v>
      </c>
      <c r="DW103" s="2">
        <f>POWER(10,($B103-G$227)/G$228)/(1+POWER(10,($B103-G$227)/G$228))</f>
        <v>0.44713898557312692</v>
      </c>
      <c r="DX103" s="2">
        <f>POWER(10,($B103-H$227)/H$228)/(1+POWER(10,($B103-H$227)/H$228))</f>
        <v>0.4513548574181605</v>
      </c>
      <c r="DY103" s="2">
        <f>POWER(10,($B103-I$227)/I$228)/(1+POWER(10,($B103-I$227)/I$228))</f>
        <v>0.46017747301403694</v>
      </c>
      <c r="DZ103" s="2">
        <f>POWER(10,($B103-J$227)/J$228)/(1+POWER(10,($B103-J$227)/J$228))</f>
        <v>0.44810139988236292</v>
      </c>
      <c r="EA103" s="2">
        <f>POWER(10,($B103-K$227)/K$228)/(1+POWER(10,($B103-K$227)/K$228))</f>
        <v>0.45760740232180502</v>
      </c>
      <c r="EB103" s="2">
        <f>POWER(10,($B103-L$227)/L$228)/(1+POWER(10,($B103-L$227)/L$228))</f>
        <v>0.44805461924765588</v>
      </c>
      <c r="EC103" s="2">
        <f>POWER(10,($B103-M$227)/M$228)/(1+POWER(10,($B103-M$227)/M$228))</f>
        <v>0.44468921640473119</v>
      </c>
      <c r="ED103" s="2">
        <f>POWER(10,($B103-N$227)/N$228)/(1+POWER(10,($B103-N$227)/N$228))</f>
        <v>0.44667600949501013</v>
      </c>
      <c r="EE103" s="2">
        <f>POWER(10,($B103-O$227)/O$228)/(1+POWER(10,($B103-O$227)/O$228))</f>
        <v>0.46039274101865035</v>
      </c>
    </row>
    <row r="104" spans="2:135" x14ac:dyDescent="0.25">
      <c r="B104" s="2">
        <v>98</v>
      </c>
      <c r="C104">
        <v>52.548999999999999</v>
      </c>
      <c r="D104">
        <v>52.901000000000003</v>
      </c>
      <c r="E104">
        <v>47.366</v>
      </c>
      <c r="F104">
        <v>44.648000000000003</v>
      </c>
      <c r="G104">
        <v>43.493000000000002</v>
      </c>
      <c r="H104">
        <v>42.667000000000002</v>
      </c>
      <c r="I104">
        <v>44.753999999999998</v>
      </c>
      <c r="J104">
        <v>42.942</v>
      </c>
      <c r="K104">
        <v>45.942</v>
      </c>
      <c r="L104">
        <v>47.71</v>
      </c>
      <c r="M104">
        <v>49.564999999999998</v>
      </c>
      <c r="N104">
        <v>52.622999999999998</v>
      </c>
      <c r="O104">
        <v>57.583300000000001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54.21958965954525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51.893571294745641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46.304250260792585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45.459340442976156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45.463456733466224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43.699831916162537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46.126737273883812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43.892917257100926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46.494125778776613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48.593197522811558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50.176021638598485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53.547939342895624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58.031378937754468</v>
      </c>
      <c r="AE104" s="5"/>
      <c r="AG104" s="5">
        <f t="shared" si="32"/>
        <v>-1.6705896595452501</v>
      </c>
      <c r="AH104" s="5">
        <f t="shared" si="32"/>
        <v>1.0074287052543625</v>
      </c>
      <c r="AI104" s="5">
        <f t="shared" si="32"/>
        <v>1.0617497392074142</v>
      </c>
      <c r="AJ104" s="5">
        <f t="shared" si="31"/>
        <v>-0.81134044297615304</v>
      </c>
      <c r="AK104" s="5">
        <f t="shared" si="31"/>
        <v>-1.9704567334662215</v>
      </c>
      <c r="AL104" s="5">
        <f t="shared" si="31"/>
        <v>-1.0328319161625359</v>
      </c>
      <c r="AM104" s="5">
        <f t="shared" si="31"/>
        <v>-1.3727372738838142</v>
      </c>
      <c r="AN104" s="5">
        <f t="shared" si="16"/>
        <v>-0.95091725710092589</v>
      </c>
      <c r="AO104" s="5">
        <f t="shared" si="16"/>
        <v>-0.55212577877661317</v>
      </c>
      <c r="AP104" s="5">
        <f t="shared" si="16"/>
        <v>-0.88319752281155672</v>
      </c>
      <c r="AQ104" s="5">
        <f t="shared" si="16"/>
        <v>-0.61102163859848702</v>
      </c>
      <c r="AR104" s="5">
        <f t="shared" si="16"/>
        <v>-0.92493934289562674</v>
      </c>
      <c r="AS104" s="5">
        <f t="shared" si="16"/>
        <v>-0.44807893775446672</v>
      </c>
      <c r="AV104" s="2">
        <f t="shared" si="18"/>
        <v>47.587669329505232</v>
      </c>
      <c r="AW104" s="2">
        <f t="shared" si="19"/>
        <v>46.6706560799445</v>
      </c>
      <c r="AX104" s="2">
        <f t="shared" si="20"/>
        <v>46.255368602694112</v>
      </c>
      <c r="AY104" s="2">
        <f t="shared" si="21"/>
        <v>45.456884956206054</v>
      </c>
      <c r="AZ104" s="2">
        <f t="shared" si="22"/>
        <v>45.460345363124944</v>
      </c>
      <c r="BA104" s="2">
        <f t="shared" si="23"/>
        <v>43.697124646844323</v>
      </c>
      <c r="BB104" s="2">
        <f t="shared" si="24"/>
        <v>46.124301523768764</v>
      </c>
      <c r="BC104" s="2">
        <f t="shared" si="25"/>
        <v>43.888784408325307</v>
      </c>
      <c r="BD104" s="2">
        <f t="shared" si="26"/>
        <v>46.491806491892376</v>
      </c>
      <c r="BE104" s="2">
        <f t="shared" si="27"/>
        <v>48.590475760652517</v>
      </c>
      <c r="BF104" s="2">
        <f t="shared" si="28"/>
        <v>50.17319186099752</v>
      </c>
      <c r="BG104" s="2">
        <f t="shared" si="29"/>
        <v>53.545929677799734</v>
      </c>
      <c r="BH104" s="2">
        <f t="shared" si="30"/>
        <v>58.030746421018627</v>
      </c>
      <c r="BK104" s="2" t="str">
        <f>IF(OR($B104&lt;C$229, AND($B104&gt;C$230, $B104&lt;C$231)), C104, "")</f>
        <v/>
      </c>
      <c r="BL104" s="2" t="str">
        <f>IF(OR($B104&lt;D$229, AND($B104&gt;D$230, $B104&lt;D$231)), D104, "")</f>
        <v/>
      </c>
      <c r="BM104" s="2">
        <f>IF(OR($B104&lt;E$229, AND($B104&gt;E$230, $B104&lt;E$231)), E104, "")</f>
        <v>47.366</v>
      </c>
      <c r="BN104" s="2">
        <f>IF(OR($B104&lt;F$229, AND($B104&gt;F$230, $B104&lt;F$231)), F104, "")</f>
        <v>44.648000000000003</v>
      </c>
      <c r="BO104" s="2">
        <f>IF(OR($B104&lt;G$229, AND($B104&gt;G$230, $B104&lt;G$231)), G104, "")</f>
        <v>43.493000000000002</v>
      </c>
      <c r="BP104" s="2">
        <f>IF(OR($B104&lt;H$229, AND($B104&gt;H$230, $B104&lt;H$231)), H104, "")</f>
        <v>42.667000000000002</v>
      </c>
      <c r="BQ104" s="2">
        <f>IF(OR($B104&lt;I$229, AND($B104&gt;I$230, $B104&lt;I$231)), I104, "")</f>
        <v>44.753999999999998</v>
      </c>
      <c r="BR104" s="2">
        <f>IF(OR($B104&lt;J$229, AND($B104&gt;J$230, $B104&lt;J$231)), J104, "")</f>
        <v>42.942</v>
      </c>
      <c r="BS104" s="2">
        <f>IF(OR($B104&lt;K$229, AND($B104&gt;K$230, $B104&lt;K$231)), K104, "")</f>
        <v>45.942</v>
      </c>
      <c r="BT104" s="2">
        <f>IF(OR($B104&lt;L$229, AND($B104&gt;L$230, $B104&lt;L$231)), L104, "")</f>
        <v>47.71</v>
      </c>
      <c r="BU104" s="2">
        <f>IF(OR($B104&lt;M$229, AND($B104&gt;M$230, $B104&lt;M$231)), M104, "")</f>
        <v>49.564999999999998</v>
      </c>
      <c r="BV104" s="2">
        <f>IF(OR($B104&lt;N$229, AND($B104&gt;N$230, $B104&lt;N$231)), N104, "")</f>
        <v>52.622999999999998</v>
      </c>
      <c r="BW104" s="2">
        <f>IF(OR($B104&lt;O$229, AND($B104&gt;O$230, $B104&lt;O$231)), O104, "")</f>
        <v>57.583300000000001</v>
      </c>
      <c r="BZ104" s="2" t="str">
        <f>IF(OR(AND($B104&gt;C$230, $B104&lt;C$231), $B104&gt;C$232), C104, "")</f>
        <v/>
      </c>
      <c r="CA104" s="2" t="str">
        <f>IF(OR(AND($B104&gt;D$230, $B104&lt;D$231), $B104&gt;D$232), D104, "")</f>
        <v/>
      </c>
      <c r="CB104" s="2">
        <f>IF(OR(AND($B104&gt;E$230, $B104&lt;E$231), $B104&gt;E$232), E104, "")</f>
        <v>47.366</v>
      </c>
      <c r="CC104" s="2">
        <f>IF(OR(AND($B104&gt;F$230, $B104&lt;F$231), $B104&gt;F$232), F104, "")</f>
        <v>44.648000000000003</v>
      </c>
      <c r="CD104" s="2">
        <f>IF(OR(AND($B104&gt;G$230, $B104&lt;G$231), $B104&gt;G$232), G104, "")</f>
        <v>43.493000000000002</v>
      </c>
      <c r="CE104" s="2">
        <f>IF(OR(AND($B104&gt;H$230, $B104&lt;H$231), $B104&gt;H$232), H104, "")</f>
        <v>42.667000000000002</v>
      </c>
      <c r="CF104" s="2">
        <f>IF(OR(AND($B104&gt;I$230, $B104&lt;I$231), $B104&gt;I$232), I104, "")</f>
        <v>44.753999999999998</v>
      </c>
      <c r="CG104" s="2">
        <f>IF(OR(AND($B104&gt;J$230, $B104&lt;J$231), $B104&gt;J$232), J104, "")</f>
        <v>42.942</v>
      </c>
      <c r="CH104" s="2">
        <f>IF(OR(AND($B104&gt;K$230, $B104&lt;K$231), $B104&gt;K$232), K104, "")</f>
        <v>45.942</v>
      </c>
      <c r="CI104" s="2">
        <f>IF(OR(AND($B104&gt;L$230, $B104&lt;L$231), $B104&gt;L$232), L104, "")</f>
        <v>47.71</v>
      </c>
      <c r="CJ104" s="2">
        <f>IF(OR(AND($B104&gt;M$230, $B104&lt;M$231), $B104&gt;M$232), M104, "")</f>
        <v>49.564999999999998</v>
      </c>
      <c r="CK104" s="2">
        <f>IF(OR(AND($B104&gt;N$230, $B104&lt;N$231), $B104&gt;N$232), N104, "")</f>
        <v>52.622999999999998</v>
      </c>
      <c r="CL104" s="2">
        <f>IF(OR(AND($B104&gt;O$230, $B104&lt;O$231), $B104&gt;O$232), O104, "")</f>
        <v>57.583300000000001</v>
      </c>
      <c r="CO104" s="2">
        <f>BK$207*$B104+BK$209</f>
        <v>47.319259166056113</v>
      </c>
      <c r="CP104" s="2">
        <f>BL$207*$B104+BL$209</f>
        <v>46.605164094914436</v>
      </c>
      <c r="CQ104" s="2">
        <f>BM$207*$B104+BM$209</f>
        <v>46.396273265698703</v>
      </c>
      <c r="CR104" s="2">
        <f>BN$207*$B104+BN$209</f>
        <v>45.708891266804827</v>
      </c>
      <c r="CS104" s="2">
        <f>BO$207*$B104+BO$209</f>
        <v>45.495392006305686</v>
      </c>
      <c r="CT104" s="2">
        <f>BP$207*$B104+BP$209</f>
        <v>43.938104061498123</v>
      </c>
      <c r="CU104" s="2">
        <f>BQ$207*$B104+BQ$209</f>
        <v>46.386853813033049</v>
      </c>
      <c r="CV104" s="2">
        <f>BR$207*$B104+BR$209</f>
        <v>44.222820606124401</v>
      </c>
      <c r="CW104" s="2">
        <f>BS$207*$B104+BS$209</f>
        <v>46.816122347695263</v>
      </c>
      <c r="CX104" s="2">
        <f>BT$207*$B104+BT$209</f>
        <v>48.888289158120344</v>
      </c>
      <c r="CY104" s="2">
        <f>BU$207*$B104+BU$209</f>
        <v>50.418155684857524</v>
      </c>
      <c r="CZ104" s="2">
        <f>BV$207*$B104+BV$209</f>
        <v>53.709573901018011</v>
      </c>
      <c r="DA104" s="2">
        <f>BW$207*$B104+BW$209</f>
        <v>58.149837384161359</v>
      </c>
      <c r="DD104" s="2">
        <f>BZ$207*$B104+BZ$209</f>
        <v>48.498132068852783</v>
      </c>
      <c r="DE104" s="2">
        <f>CA$207*$B104+CA$209</f>
        <v>46.869910152073444</v>
      </c>
      <c r="DF104" s="2">
        <f>CB$207*$B104+CB$209</f>
        <v>46.039648904896197</v>
      </c>
      <c r="DG104" s="2">
        <f>CC$207*$B104+CC$209</f>
        <v>45.177388928150776</v>
      </c>
      <c r="DH104" s="2">
        <f>CD$207*$B104+CD$209</f>
        <v>45.420825097399664</v>
      </c>
      <c r="DI104" s="2">
        <f>CE$207*$B104+CE$209</f>
        <v>43.429975763614763</v>
      </c>
      <c r="DJ104" s="2">
        <f>CF$207*$B104+CF$209</f>
        <v>45.843408173324889</v>
      </c>
      <c r="DK104" s="2">
        <f>CG$207*$B104+CG$209</f>
        <v>43.513572577695136</v>
      </c>
      <c r="DL104" s="2">
        <f>CH$207*$B104+CH$209</f>
        <v>46.141225072796459</v>
      </c>
      <c r="DM104" s="2">
        <f>CI$207*$B104+CI$209</f>
        <v>48.2558885201706</v>
      </c>
      <c r="DN104" s="2">
        <f>CJ$207*$B104+CJ$209</f>
        <v>49.894206470234138</v>
      </c>
      <c r="DO104" s="2">
        <f>CK$207*$B104+CK$209</f>
        <v>53.361050691291119</v>
      </c>
      <c r="DP104" s="2">
        <f>CL$207*$B104+CL$209</f>
        <v>57.903446503163956</v>
      </c>
      <c r="DS104" s="2">
        <f>POWER(10,($B104-C$227)/C$228)/(1+POWER(10,($B104-C$227)/C$228))</f>
        <v>0.22768371621094019</v>
      </c>
      <c r="DT104" s="2">
        <f>POWER(10,($B104-D$227)/D$228)/(1+POWER(10,($B104-D$227)/D$228))</f>
        <v>0.2473766209508711</v>
      </c>
      <c r="DU104" s="2">
        <f>POWER(10,($B104-E$227)/E$228)/(1+POWER(10,($B104-E$227)/E$228))</f>
        <v>0.39510666822512303</v>
      </c>
      <c r="DV104" s="2">
        <f>POWER(10,($B104-F$227)/F$228)/(1+POWER(10,($B104-F$227)/F$228))</f>
        <v>0.474139608184866</v>
      </c>
      <c r="DW104" s="2">
        <f>POWER(10,($B104-G$227)/G$228)/(1+POWER(10,($B104-G$227)/G$228))</f>
        <v>0.47000262844356822</v>
      </c>
      <c r="DX104" s="2">
        <f>POWER(10,($B104-H$227)/H$228)/(1+POWER(10,($B104-H$227)/H$228))</f>
        <v>0.47424915254201966</v>
      </c>
      <c r="DY104" s="2">
        <f>POWER(10,($B104-I$227)/I$228)/(1+POWER(10,($B104-I$227)/I$228))</f>
        <v>0.48312521084037247</v>
      </c>
      <c r="DZ104" s="2">
        <f>POWER(10,($B104-J$227)/J$228)/(1+POWER(10,($B104-J$227)/J$228))</f>
        <v>0.47097233183554654</v>
      </c>
      <c r="EA104" s="2">
        <f>POWER(10,($B104-K$227)/K$228)/(1+POWER(10,($B104-K$227)/K$228))</f>
        <v>0.48054106582592665</v>
      </c>
      <c r="EB104" s="2">
        <f>POWER(10,($B104-L$227)/L$228)/(1+POWER(10,($B104-L$227)/L$228))</f>
        <v>0.47092520088743983</v>
      </c>
      <c r="EC104" s="2">
        <f>POWER(10,($B104-M$227)/M$228)/(1+POWER(10,($B104-M$227)/M$228))</f>
        <v>0.46753352619506555</v>
      </c>
      <c r="ED104" s="2">
        <f>POWER(10,($B104-N$227)/N$228)/(1+POWER(10,($B104-N$227)/N$228))</f>
        <v>0.46953608440169892</v>
      </c>
      <c r="EE104" s="2">
        <f>POWER(10,($B104-O$227)/O$228)/(1+POWER(10,($B104-O$227)/O$228))</f>
        <v>0.48334160201320525</v>
      </c>
    </row>
    <row r="105" spans="2:135" x14ac:dyDescent="0.25">
      <c r="B105" s="2">
        <v>99</v>
      </c>
      <c r="C105">
        <v>51.493000000000002</v>
      </c>
      <c r="D105">
        <v>50.140999999999998</v>
      </c>
      <c r="E105">
        <v>45.802999999999997</v>
      </c>
      <c r="F105">
        <v>45.014000000000003</v>
      </c>
      <c r="G105">
        <v>45.362000000000002</v>
      </c>
      <c r="H105">
        <v>43.478000000000002</v>
      </c>
      <c r="I105">
        <v>45.347999999999999</v>
      </c>
      <c r="J105">
        <v>43.362000000000002</v>
      </c>
      <c r="K105">
        <v>47.014000000000003</v>
      </c>
      <c r="L105">
        <v>47.478000000000002</v>
      </c>
      <c r="M105">
        <v>49.478000000000002</v>
      </c>
      <c r="N105">
        <v>53.622999999999998</v>
      </c>
      <c r="O105">
        <v>57.6389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51.938760949870883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49.903868395821199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46.252659720565539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45.404031091397357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45.416892000017377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43.649637300060817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46.075486227779933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43.825607573284728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46.45227032745683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48.549429959900891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50.141051869536589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53.510673093307886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58.004561344186236</v>
      </c>
      <c r="AE105" s="5"/>
      <c r="AG105" s="5">
        <f t="shared" si="32"/>
        <v>-0.44576094987088055</v>
      </c>
      <c r="AH105" s="5">
        <f t="shared" si="32"/>
        <v>0.23713160417879919</v>
      </c>
      <c r="AI105" s="5">
        <f t="shared" si="32"/>
        <v>-0.44965972056554193</v>
      </c>
      <c r="AJ105" s="5">
        <f t="shared" si="31"/>
        <v>-0.39003109139735415</v>
      </c>
      <c r="AK105" s="5">
        <f t="shared" si="31"/>
        <v>-5.4892000017375153E-2</v>
      </c>
      <c r="AL105" s="5">
        <f t="shared" si="31"/>
        <v>-0.17163730006081579</v>
      </c>
      <c r="AM105" s="5">
        <f t="shared" si="31"/>
        <v>-0.72748622777993432</v>
      </c>
      <c r="AN105" s="5">
        <f t="shared" si="16"/>
        <v>-0.46360757328472602</v>
      </c>
      <c r="AO105" s="5">
        <f t="shared" si="16"/>
        <v>0.56172967254317285</v>
      </c>
      <c r="AP105" s="5">
        <f t="shared" si="16"/>
        <v>-1.0714299599008896</v>
      </c>
      <c r="AQ105" s="5">
        <f t="shared" si="16"/>
        <v>-0.6630518695365879</v>
      </c>
      <c r="AR105" s="5">
        <f t="shared" si="16"/>
        <v>0.11232690669211109</v>
      </c>
      <c r="AS105" s="5">
        <f t="shared" si="16"/>
        <v>-0.36566134418623619</v>
      </c>
      <c r="AV105" s="2">
        <f t="shared" si="18"/>
        <v>47.630087065431205</v>
      </c>
      <c r="AW105" s="2">
        <f t="shared" si="19"/>
        <v>46.67496495919201</v>
      </c>
      <c r="AX105" s="2">
        <f t="shared" si="20"/>
        <v>46.232017735381419</v>
      </c>
      <c r="AY105" s="2">
        <f t="shared" si="21"/>
        <v>45.403170073192896</v>
      </c>
      <c r="AZ105" s="2">
        <f t="shared" si="22"/>
        <v>45.415790073560323</v>
      </c>
      <c r="BA105" s="2">
        <f t="shared" si="23"/>
        <v>43.648687689529247</v>
      </c>
      <c r="BB105" s="2">
        <f t="shared" si="24"/>
        <v>46.074648276976639</v>
      </c>
      <c r="BC105" s="2">
        <f t="shared" si="25"/>
        <v>43.82414590787117</v>
      </c>
      <c r="BD105" s="2">
        <f t="shared" si="26"/>
        <v>46.451468134020352</v>
      </c>
      <c r="BE105" s="2">
        <f t="shared" si="27"/>
        <v>48.548468415570909</v>
      </c>
      <c r="BF105" s="2">
        <f t="shared" si="28"/>
        <v>50.140044325950669</v>
      </c>
      <c r="BG105" s="2">
        <f t="shared" si="29"/>
        <v>53.509961383648353</v>
      </c>
      <c r="BH105" s="2">
        <f t="shared" si="30"/>
        <v>58.004344017261531</v>
      </c>
      <c r="BK105" s="2" t="str">
        <f>IF(OR($B105&lt;C$229, AND($B105&gt;C$230, $B105&lt;C$231)), C105, "")</f>
        <v/>
      </c>
      <c r="BL105" s="2" t="str">
        <f>IF(OR($B105&lt;D$229, AND($B105&gt;D$230, $B105&lt;D$231)), D105, "")</f>
        <v/>
      </c>
      <c r="BM105" s="2">
        <f>IF(OR($B105&lt;E$229, AND($B105&gt;E$230, $B105&lt;E$231)), E105, "")</f>
        <v>45.802999999999997</v>
      </c>
      <c r="BN105" s="2">
        <f>IF(OR($B105&lt;F$229, AND($B105&gt;F$230, $B105&lt;F$231)), F105, "")</f>
        <v>45.014000000000003</v>
      </c>
      <c r="BO105" s="2">
        <f>IF(OR($B105&lt;G$229, AND($B105&gt;G$230, $B105&lt;G$231)), G105, "")</f>
        <v>45.362000000000002</v>
      </c>
      <c r="BP105" s="2">
        <f>IF(OR($B105&lt;H$229, AND($B105&gt;H$230, $B105&lt;H$231)), H105, "")</f>
        <v>43.478000000000002</v>
      </c>
      <c r="BQ105" s="2">
        <f>IF(OR($B105&lt;I$229, AND($B105&gt;I$230, $B105&lt;I$231)), I105, "")</f>
        <v>45.347999999999999</v>
      </c>
      <c r="BR105" s="2">
        <f>IF(OR($B105&lt;J$229, AND($B105&gt;J$230, $B105&lt;J$231)), J105, "")</f>
        <v>43.362000000000002</v>
      </c>
      <c r="BS105" s="2">
        <f>IF(OR($B105&lt;K$229, AND($B105&gt;K$230, $B105&lt;K$231)), K105, "")</f>
        <v>47.014000000000003</v>
      </c>
      <c r="BT105" s="2">
        <f>IF(OR($B105&lt;L$229, AND($B105&gt;L$230, $B105&lt;L$231)), L105, "")</f>
        <v>47.478000000000002</v>
      </c>
      <c r="BU105" s="2">
        <f>IF(OR($B105&lt;M$229, AND($B105&gt;M$230, $B105&lt;M$231)), M105, "")</f>
        <v>49.478000000000002</v>
      </c>
      <c r="BV105" s="2">
        <f>IF(OR($B105&lt;N$229, AND($B105&gt;N$230, $B105&lt;N$231)), N105, "")</f>
        <v>53.622999999999998</v>
      </c>
      <c r="BW105" s="2">
        <f>IF(OR($B105&lt;O$229, AND($B105&gt;O$230, $B105&lt;O$231)), O105, "")</f>
        <v>57.6389</v>
      </c>
      <c r="BZ105" s="2" t="str">
        <f>IF(OR(AND($B105&gt;C$230, $B105&lt;C$231), $B105&gt;C$232), C105, "")</f>
        <v/>
      </c>
      <c r="CA105" s="2" t="str">
        <f>IF(OR(AND($B105&gt;D$230, $B105&lt;D$231), $B105&gt;D$232), D105, "")</f>
        <v/>
      </c>
      <c r="CB105" s="2">
        <f>IF(OR(AND($B105&gt;E$230, $B105&lt;E$231), $B105&gt;E$232), E105, "")</f>
        <v>45.802999999999997</v>
      </c>
      <c r="CC105" s="2">
        <f>IF(OR(AND($B105&gt;F$230, $B105&lt;F$231), $B105&gt;F$232), F105, "")</f>
        <v>45.014000000000003</v>
      </c>
      <c r="CD105" s="2">
        <f>IF(OR(AND($B105&gt;G$230, $B105&lt;G$231), $B105&gt;G$232), G105, "")</f>
        <v>45.362000000000002</v>
      </c>
      <c r="CE105" s="2">
        <f>IF(OR(AND($B105&gt;H$230, $B105&lt;H$231), $B105&gt;H$232), H105, "")</f>
        <v>43.478000000000002</v>
      </c>
      <c r="CF105" s="2">
        <f>IF(OR(AND($B105&gt;I$230, $B105&lt;I$231), $B105&gt;I$232), I105, "")</f>
        <v>45.347999999999999</v>
      </c>
      <c r="CG105" s="2">
        <f>IF(OR(AND($B105&gt;J$230, $B105&lt;J$231), $B105&gt;J$232), J105, "")</f>
        <v>43.362000000000002</v>
      </c>
      <c r="CH105" s="2">
        <f>IF(OR(AND($B105&gt;K$230, $B105&lt;K$231), $B105&gt;K$232), K105, "")</f>
        <v>47.014000000000003</v>
      </c>
      <c r="CI105" s="2">
        <f>IF(OR(AND($B105&gt;L$230, $B105&lt;L$231), $B105&gt;L$232), L105, "")</f>
        <v>47.478000000000002</v>
      </c>
      <c r="CJ105" s="2">
        <f>IF(OR(AND($B105&gt;M$230, $B105&lt;M$231), $B105&gt;M$232), M105, "")</f>
        <v>49.478000000000002</v>
      </c>
      <c r="CK105" s="2">
        <f>IF(OR(AND($B105&gt;N$230, $B105&lt;N$231), $B105&gt;N$232), N105, "")</f>
        <v>53.622999999999998</v>
      </c>
      <c r="CL105" s="2">
        <f>IF(OR(AND($B105&gt;O$230, $B105&lt;O$231), $B105&gt;O$232), O105, "")</f>
        <v>57.6389</v>
      </c>
      <c r="CO105" s="2">
        <f>BK$207*$B105+BK$209</f>
        <v>47.366702959258419</v>
      </c>
      <c r="CP105" s="2">
        <f>BL$207*$B105+BL$209</f>
        <v>46.62022043273069</v>
      </c>
      <c r="CQ105" s="2">
        <f>BM$207*$B105+BM$209</f>
        <v>46.395449144770666</v>
      </c>
      <c r="CR105" s="2">
        <f>BN$207*$B105+BN$209</f>
        <v>45.688621560656784</v>
      </c>
      <c r="CS105" s="2">
        <f>BO$207*$B105+BO$209</f>
        <v>45.47970328125831</v>
      </c>
      <c r="CT105" s="2">
        <f>BP$207*$B105+BP$209</f>
        <v>43.922301102609055</v>
      </c>
      <c r="CU105" s="2">
        <f>BQ$207*$B105+BQ$209</f>
        <v>46.403057236896593</v>
      </c>
      <c r="CV105" s="2">
        <f>BR$207*$B105+BR$209</f>
        <v>44.204052010351475</v>
      </c>
      <c r="CW105" s="2">
        <f>BS$207*$B105+BS$209</f>
        <v>46.83337101633164</v>
      </c>
      <c r="CX105" s="2">
        <f>BT$207*$B105+BT$209</f>
        <v>48.905210510654129</v>
      </c>
      <c r="CY105" s="2">
        <f>BU$207*$B105+BU$209</f>
        <v>50.431338819809788</v>
      </c>
      <c r="CZ105" s="2">
        <f>BV$207*$B105+BV$209</f>
        <v>53.705764517736732</v>
      </c>
      <c r="DA105" s="2">
        <f>BW$207*$B105+BW$209</f>
        <v>58.149938392047105</v>
      </c>
      <c r="DD105" s="2">
        <f>BZ$207*$B105+BZ$209</f>
        <v>48.44489037535886</v>
      </c>
      <c r="DE105" s="2">
        <f>CA$207*$B105+CA$209</f>
        <v>46.82686565225459</v>
      </c>
      <c r="DF105" s="2">
        <f>CB$207*$B105+CB$209</f>
        <v>46.003825972450528</v>
      </c>
      <c r="DG105" s="2">
        <f>CC$207*$B105+CC$209</f>
        <v>45.114436999184569</v>
      </c>
      <c r="DH105" s="2">
        <f>CD$207*$B105+CD$209</f>
        <v>45.350060011290708</v>
      </c>
      <c r="DI105" s="2">
        <f>CE$207*$B105+CE$209</f>
        <v>43.372050348602009</v>
      </c>
      <c r="DJ105" s="2">
        <f>CF$207*$B105+CF$209</f>
        <v>45.754212760602968</v>
      </c>
      <c r="DK105" s="2">
        <f>CG$207*$B105+CG$209</f>
        <v>43.43495806868831</v>
      </c>
      <c r="DL105" s="2">
        <f>CH$207*$B105+CH$209</f>
        <v>46.074960619131836</v>
      </c>
      <c r="DM105" s="2">
        <f>CI$207*$B105+CI$209</f>
        <v>48.182941381510233</v>
      </c>
      <c r="DN105" s="2">
        <f>CJ$207*$B105+CJ$209</f>
        <v>49.837484135681464</v>
      </c>
      <c r="DO105" s="2">
        <f>CK$207*$B105+CK$209</f>
        <v>53.308214650149864</v>
      </c>
      <c r="DP105" s="2">
        <f>CL$207*$B105+CL$209</f>
        <v>57.86240757615063</v>
      </c>
      <c r="DS105" s="2">
        <f>POWER(10,($B105-C$227)/C$228)/(1+POWER(10,($B105-C$227)/C$228))</f>
        <v>0.24428415898729539</v>
      </c>
      <c r="DT105" s="2">
        <f>POWER(10,($B105-D$227)/D$228)/(1+POWER(10,($B105-D$227)/D$228))</f>
        <v>0.26492036248138207</v>
      </c>
      <c r="DU105" s="2">
        <f>POWER(10,($B105-E$227)/E$228)/(1+POWER(10,($B105-E$227)/E$228))</f>
        <v>0.41731802646154076</v>
      </c>
      <c r="DV105" s="2">
        <f>POWER(10,($B105-F$227)/F$228)/(1+POWER(10,($B105-F$227)/F$228))</f>
        <v>0.49714239395777338</v>
      </c>
      <c r="DW105" s="2">
        <f>POWER(10,($B105-G$227)/G$228)/(1+POWER(10,($B105-G$227)/G$228))</f>
        <v>0.49299286969510392</v>
      </c>
      <c r="DX105" s="2">
        <f>POWER(10,($B105-H$227)/H$228)/(1+POWER(10,($B105-H$227)/H$228))</f>
        <v>0.49725222743865921</v>
      </c>
      <c r="DY105" s="2">
        <f>POWER(10,($B105-I$227)/I$228)/(1+POWER(10,($B105-I$227)/I$228))</f>
        <v>0.50614434108449979</v>
      </c>
      <c r="DZ105" s="2">
        <f>POWER(10,($B105-J$227)/J$228)/(1+POWER(10,($B105-J$227)/J$228))</f>
        <v>0.49396579780456507</v>
      </c>
      <c r="EA105" s="2">
        <f>POWER(10,($B105-K$227)/K$228)/(1+POWER(10,($B105-K$227)/K$228))</f>
        <v>0.50355702363963728</v>
      </c>
      <c r="EB105" s="2">
        <f>POWER(10,($B105-L$227)/L$228)/(1+POWER(10,($B105-L$227)/L$228))</f>
        <v>0.49391851415007165</v>
      </c>
      <c r="EC105" s="2">
        <f>POWER(10,($B105-M$227)/M$228)/(1+POWER(10,($B105-M$227)/M$228))</f>
        <v>0.49051477010186123</v>
      </c>
      <c r="ED105" s="2">
        <f>POWER(10,($B105-N$227)/N$228)/(1+POWER(10,($B105-N$227)/N$228))</f>
        <v>0.49252471212455301</v>
      </c>
      <c r="EE105" s="2">
        <f>POWER(10,($B105-O$227)/O$228)/(1+POWER(10,($B105-O$227)/O$228))</f>
        <v>0.50636094197984927</v>
      </c>
    </row>
    <row r="106" spans="2:135" x14ac:dyDescent="0.25">
      <c r="B106" s="2">
        <v>100</v>
      </c>
      <c r="C106">
        <v>50.493000000000002</v>
      </c>
      <c r="D106">
        <v>49.014000000000003</v>
      </c>
      <c r="E106">
        <v>45.127000000000002</v>
      </c>
      <c r="F106">
        <v>44.944000000000003</v>
      </c>
      <c r="G106">
        <v>44.536000000000001</v>
      </c>
      <c r="H106">
        <v>43.362000000000002</v>
      </c>
      <c r="I106">
        <v>46.463999999999999</v>
      </c>
      <c r="J106">
        <v>43.753999999999998</v>
      </c>
      <c r="K106">
        <v>45.042999999999999</v>
      </c>
      <c r="L106">
        <v>47.564999999999998</v>
      </c>
      <c r="M106">
        <v>49.29</v>
      </c>
      <c r="N106">
        <v>53.622999999999998</v>
      </c>
      <c r="O106">
        <v>56.694400000000002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50.33013530525583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48.572600008480698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46.215231545564507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45.347770288083559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45.369067163299817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43.598623203803882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46.020440862835727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43.757225467487572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46.407564847842814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48.502630767036564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50.10399858148363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53.471965012349131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57.976129213212758</v>
      </c>
      <c r="AE106" s="5"/>
      <c r="AG106" s="5">
        <f t="shared" si="32"/>
        <v>0.16286469474417231</v>
      </c>
      <c r="AH106" s="5">
        <f t="shared" si="32"/>
        <v>0.44139999151930454</v>
      </c>
      <c r="AI106" s="5">
        <f t="shared" si="32"/>
        <v>-1.0882315455645042</v>
      </c>
      <c r="AJ106" s="5">
        <f t="shared" si="31"/>
        <v>-0.40377028808355675</v>
      </c>
      <c r="AK106" s="5">
        <f t="shared" si="31"/>
        <v>-0.83306716329981612</v>
      </c>
      <c r="AL106" s="5">
        <f t="shared" si="31"/>
        <v>-0.23662320380388024</v>
      </c>
      <c r="AM106" s="5">
        <f t="shared" si="31"/>
        <v>0.44355913716427153</v>
      </c>
      <c r="AN106" s="5">
        <f t="shared" si="16"/>
        <v>-3.2254674875744627E-3</v>
      </c>
      <c r="AO106" s="5">
        <f t="shared" si="16"/>
        <v>-1.3645648478428143</v>
      </c>
      <c r="AP106" s="5">
        <f t="shared" si="16"/>
        <v>-0.93763076703656623</v>
      </c>
      <c r="AQ106" s="5">
        <f t="shared" si="16"/>
        <v>-0.8139985814836308</v>
      </c>
      <c r="AR106" s="5">
        <f t="shared" si="16"/>
        <v>0.15103498765086698</v>
      </c>
      <c r="AS106" s="5">
        <f t="shared" si="16"/>
        <v>-1.2817292132127562</v>
      </c>
      <c r="AV106" s="2">
        <f t="shared" si="18"/>
        <v>47.669944189241697</v>
      </c>
      <c r="AW106" s="2">
        <f t="shared" si="19"/>
        <v>46.677350489826878</v>
      </c>
      <c r="AX106" s="2">
        <f t="shared" si="20"/>
        <v>46.206966799031449</v>
      </c>
      <c r="AY106" s="2">
        <f t="shared" si="21"/>
        <v>45.347484104137109</v>
      </c>
      <c r="AZ106" s="2">
        <f t="shared" si="22"/>
        <v>45.368696865138062</v>
      </c>
      <c r="BA106" s="2">
        <f t="shared" si="23"/>
        <v>43.598305946196518</v>
      </c>
      <c r="BB106" s="2">
        <f t="shared" si="24"/>
        <v>46.020162276963461</v>
      </c>
      <c r="BC106" s="2">
        <f t="shared" si="25"/>
        <v>43.756734094481587</v>
      </c>
      <c r="BD106" s="2">
        <f t="shared" si="26"/>
        <v>46.407298190823774</v>
      </c>
      <c r="BE106" s="2">
        <f t="shared" si="27"/>
        <v>48.502307405544926</v>
      </c>
      <c r="BF106" s="2">
        <f t="shared" si="28"/>
        <v>50.103657104649059</v>
      </c>
      <c r="BG106" s="2">
        <f t="shared" si="29"/>
        <v>53.471724842063104</v>
      </c>
      <c r="BH106" s="2">
        <f t="shared" si="30"/>
        <v>57.97605643881105</v>
      </c>
      <c r="BK106" s="2" t="str">
        <f>IF(OR($B106&lt;C$229, AND($B106&gt;C$230, $B106&lt;C$231)), C106, "")</f>
        <v/>
      </c>
      <c r="BL106" s="2" t="str">
        <f>IF(OR($B106&lt;D$229, AND($B106&gt;D$230, $B106&lt;D$231)), D106, "")</f>
        <v/>
      </c>
      <c r="BM106" s="2">
        <f>IF(OR($B106&lt;E$229, AND($B106&gt;E$230, $B106&lt;E$231)), E106, "")</f>
        <v>45.127000000000002</v>
      </c>
      <c r="BN106" s="2">
        <f>IF(OR($B106&lt;F$229, AND($B106&gt;F$230, $B106&lt;F$231)), F106, "")</f>
        <v>44.944000000000003</v>
      </c>
      <c r="BO106" s="2">
        <f>IF(OR($B106&lt;G$229, AND($B106&gt;G$230, $B106&lt;G$231)), G106, "")</f>
        <v>44.536000000000001</v>
      </c>
      <c r="BP106" s="2">
        <f>IF(OR($B106&lt;H$229, AND($B106&gt;H$230, $B106&lt;H$231)), H106, "")</f>
        <v>43.362000000000002</v>
      </c>
      <c r="BQ106" s="2">
        <f>IF(OR($B106&lt;I$229, AND($B106&gt;I$230, $B106&lt;I$231)), I106, "")</f>
        <v>46.463999999999999</v>
      </c>
      <c r="BR106" s="2">
        <f>IF(OR($B106&lt;J$229, AND($B106&gt;J$230, $B106&lt;J$231)), J106, "")</f>
        <v>43.753999999999998</v>
      </c>
      <c r="BS106" s="2">
        <f>IF(OR($B106&lt;K$229, AND($B106&gt;K$230, $B106&lt;K$231)), K106, "")</f>
        <v>45.042999999999999</v>
      </c>
      <c r="BT106" s="2">
        <f>IF(OR($B106&lt;L$229, AND($B106&gt;L$230, $B106&lt;L$231)), L106, "")</f>
        <v>47.564999999999998</v>
      </c>
      <c r="BU106" s="2">
        <f>IF(OR($B106&lt;M$229, AND($B106&gt;M$230, $B106&lt;M$231)), M106, "")</f>
        <v>49.29</v>
      </c>
      <c r="BV106" s="2">
        <f>IF(OR($B106&lt;N$229, AND($B106&gt;N$230, $B106&lt;N$231)), N106, "")</f>
        <v>53.622999999999998</v>
      </c>
      <c r="BW106" s="2">
        <f>IF(OR($B106&lt;O$229, AND($B106&gt;O$230, $B106&lt;O$231)), O106, "")</f>
        <v>56.694400000000002</v>
      </c>
      <c r="BZ106" s="2" t="str">
        <f>IF(OR(AND($B106&gt;C$230, $B106&lt;C$231), $B106&gt;C$232), C106, "")</f>
        <v/>
      </c>
      <c r="CA106" s="2" t="str">
        <f>IF(OR(AND($B106&gt;D$230, $B106&lt;D$231), $B106&gt;D$232), D106, "")</f>
        <v/>
      </c>
      <c r="CB106" s="2">
        <f>IF(OR(AND($B106&gt;E$230, $B106&lt;E$231), $B106&gt;E$232), E106, "")</f>
        <v>45.127000000000002</v>
      </c>
      <c r="CC106" s="2">
        <f>IF(OR(AND($B106&gt;F$230, $B106&lt;F$231), $B106&gt;F$232), F106, "")</f>
        <v>44.944000000000003</v>
      </c>
      <c r="CD106" s="2">
        <f>IF(OR(AND($B106&gt;G$230, $B106&lt;G$231), $B106&gt;G$232), G106, "")</f>
        <v>44.536000000000001</v>
      </c>
      <c r="CE106" s="2">
        <f>IF(OR(AND($B106&gt;H$230, $B106&lt;H$231), $B106&gt;H$232), H106, "")</f>
        <v>43.362000000000002</v>
      </c>
      <c r="CF106" s="2">
        <f>IF(OR(AND($B106&gt;I$230, $B106&lt;I$231), $B106&gt;I$232), I106, "")</f>
        <v>46.463999999999999</v>
      </c>
      <c r="CG106" s="2">
        <f>IF(OR(AND($B106&gt;J$230, $B106&lt;J$231), $B106&gt;J$232), J106, "")</f>
        <v>43.753999999999998</v>
      </c>
      <c r="CH106" s="2">
        <f>IF(OR(AND($B106&gt;K$230, $B106&lt;K$231), $B106&gt;K$232), K106, "")</f>
        <v>45.042999999999999</v>
      </c>
      <c r="CI106" s="2">
        <f>IF(OR(AND($B106&gt;L$230, $B106&lt;L$231), $B106&gt;L$232), L106, "")</f>
        <v>47.564999999999998</v>
      </c>
      <c r="CJ106" s="2">
        <f>IF(OR(AND($B106&gt;M$230, $B106&lt;M$231), $B106&gt;M$232), M106, "")</f>
        <v>49.29</v>
      </c>
      <c r="CK106" s="2">
        <f>IF(OR(AND($B106&gt;N$230, $B106&lt;N$231), $B106&gt;N$232), N106, "")</f>
        <v>53.622999999999998</v>
      </c>
      <c r="CL106" s="2">
        <f>IF(OR(AND($B106&gt;O$230, $B106&lt;O$231), $B106&gt;O$232), O106, "")</f>
        <v>56.694400000000002</v>
      </c>
      <c r="CO106" s="2">
        <f>BK$207*$B106+BK$209</f>
        <v>47.414146752460731</v>
      </c>
      <c r="CP106" s="2">
        <f>BL$207*$B106+BL$209</f>
        <v>46.635276770546952</v>
      </c>
      <c r="CQ106" s="2">
        <f>BM$207*$B106+BM$209</f>
        <v>46.394625023842629</v>
      </c>
      <c r="CR106" s="2">
        <f>BN$207*$B106+BN$209</f>
        <v>45.668351854508742</v>
      </c>
      <c r="CS106" s="2">
        <f>BO$207*$B106+BO$209</f>
        <v>45.464014556210927</v>
      </c>
      <c r="CT106" s="2">
        <f>BP$207*$B106+BP$209</f>
        <v>43.906498143719986</v>
      </c>
      <c r="CU106" s="2">
        <f>BQ$207*$B106+BQ$209</f>
        <v>46.419260660760131</v>
      </c>
      <c r="CV106" s="2">
        <f>BR$207*$B106+BR$209</f>
        <v>44.185283414578542</v>
      </c>
      <c r="CW106" s="2">
        <f>BS$207*$B106+BS$209</f>
        <v>46.850619684968009</v>
      </c>
      <c r="CX106" s="2">
        <f>BT$207*$B106+BT$209</f>
        <v>48.922131863187914</v>
      </c>
      <c r="CY106" s="2">
        <f>BU$207*$B106+BU$209</f>
        <v>50.444521954762052</v>
      </c>
      <c r="CZ106" s="2">
        <f>BV$207*$B106+BV$209</f>
        <v>53.701955134455446</v>
      </c>
      <c r="DA106" s="2">
        <f>BW$207*$B106+BW$209</f>
        <v>58.150039399932844</v>
      </c>
      <c r="DD106" s="2">
        <f>BZ$207*$B106+BZ$209</f>
        <v>48.391648681864936</v>
      </c>
      <c r="DE106" s="2">
        <f>CA$207*$B106+CA$209</f>
        <v>46.783821152435735</v>
      </c>
      <c r="DF106" s="2">
        <f>CB$207*$B106+CB$209</f>
        <v>45.968003040004852</v>
      </c>
      <c r="DG106" s="2">
        <f>CC$207*$B106+CC$209</f>
        <v>45.051485070218362</v>
      </c>
      <c r="DH106" s="2">
        <f>CD$207*$B106+CD$209</f>
        <v>45.279294925181745</v>
      </c>
      <c r="DI106" s="2">
        <f>CE$207*$B106+CE$209</f>
        <v>43.314124933589262</v>
      </c>
      <c r="DJ106" s="2">
        <f>CF$207*$B106+CF$209</f>
        <v>45.665017347881054</v>
      </c>
      <c r="DK106" s="2">
        <f>CG$207*$B106+CG$209</f>
        <v>43.356343559681491</v>
      </c>
      <c r="DL106" s="2">
        <f>CH$207*$B106+CH$209</f>
        <v>46.008696165467214</v>
      </c>
      <c r="DM106" s="2">
        <f>CI$207*$B106+CI$209</f>
        <v>48.109994242849865</v>
      </c>
      <c r="DN106" s="2">
        <f>CJ$207*$B106+CJ$209</f>
        <v>49.78076180112879</v>
      </c>
      <c r="DO106" s="2">
        <f>CK$207*$B106+CK$209</f>
        <v>53.255378609008602</v>
      </c>
      <c r="DP106" s="2">
        <f>CL$207*$B106+CL$209</f>
        <v>57.821368649137305</v>
      </c>
      <c r="DS106" s="2">
        <f>POWER(10,($B106-C$227)/C$228)/(1+POWER(10,($B106-C$227)/C$228))</f>
        <v>0.26168484080320881</v>
      </c>
      <c r="DT106" s="2">
        <f>POWER(10,($B106-D$227)/D$228)/(1+POWER(10,($B106-D$227)/D$228))</f>
        <v>0.28324005758376625</v>
      </c>
      <c r="DU106" s="2">
        <f>POWER(10,($B106-E$227)/E$228)/(1+POWER(10,($B106-E$227)/E$228))</f>
        <v>0.4398700299573336</v>
      </c>
      <c r="DV106" s="2">
        <f>POWER(10,($B106-F$227)/F$228)/(1+POWER(10,($B106-F$227)/F$228))</f>
        <v>0.52015728280903906</v>
      </c>
      <c r="DW106" s="2">
        <f>POWER(10,($B106-G$227)/G$228)/(1+POWER(10,($B106-G$227)/G$228))</f>
        <v>0.51601278403269801</v>
      </c>
      <c r="DX106" s="2">
        <f>POWER(10,($B106-H$227)/H$228)/(1+POWER(10,($B106-H$227)/H$228))</f>
        <v>0.52026694025454201</v>
      </c>
      <c r="DY106" s="2">
        <f>POWER(10,($B106-I$227)/I$228)/(1+POWER(10,($B106-I$227)/I$228))</f>
        <v>0.52913745071632079</v>
      </c>
      <c r="DZ106" s="2">
        <f>POWER(10,($B106-J$227)/J$228)/(1+POWER(10,($B106-J$227)/J$228))</f>
        <v>0.5169848180965807</v>
      </c>
      <c r="EA106" s="2">
        <f>POWER(10,($B106-K$227)/K$228)/(1+POWER(10,($B106-K$227)/K$228))</f>
        <v>0.52655791633792792</v>
      </c>
      <c r="EB106" s="2">
        <f>POWER(10,($B106-L$227)/L$228)/(1+POWER(10,($B106-L$227)/L$228))</f>
        <v>0.51693758191897687</v>
      </c>
      <c r="EC106" s="2">
        <f>POWER(10,($B106-M$227)/M$228)/(1+POWER(10,($B106-M$227)/M$228))</f>
        <v>0.51353617454615008</v>
      </c>
      <c r="ED106" s="2">
        <f>POWER(10,($B106-N$227)/N$228)/(1+POWER(10,($B106-N$227)/N$228))</f>
        <v>0.51554499458289493</v>
      </c>
      <c r="EE106" s="2">
        <f>POWER(10,($B106-O$227)/O$228)/(1+POWER(10,($B106-O$227)/O$228))</f>
        <v>0.52935334434437886</v>
      </c>
    </row>
    <row r="107" spans="2:135" x14ac:dyDescent="0.25">
      <c r="B107" s="2">
        <v>101</v>
      </c>
      <c r="C107">
        <v>49.576999999999998</v>
      </c>
      <c r="D107">
        <v>47.210999999999999</v>
      </c>
      <c r="E107">
        <v>44.914999999999999</v>
      </c>
      <c r="F107">
        <v>43.817</v>
      </c>
      <c r="G107">
        <v>45.158999999999999</v>
      </c>
      <c r="H107">
        <v>42.927999999999997</v>
      </c>
      <c r="I107">
        <v>47.768000000000001</v>
      </c>
      <c r="J107">
        <v>43.274999999999999</v>
      </c>
      <c r="K107">
        <v>45.942</v>
      </c>
      <c r="L107">
        <v>49.173999999999999</v>
      </c>
      <c r="M107">
        <v>49.216999999999999</v>
      </c>
      <c r="N107">
        <v>53.753999999999998</v>
      </c>
      <c r="O107">
        <v>56.333300000000001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49.267780512957629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47.733876706836348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46.183358880360743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45.28998040509741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45.319204752749975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43.546147698833941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45.961047196074382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43.686796521377183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46.35949076822115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48.452182659803078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50.064209126954658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53.431345053422568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57.945953632593067</v>
      </c>
      <c r="AE107" s="5"/>
      <c r="AG107" s="5">
        <f t="shared" si="32"/>
        <v>0.30921948704236968</v>
      </c>
      <c r="AH107" s="5">
        <f t="shared" si="32"/>
        <v>-0.52287670683634957</v>
      </c>
      <c r="AI107" s="5">
        <f t="shared" si="32"/>
        <v>-1.2683588803607435</v>
      </c>
      <c r="AJ107" s="5">
        <f t="shared" si="31"/>
        <v>-1.4729804050974096</v>
      </c>
      <c r="AK107" s="5">
        <f t="shared" si="31"/>
        <v>-0.16020475274997636</v>
      </c>
      <c r="AL107" s="5">
        <f t="shared" si="31"/>
        <v>-0.61814769883394405</v>
      </c>
      <c r="AM107" s="5">
        <f t="shared" si="31"/>
        <v>1.8069528039256184</v>
      </c>
      <c r="AN107" s="5">
        <f t="shared" si="16"/>
        <v>-0.41179652137718392</v>
      </c>
      <c r="AO107" s="5">
        <f t="shared" si="16"/>
        <v>-0.41749076822114972</v>
      </c>
      <c r="AP107" s="5">
        <f t="shared" si="16"/>
        <v>0.72181734019692101</v>
      </c>
      <c r="AQ107" s="5">
        <f t="shared" si="16"/>
        <v>-0.84720912695465955</v>
      </c>
      <c r="AR107" s="5">
        <f t="shared" si="16"/>
        <v>0.32265494657742977</v>
      </c>
      <c r="AS107" s="5">
        <f t="shared" si="16"/>
        <v>-1.6126536325930658</v>
      </c>
      <c r="AV107" s="2">
        <f t="shared" si="18"/>
        <v>47.706981637824107</v>
      </c>
      <c r="AW107" s="2">
        <f t="shared" si="19"/>
        <v>46.677674697967738</v>
      </c>
      <c r="AX107" s="2">
        <f t="shared" si="20"/>
        <v>46.180221406184245</v>
      </c>
      <c r="AY107" s="2">
        <f t="shared" si="21"/>
        <v>45.289889700680519</v>
      </c>
      <c r="AZ107" s="2">
        <f t="shared" si="22"/>
        <v>45.319084197433014</v>
      </c>
      <c r="BA107" s="2">
        <f t="shared" si="23"/>
        <v>43.546039706980189</v>
      </c>
      <c r="BB107" s="2">
        <f t="shared" si="24"/>
        <v>45.960935114019797</v>
      </c>
      <c r="BC107" s="2">
        <f t="shared" si="25"/>
        <v>43.686630957854518</v>
      </c>
      <c r="BD107" s="2">
        <f t="shared" si="26"/>
        <v>46.359390301248695</v>
      </c>
      <c r="BE107" s="2">
        <f t="shared" si="27"/>
        <v>48.45207365321491</v>
      </c>
      <c r="BF107" s="2">
        <f t="shared" si="28"/>
        <v>50.064093271558384</v>
      </c>
      <c r="BG107" s="2">
        <f t="shared" si="29"/>
        <v>53.431263685124478</v>
      </c>
      <c r="BH107" s="2">
        <f t="shared" si="30"/>
        <v>57.945922867791886</v>
      </c>
      <c r="BK107" s="2" t="str">
        <f>IF(OR($B107&lt;C$229, AND($B107&gt;C$230, $B107&lt;C$231)), C107, "")</f>
        <v/>
      </c>
      <c r="BL107" s="2" t="str">
        <f>IF(OR($B107&lt;D$229, AND($B107&gt;D$230, $B107&lt;D$231)), D107, "")</f>
        <v/>
      </c>
      <c r="BM107" s="2">
        <f>IF(OR($B107&lt;E$229, AND($B107&gt;E$230, $B107&lt;E$231)), E107, "")</f>
        <v>44.914999999999999</v>
      </c>
      <c r="BN107" s="2">
        <f>IF(OR($B107&lt;F$229, AND($B107&gt;F$230, $B107&lt;F$231)), F107, "")</f>
        <v>43.817</v>
      </c>
      <c r="BO107" s="2">
        <f>IF(OR($B107&lt;G$229, AND($B107&gt;G$230, $B107&lt;G$231)), G107, "")</f>
        <v>45.158999999999999</v>
      </c>
      <c r="BP107" s="2">
        <f>IF(OR($B107&lt;H$229, AND($B107&gt;H$230, $B107&lt;H$231)), H107, "")</f>
        <v>42.927999999999997</v>
      </c>
      <c r="BQ107" s="2">
        <f>IF(OR($B107&lt;I$229, AND($B107&gt;I$230, $B107&lt;I$231)), I107, "")</f>
        <v>47.768000000000001</v>
      </c>
      <c r="BR107" s="2">
        <f>IF(OR($B107&lt;J$229, AND($B107&gt;J$230, $B107&lt;J$231)), J107, "")</f>
        <v>43.274999999999999</v>
      </c>
      <c r="BS107" s="2">
        <f>IF(OR($B107&lt;K$229, AND($B107&gt;K$230, $B107&lt;K$231)), K107, "")</f>
        <v>45.942</v>
      </c>
      <c r="BT107" s="2">
        <f>IF(OR($B107&lt;L$229, AND($B107&gt;L$230, $B107&lt;L$231)), L107, "")</f>
        <v>49.173999999999999</v>
      </c>
      <c r="BU107" s="2">
        <f>IF(OR($B107&lt;M$229, AND($B107&gt;M$230, $B107&lt;M$231)), M107, "")</f>
        <v>49.216999999999999</v>
      </c>
      <c r="BV107" s="2">
        <f>IF(OR($B107&lt;N$229, AND($B107&gt;N$230, $B107&lt;N$231)), N107, "")</f>
        <v>53.753999999999998</v>
      </c>
      <c r="BW107" s="2">
        <f>IF(OR($B107&lt;O$229, AND($B107&gt;O$230, $B107&lt;O$231)), O107, "")</f>
        <v>56.333300000000001</v>
      </c>
      <c r="BZ107" s="2" t="str">
        <f>IF(OR(AND($B107&gt;C$230, $B107&lt;C$231), $B107&gt;C$232), C107, "")</f>
        <v/>
      </c>
      <c r="CA107" s="2" t="str">
        <f>IF(OR(AND($B107&gt;D$230, $B107&lt;D$231), $B107&gt;D$232), D107, "")</f>
        <v/>
      </c>
      <c r="CB107" s="2">
        <f>IF(OR(AND($B107&gt;E$230, $B107&lt;E$231), $B107&gt;E$232), E107, "")</f>
        <v>44.914999999999999</v>
      </c>
      <c r="CC107" s="2">
        <f>IF(OR(AND($B107&gt;F$230, $B107&lt;F$231), $B107&gt;F$232), F107, "")</f>
        <v>43.817</v>
      </c>
      <c r="CD107" s="2">
        <f>IF(OR(AND($B107&gt;G$230, $B107&lt;G$231), $B107&gt;G$232), G107, "")</f>
        <v>45.158999999999999</v>
      </c>
      <c r="CE107" s="2">
        <f>IF(OR(AND($B107&gt;H$230, $B107&lt;H$231), $B107&gt;H$232), H107, "")</f>
        <v>42.927999999999997</v>
      </c>
      <c r="CF107" s="2">
        <f>IF(OR(AND($B107&gt;I$230, $B107&lt;I$231), $B107&gt;I$232), I107, "")</f>
        <v>47.768000000000001</v>
      </c>
      <c r="CG107" s="2">
        <f>IF(OR(AND($B107&gt;J$230, $B107&lt;J$231), $B107&gt;J$232), J107, "")</f>
        <v>43.274999999999999</v>
      </c>
      <c r="CH107" s="2">
        <f>IF(OR(AND($B107&gt;K$230, $B107&lt;K$231), $B107&gt;K$232), K107, "")</f>
        <v>45.942</v>
      </c>
      <c r="CI107" s="2">
        <f>IF(OR(AND($B107&gt;L$230, $B107&lt;L$231), $B107&gt;L$232), L107, "")</f>
        <v>49.173999999999999</v>
      </c>
      <c r="CJ107" s="2">
        <f>IF(OR(AND($B107&gt;M$230, $B107&lt;M$231), $B107&gt;M$232), M107, "")</f>
        <v>49.216999999999999</v>
      </c>
      <c r="CK107" s="2">
        <f>IF(OR(AND($B107&gt;N$230, $B107&lt;N$231), $B107&gt;N$232), N107, "")</f>
        <v>53.753999999999998</v>
      </c>
      <c r="CL107" s="2">
        <f>IF(OR(AND($B107&gt;O$230, $B107&lt;O$231), $B107&gt;O$232), O107, "")</f>
        <v>56.333300000000001</v>
      </c>
      <c r="CO107" s="2">
        <f>BK$207*$B107+BK$209</f>
        <v>47.461590545663036</v>
      </c>
      <c r="CP107" s="2">
        <f>BL$207*$B107+BL$209</f>
        <v>46.650333108363206</v>
      </c>
      <c r="CQ107" s="2">
        <f>BM$207*$B107+BM$209</f>
        <v>46.393800902914592</v>
      </c>
      <c r="CR107" s="2">
        <f>BN$207*$B107+BN$209</f>
        <v>45.6480821483607</v>
      </c>
      <c r="CS107" s="2">
        <f>BO$207*$B107+BO$209</f>
        <v>45.448325831163544</v>
      </c>
      <c r="CT107" s="2">
        <f>BP$207*$B107+BP$209</f>
        <v>43.890695184830925</v>
      </c>
      <c r="CU107" s="2">
        <f>BQ$207*$B107+BQ$209</f>
        <v>46.435464084623675</v>
      </c>
      <c r="CV107" s="2">
        <f>BR$207*$B107+BR$209</f>
        <v>44.166514818805616</v>
      </c>
      <c r="CW107" s="2">
        <f>BS$207*$B107+BS$209</f>
        <v>46.867868353604379</v>
      </c>
      <c r="CX107" s="2">
        <f>BT$207*$B107+BT$209</f>
        <v>48.939053215721707</v>
      </c>
      <c r="CY107" s="2">
        <f>BU$207*$B107+BU$209</f>
        <v>50.457705089714317</v>
      </c>
      <c r="CZ107" s="2">
        <f>BV$207*$B107+BV$209</f>
        <v>53.698145751174167</v>
      </c>
      <c r="DA107" s="2">
        <f>BW$207*$B107+BW$209</f>
        <v>58.150140407818583</v>
      </c>
      <c r="DD107" s="2">
        <f>BZ$207*$B107+BZ$209</f>
        <v>48.338406988371013</v>
      </c>
      <c r="DE107" s="2">
        <f>CA$207*$B107+CA$209</f>
        <v>46.74077665261688</v>
      </c>
      <c r="DF107" s="2">
        <f>CB$207*$B107+CB$209</f>
        <v>45.932180107559184</v>
      </c>
      <c r="DG107" s="2">
        <f>CC$207*$B107+CC$209</f>
        <v>44.988533141252162</v>
      </c>
      <c r="DH107" s="2">
        <f>CD$207*$B107+CD$209</f>
        <v>45.208529839072781</v>
      </c>
      <c r="DI107" s="2">
        <f>CE$207*$B107+CE$209</f>
        <v>43.256199518576516</v>
      </c>
      <c r="DJ107" s="2">
        <f>CF$207*$B107+CF$209</f>
        <v>45.575821935159134</v>
      </c>
      <c r="DK107" s="2">
        <f>CG$207*$B107+CG$209</f>
        <v>43.277729050674672</v>
      </c>
      <c r="DL107" s="2">
        <f>CH$207*$B107+CH$209</f>
        <v>45.942431711802598</v>
      </c>
      <c r="DM107" s="2">
        <f>CI$207*$B107+CI$209</f>
        <v>48.037047104189497</v>
      </c>
      <c r="DN107" s="2">
        <f>CJ$207*$B107+CJ$209</f>
        <v>49.724039466576116</v>
      </c>
      <c r="DO107" s="2">
        <f>CK$207*$B107+CK$209</f>
        <v>53.202542567867347</v>
      </c>
      <c r="DP107" s="2">
        <f>CL$207*$B107+CL$209</f>
        <v>57.78032972212398</v>
      </c>
      <c r="DS107" s="2">
        <f>POWER(10,($B107-C$227)/C$228)/(1+POWER(10,($B107-C$227)/C$228))</f>
        <v>0.27986597902201615</v>
      </c>
      <c r="DT107" s="2">
        <f>POWER(10,($B107-D$227)/D$228)/(1+POWER(10,($B107-D$227)/D$228))</f>
        <v>0.30230559660344886</v>
      </c>
      <c r="DU107" s="2">
        <f>POWER(10,($B107-E$227)/E$228)/(1+POWER(10,($B107-E$227)/E$228))</f>
        <v>0.46267304003475429</v>
      </c>
      <c r="DV107" s="2">
        <f>POWER(10,($B107-F$227)/F$228)/(1+POWER(10,($B107-F$227)/F$228))</f>
        <v>0.54308693337360769</v>
      </c>
      <c r="DW107" s="2">
        <f>POWER(10,($B107-G$227)/G$228)/(1+POWER(10,($B107-G$227)/G$228))</f>
        <v>0.53896494517559312</v>
      </c>
      <c r="DX107" s="2">
        <f>POWER(10,($B107-H$227)/H$228)/(1+POWER(10,($B107-H$227)/H$228))</f>
        <v>0.54319595259858278</v>
      </c>
      <c r="DY107" s="2">
        <f>POWER(10,($B107-I$227)/I$228)/(1+POWER(10,($B107-I$227)/I$228))</f>
        <v>0.55200756605461454</v>
      </c>
      <c r="DZ107" s="2">
        <f>POWER(10,($B107-J$227)/J$228)/(1+POWER(10,($B107-J$227)/J$228))</f>
        <v>0.53993198153955924</v>
      </c>
      <c r="EA107" s="2">
        <f>POWER(10,($B107-K$227)/K$228)/(1+POWER(10,($B107-K$227)/K$228))</f>
        <v>0.5494466389030207</v>
      </c>
      <c r="EB107" s="2">
        <f>POWER(10,($B107-L$227)/L$228)/(1+POWER(10,($B107-L$227)/L$228))</f>
        <v>0.53988499221981789</v>
      </c>
      <c r="EC107" s="2">
        <f>POWER(10,($B107-M$227)/M$228)/(1+POWER(10,($B107-M$227)/M$228))</f>
        <v>0.53650028806350469</v>
      </c>
      <c r="ED107" s="2">
        <f>POWER(10,($B107-N$227)/N$228)/(1+POWER(10,($B107-N$227)/N$228))</f>
        <v>0.53849949927473872</v>
      </c>
      <c r="EE107" s="2">
        <f>POWER(10,($B107-O$227)/O$228)/(1+POWER(10,($B107-O$227)/O$228))</f>
        <v>0.55222184735717428</v>
      </c>
    </row>
    <row r="108" spans="2:135" x14ac:dyDescent="0.25">
      <c r="B108" s="2">
        <v>102</v>
      </c>
      <c r="C108">
        <v>49.323999999999998</v>
      </c>
      <c r="D108">
        <v>47.465000000000003</v>
      </c>
      <c r="E108">
        <v>45.197000000000003</v>
      </c>
      <c r="F108">
        <v>44.027999999999999</v>
      </c>
      <c r="G108">
        <v>44.377000000000002</v>
      </c>
      <c r="H108">
        <v>44.203000000000003</v>
      </c>
      <c r="I108">
        <v>46.637999999999998</v>
      </c>
      <c r="J108">
        <v>42.332999999999998</v>
      </c>
      <c r="K108">
        <v>46.680999999999997</v>
      </c>
      <c r="L108">
        <v>47.738999999999997</v>
      </c>
      <c r="M108">
        <v>49.854999999999997</v>
      </c>
      <c r="N108">
        <v>52.884</v>
      </c>
      <c r="O108">
        <v>57.541699999999999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48.611195374707648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47.234658353027406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46.152931062614051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45.230494677040198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45.267039613504735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43.492029491143199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45.897231470243639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43.614030239961892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46.307967613113824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48.397940487999065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50.021504543949838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53.38868425658066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57.914038803706433</v>
      </c>
      <c r="AE108" s="5"/>
      <c r="AG108" s="5">
        <f t="shared" si="32"/>
        <v>0.71280462529234967</v>
      </c>
      <c r="AH108" s="5">
        <f t="shared" si="32"/>
        <v>0.2303416469725974</v>
      </c>
      <c r="AI108" s="5">
        <f t="shared" si="32"/>
        <v>-0.9559310626140487</v>
      </c>
      <c r="AJ108" s="5">
        <f t="shared" si="31"/>
        <v>-1.2024946770401996</v>
      </c>
      <c r="AK108" s="5">
        <f t="shared" si="31"/>
        <v>-0.89003961350473304</v>
      </c>
      <c r="AL108" s="5">
        <f t="shared" si="31"/>
        <v>0.71097050885680346</v>
      </c>
      <c r="AM108" s="5">
        <f t="shared" si="31"/>
        <v>0.74076852975635887</v>
      </c>
      <c r="AN108" s="5">
        <f t="shared" si="16"/>
        <v>-1.2810302399618934</v>
      </c>
      <c r="AO108" s="5">
        <f t="shared" si="16"/>
        <v>0.37303238688617313</v>
      </c>
      <c r="AP108" s="5">
        <f t="shared" si="16"/>
        <v>-0.65894048799906813</v>
      </c>
      <c r="AQ108" s="5">
        <f t="shared" si="16"/>
        <v>-0.16650454394984138</v>
      </c>
      <c r="AR108" s="5">
        <f t="shared" si="16"/>
        <v>-0.50468425658065996</v>
      </c>
      <c r="AS108" s="5">
        <f t="shared" si="16"/>
        <v>-0.37233880370643391</v>
      </c>
      <c r="AV108" s="2">
        <f t="shared" si="18"/>
        <v>47.740941554778331</v>
      </c>
      <c r="AW108" s="2">
        <f t="shared" si="19"/>
        <v>46.675806314186204</v>
      </c>
      <c r="AX108" s="2">
        <f t="shared" si="20"/>
        <v>46.151801778223998</v>
      </c>
      <c r="AY108" s="2">
        <f t="shared" si="21"/>
        <v>45.23046512500467</v>
      </c>
      <c r="AZ108" s="2">
        <f t="shared" si="22"/>
        <v>45.26699165666912</v>
      </c>
      <c r="BA108" s="2">
        <f t="shared" si="23"/>
        <v>43.491964685638308</v>
      </c>
      <c r="BB108" s="2">
        <f t="shared" si="24"/>
        <v>45.897097267665686</v>
      </c>
      <c r="BC108" s="2">
        <f t="shared" si="25"/>
        <v>43.613940657096876</v>
      </c>
      <c r="BD108" s="2">
        <f t="shared" si="26"/>
        <v>46.307868639115121</v>
      </c>
      <c r="BE108" s="2">
        <f t="shared" si="27"/>
        <v>48.397881899991972</v>
      </c>
      <c r="BF108" s="2">
        <f t="shared" si="28"/>
        <v>50.021442374055766</v>
      </c>
      <c r="BG108" s="2">
        <f t="shared" si="29"/>
        <v>53.388640047923275</v>
      </c>
      <c r="BH108" s="2">
        <f t="shared" si="30"/>
        <v>57.913997586843969</v>
      </c>
      <c r="BK108" s="2" t="str">
        <f>IF(OR($B108&lt;C$229, AND($B108&gt;C$230, $B108&lt;C$231)), C108, "")</f>
        <v/>
      </c>
      <c r="BL108" s="2" t="str">
        <f>IF(OR($B108&lt;D$229, AND($B108&gt;D$230, $B108&lt;D$231)), D108, "")</f>
        <v/>
      </c>
      <c r="BM108" s="2">
        <f>IF(OR($B108&lt;E$229, AND($B108&gt;E$230, $B108&lt;E$231)), E108, "")</f>
        <v>45.197000000000003</v>
      </c>
      <c r="BN108" s="2">
        <f>IF(OR($B108&lt;F$229, AND($B108&gt;F$230, $B108&lt;F$231)), F108, "")</f>
        <v>44.027999999999999</v>
      </c>
      <c r="BO108" s="2">
        <f>IF(OR($B108&lt;G$229, AND($B108&gt;G$230, $B108&lt;G$231)), G108, "")</f>
        <v>44.377000000000002</v>
      </c>
      <c r="BP108" s="2">
        <f>IF(OR($B108&lt;H$229, AND($B108&gt;H$230, $B108&lt;H$231)), H108, "")</f>
        <v>44.203000000000003</v>
      </c>
      <c r="BQ108" s="2">
        <f>IF(OR($B108&lt;I$229, AND($B108&gt;I$230, $B108&lt;I$231)), I108, "")</f>
        <v>46.637999999999998</v>
      </c>
      <c r="BR108" s="2">
        <f>IF(OR($B108&lt;J$229, AND($B108&gt;J$230, $B108&lt;J$231)), J108, "")</f>
        <v>42.332999999999998</v>
      </c>
      <c r="BS108" s="2">
        <f>IF(OR($B108&lt;K$229, AND($B108&gt;K$230, $B108&lt;K$231)), K108, "")</f>
        <v>46.680999999999997</v>
      </c>
      <c r="BT108" s="2">
        <f>IF(OR($B108&lt;L$229, AND($B108&gt;L$230, $B108&lt;L$231)), L108, "")</f>
        <v>47.738999999999997</v>
      </c>
      <c r="BU108" s="2">
        <f>IF(OR($B108&lt;M$229, AND($B108&gt;M$230, $B108&lt;M$231)), M108, "")</f>
        <v>49.854999999999997</v>
      </c>
      <c r="BV108" s="2">
        <f>IF(OR($B108&lt;N$229, AND($B108&gt;N$230, $B108&lt;N$231)), N108, "")</f>
        <v>52.884</v>
      </c>
      <c r="BW108" s="2">
        <f>IF(OR($B108&lt;O$229, AND($B108&gt;O$230, $B108&lt;O$231)), O108, "")</f>
        <v>57.541699999999999</v>
      </c>
      <c r="BZ108" s="2" t="str">
        <f>IF(OR(AND($B108&gt;C$230, $B108&lt;C$231), $B108&gt;C$232), C108, "")</f>
        <v/>
      </c>
      <c r="CA108" s="2" t="str">
        <f>IF(OR(AND($B108&gt;D$230, $B108&lt;D$231), $B108&gt;D$232), D108, "")</f>
        <v/>
      </c>
      <c r="CB108" s="2">
        <f>IF(OR(AND($B108&gt;E$230, $B108&lt;E$231), $B108&gt;E$232), E108, "")</f>
        <v>45.197000000000003</v>
      </c>
      <c r="CC108" s="2">
        <f>IF(OR(AND($B108&gt;F$230, $B108&lt;F$231), $B108&gt;F$232), F108, "")</f>
        <v>44.027999999999999</v>
      </c>
      <c r="CD108" s="2">
        <f>IF(OR(AND($B108&gt;G$230, $B108&lt;G$231), $B108&gt;G$232), G108, "")</f>
        <v>44.377000000000002</v>
      </c>
      <c r="CE108" s="2">
        <f>IF(OR(AND($B108&gt;H$230, $B108&lt;H$231), $B108&gt;H$232), H108, "")</f>
        <v>44.203000000000003</v>
      </c>
      <c r="CF108" s="2">
        <f>IF(OR(AND($B108&gt;I$230, $B108&lt;I$231), $B108&gt;I$232), I108, "")</f>
        <v>46.637999999999998</v>
      </c>
      <c r="CG108" s="2">
        <f>IF(OR(AND($B108&gt;J$230, $B108&lt;J$231), $B108&gt;J$232), J108, "")</f>
        <v>42.332999999999998</v>
      </c>
      <c r="CH108" s="2">
        <f>IF(OR(AND($B108&gt;K$230, $B108&lt;K$231), $B108&gt;K$232), K108, "")</f>
        <v>46.680999999999997</v>
      </c>
      <c r="CI108" s="2">
        <f>IF(OR(AND($B108&gt;L$230, $B108&lt;L$231), $B108&gt;L$232), L108, "")</f>
        <v>47.738999999999997</v>
      </c>
      <c r="CJ108" s="2">
        <f>IF(OR(AND($B108&gt;M$230, $B108&lt;M$231), $B108&gt;M$232), M108, "")</f>
        <v>49.854999999999997</v>
      </c>
      <c r="CK108" s="2">
        <f>IF(OR(AND($B108&gt;N$230, $B108&lt;N$231), $B108&gt;N$232), N108, "")</f>
        <v>52.884</v>
      </c>
      <c r="CL108" s="2">
        <f>IF(OR(AND($B108&gt;O$230, $B108&lt;O$231), $B108&gt;O$232), O108, "")</f>
        <v>57.541699999999999</v>
      </c>
      <c r="CO108" s="2">
        <f>BK$207*$B108+BK$209</f>
        <v>47.509034338865341</v>
      </c>
      <c r="CP108" s="2">
        <f>BL$207*$B108+BL$209</f>
        <v>46.665389446179461</v>
      </c>
      <c r="CQ108" s="2">
        <f>BM$207*$B108+BM$209</f>
        <v>46.392976781986548</v>
      </c>
      <c r="CR108" s="2">
        <f>BN$207*$B108+BN$209</f>
        <v>45.627812442212658</v>
      </c>
      <c r="CS108" s="2">
        <f>BO$207*$B108+BO$209</f>
        <v>45.432637106116161</v>
      </c>
      <c r="CT108" s="2">
        <f>BP$207*$B108+BP$209</f>
        <v>43.874892225941856</v>
      </c>
      <c r="CU108" s="2">
        <f>BQ$207*$B108+BQ$209</f>
        <v>46.451667508487219</v>
      </c>
      <c r="CV108" s="2">
        <f>BR$207*$B108+BR$209</f>
        <v>44.147746223032684</v>
      </c>
      <c r="CW108" s="2">
        <f>BS$207*$B108+BS$209</f>
        <v>46.885117022240749</v>
      </c>
      <c r="CX108" s="2">
        <f>BT$207*$B108+BT$209</f>
        <v>48.955974568255492</v>
      </c>
      <c r="CY108" s="2">
        <f>BU$207*$B108+BU$209</f>
        <v>50.470888224666581</v>
      </c>
      <c r="CZ108" s="2">
        <f>BV$207*$B108+BV$209</f>
        <v>53.69433636789288</v>
      </c>
      <c r="DA108" s="2">
        <f>BW$207*$B108+BW$209</f>
        <v>58.150241415704322</v>
      </c>
      <c r="DD108" s="2">
        <f>BZ$207*$B108+BZ$209</f>
        <v>48.285165294877089</v>
      </c>
      <c r="DE108" s="2">
        <f>CA$207*$B108+CA$209</f>
        <v>46.697732152798025</v>
      </c>
      <c r="DF108" s="2">
        <f>CB$207*$B108+CB$209</f>
        <v>45.896357175113508</v>
      </c>
      <c r="DG108" s="2">
        <f>CC$207*$B108+CC$209</f>
        <v>44.925581212285955</v>
      </c>
      <c r="DH108" s="2">
        <f>CD$207*$B108+CD$209</f>
        <v>45.137764752963818</v>
      </c>
      <c r="DI108" s="2">
        <f>CE$207*$B108+CE$209</f>
        <v>43.198274103563762</v>
      </c>
      <c r="DJ108" s="2">
        <f>CF$207*$B108+CF$209</f>
        <v>45.48662652243722</v>
      </c>
      <c r="DK108" s="2">
        <f>CG$207*$B108+CG$209</f>
        <v>43.199114541667846</v>
      </c>
      <c r="DL108" s="2">
        <f>CH$207*$B108+CH$209</f>
        <v>45.876167258137976</v>
      </c>
      <c r="DM108" s="2">
        <f>CI$207*$B108+CI$209</f>
        <v>47.964099965529122</v>
      </c>
      <c r="DN108" s="2">
        <f>CJ$207*$B108+CJ$209</f>
        <v>49.667317132023435</v>
      </c>
      <c r="DO108" s="2">
        <f>CK$207*$B108+CK$209</f>
        <v>53.149706526726092</v>
      </c>
      <c r="DP108" s="2">
        <f>CL$207*$B108+CL$209</f>
        <v>57.739290795110662</v>
      </c>
      <c r="DS108" s="2">
        <f>POWER(10,($B108-C$227)/C$228)/(1+POWER(10,($B108-C$227)/C$228))</f>
        <v>0.29879908038287079</v>
      </c>
      <c r="DT108" s="2">
        <f>POWER(10,($B108-D$227)/D$228)/(1+POWER(10,($B108-D$227)/D$228))</f>
        <v>0.32207780658529694</v>
      </c>
      <c r="DU108" s="2">
        <f>POWER(10,($B108-E$227)/E$228)/(1+POWER(10,($B108-E$227)/E$228))</f>
        <v>0.4856332702631303</v>
      </c>
      <c r="DV108" s="2">
        <f>POWER(10,($B108-F$227)/F$228)/(1+POWER(10,($B108-F$227)/F$228))</f>
        <v>0.56583544034273192</v>
      </c>
      <c r="DW108" s="2">
        <f>POWER(10,($B108-G$227)/G$228)/(1+POWER(10,($B108-G$227)/G$228))</f>
        <v>0.56175306934070535</v>
      </c>
      <c r="DX108" s="2">
        <f>POWER(10,($B108-H$227)/H$228)/(1+POWER(10,($B108-H$227)/H$228))</f>
        <v>0.56594336988445326</v>
      </c>
      <c r="DY108" s="2">
        <f>POWER(10,($B108-I$227)/I$228)/(1+POWER(10,($B108-I$227)/I$228))</f>
        <v>0.57465978009021523</v>
      </c>
      <c r="DZ108" s="2">
        <f>POWER(10,($B108-J$227)/J$228)/(1+POWER(10,($B108-J$227)/J$228))</f>
        <v>0.56271108842559114</v>
      </c>
      <c r="EA108" s="2">
        <f>POWER(10,($B108-K$227)/K$228)/(1+POWER(10,($B108-K$227)/K$228))</f>
        <v>0.57212797273306604</v>
      </c>
      <c r="EB108" s="2">
        <f>POWER(10,($B108-L$227)/L$228)/(1+POWER(10,($B108-L$227)/L$228))</f>
        <v>0.56266454119249409</v>
      </c>
      <c r="EC108" s="2">
        <f>POWER(10,($B108-M$227)/M$228)/(1+POWER(10,($B108-M$227)/M$228))</f>
        <v>0.55931062568773338</v>
      </c>
      <c r="ED108" s="2">
        <f>POWER(10,($B108-N$227)/N$228)/(1+POWER(10,($B108-N$227)/N$228))</f>
        <v>0.56129190298257925</v>
      </c>
      <c r="EE108" s="2">
        <f>POWER(10,($B108-O$227)/O$228)/(1+POWER(10,($B108-O$227)/O$228))</f>
        <v>0.57487157099086561</v>
      </c>
    </row>
    <row r="109" spans="2:135" x14ac:dyDescent="0.25">
      <c r="B109" s="2">
        <v>103</v>
      </c>
      <c r="C109">
        <v>47.634</v>
      </c>
      <c r="D109">
        <v>46.69</v>
      </c>
      <c r="E109">
        <v>45.478999999999999</v>
      </c>
      <c r="F109">
        <v>44.366</v>
      </c>
      <c r="G109">
        <v>45.072000000000003</v>
      </c>
      <c r="H109">
        <v>44.347999999999999</v>
      </c>
      <c r="I109">
        <v>46.405999999999999</v>
      </c>
      <c r="J109">
        <v>44.042999999999999</v>
      </c>
      <c r="K109">
        <v>45.680999999999997</v>
      </c>
      <c r="L109">
        <v>47.957000000000001</v>
      </c>
      <c r="M109">
        <v>50.042999999999999</v>
      </c>
      <c r="N109">
        <v>52.405999999999999</v>
      </c>
      <c r="O109">
        <v>57.680599999999998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48.232687071566396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46.952370940320812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46.122128054773881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45.169320330573669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45.21253631505099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43.436308846613493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45.829212092630812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43.538960999826735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46.253162586016749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48.339991445984012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49.975938701622198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53.344019881503364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57.88047711655387</v>
      </c>
      <c r="AE109" s="5"/>
      <c r="AG109" s="5">
        <f t="shared" si="32"/>
        <v>-0.59868707156639545</v>
      </c>
      <c r="AH109" s="5">
        <f t="shared" si="32"/>
        <v>-0.26237094032081387</v>
      </c>
      <c r="AI109" s="5">
        <f t="shared" si="32"/>
        <v>-0.64312805477388224</v>
      </c>
      <c r="AJ109" s="5">
        <f t="shared" si="31"/>
        <v>-0.80332033057366914</v>
      </c>
      <c r="AK109" s="5">
        <f t="shared" si="31"/>
        <v>-0.14053631505098707</v>
      </c>
      <c r="AL109" s="5">
        <f t="shared" si="31"/>
        <v>0.91169115338650641</v>
      </c>
      <c r="AM109" s="5">
        <f t="shared" si="31"/>
        <v>0.57678790736918728</v>
      </c>
      <c r="AN109" s="5">
        <f t="shared" si="16"/>
        <v>0.50403900017326464</v>
      </c>
      <c r="AO109" s="5">
        <f t="shared" si="16"/>
        <v>-0.57216258601675207</v>
      </c>
      <c r="AP109" s="5">
        <f t="shared" si="16"/>
        <v>-0.38299144598401114</v>
      </c>
      <c r="AQ109" s="5">
        <f t="shared" si="16"/>
        <v>6.7061298377801393E-2</v>
      </c>
      <c r="AR109" s="5">
        <f t="shared" si="16"/>
        <v>-0.93801988150336513</v>
      </c>
      <c r="AS109" s="5">
        <f t="shared" si="16"/>
        <v>-0.1998771165538713</v>
      </c>
      <c r="AV109" s="2">
        <f t="shared" si="18"/>
        <v>47.771571462749186</v>
      </c>
      <c r="AW109" s="2">
        <f t="shared" si="19"/>
        <v>46.671623408691588</v>
      </c>
      <c r="AX109" s="2">
        <f t="shared" si="20"/>
        <v>46.121742666022868</v>
      </c>
      <c r="AY109" s="2">
        <f t="shared" si="21"/>
        <v>45.169302759449486</v>
      </c>
      <c r="AZ109" s="2">
        <f t="shared" si="22"/>
        <v>45.212479080211452</v>
      </c>
      <c r="BA109" s="2">
        <f t="shared" si="23"/>
        <v>43.43617057342945</v>
      </c>
      <c r="BB109" s="2">
        <f t="shared" si="24"/>
        <v>45.828815354047578</v>
      </c>
      <c r="BC109" s="2">
        <f t="shared" si="25"/>
        <v>43.538787544880428</v>
      </c>
      <c r="BD109" s="2">
        <f t="shared" si="26"/>
        <v>46.252885415692425</v>
      </c>
      <c r="BE109" s="2">
        <f t="shared" si="27"/>
        <v>48.339878432494871</v>
      </c>
      <c r="BF109" s="2">
        <f t="shared" si="28"/>
        <v>49.975818688388401</v>
      </c>
      <c r="BG109" s="2">
        <f t="shared" si="29"/>
        <v>53.343933344315403</v>
      </c>
      <c r="BH109" s="2">
        <f t="shared" si="30"/>
        <v>57.880348848787932</v>
      </c>
      <c r="BK109" s="2" t="str">
        <f>IF(OR($B109&lt;C$229, AND($B109&gt;C$230, $B109&lt;C$231)), C109, "")</f>
        <v/>
      </c>
      <c r="BL109" s="2">
        <f>IF(OR($B109&lt;D$229, AND($B109&gt;D$230, $B109&lt;D$231)), D109, "")</f>
        <v>46.69</v>
      </c>
      <c r="BM109" s="2">
        <f>IF(OR($B109&lt;E$229, AND($B109&gt;E$230, $B109&lt;E$231)), E109, "")</f>
        <v>45.478999999999999</v>
      </c>
      <c r="BN109" s="2">
        <f>IF(OR($B109&lt;F$229, AND($B109&gt;F$230, $B109&lt;F$231)), F109, "")</f>
        <v>44.366</v>
      </c>
      <c r="BO109" s="2">
        <f>IF(OR($B109&lt;G$229, AND($B109&gt;G$230, $B109&lt;G$231)), G109, "")</f>
        <v>45.072000000000003</v>
      </c>
      <c r="BP109" s="2">
        <f>IF(OR($B109&lt;H$229, AND($B109&gt;H$230, $B109&lt;H$231)), H109, "")</f>
        <v>44.347999999999999</v>
      </c>
      <c r="BQ109" s="2">
        <f>IF(OR($B109&lt;I$229, AND($B109&gt;I$230, $B109&lt;I$231)), I109, "")</f>
        <v>46.405999999999999</v>
      </c>
      <c r="BR109" s="2">
        <f>IF(OR($B109&lt;J$229, AND($B109&gt;J$230, $B109&lt;J$231)), J109, "")</f>
        <v>44.042999999999999</v>
      </c>
      <c r="BS109" s="2">
        <f>IF(OR($B109&lt;K$229, AND($B109&gt;K$230, $B109&lt;K$231)), K109, "")</f>
        <v>45.680999999999997</v>
      </c>
      <c r="BT109" s="2">
        <f>IF(OR($B109&lt;L$229, AND($B109&gt;L$230, $B109&lt;L$231)), L109, "")</f>
        <v>47.957000000000001</v>
      </c>
      <c r="BU109" s="2">
        <f>IF(OR($B109&lt;M$229, AND($B109&gt;M$230, $B109&lt;M$231)), M109, "")</f>
        <v>50.042999999999999</v>
      </c>
      <c r="BV109" s="2">
        <f>IF(OR($B109&lt;N$229, AND($B109&gt;N$230, $B109&lt;N$231)), N109, "")</f>
        <v>52.405999999999999</v>
      </c>
      <c r="BW109" s="2">
        <f>IF(OR($B109&lt;O$229, AND($B109&gt;O$230, $B109&lt;O$231)), O109, "")</f>
        <v>57.680599999999998</v>
      </c>
      <c r="BZ109" s="2" t="str">
        <f>IF(OR(AND($B109&gt;C$230, $B109&lt;C$231), $B109&gt;C$232), C109, "")</f>
        <v/>
      </c>
      <c r="CA109" s="2">
        <f>IF(OR(AND($B109&gt;D$230, $B109&lt;D$231), $B109&gt;D$232), D109, "")</f>
        <v>46.69</v>
      </c>
      <c r="CB109" s="2">
        <f>IF(OR(AND($B109&gt;E$230, $B109&lt;E$231), $B109&gt;E$232), E109, "")</f>
        <v>45.478999999999999</v>
      </c>
      <c r="CC109" s="2">
        <f>IF(OR(AND($B109&gt;F$230, $B109&lt;F$231), $B109&gt;F$232), F109, "")</f>
        <v>44.366</v>
      </c>
      <c r="CD109" s="2">
        <f>IF(OR(AND($B109&gt;G$230, $B109&lt;G$231), $B109&gt;G$232), G109, "")</f>
        <v>45.072000000000003</v>
      </c>
      <c r="CE109" s="2">
        <f>IF(OR(AND($B109&gt;H$230, $B109&lt;H$231), $B109&gt;H$232), H109, "")</f>
        <v>44.347999999999999</v>
      </c>
      <c r="CF109" s="2">
        <f>IF(OR(AND($B109&gt;I$230, $B109&lt;I$231), $B109&gt;I$232), I109, "")</f>
        <v>46.405999999999999</v>
      </c>
      <c r="CG109" s="2">
        <f>IF(OR(AND($B109&gt;J$230, $B109&lt;J$231), $B109&gt;J$232), J109, "")</f>
        <v>44.042999999999999</v>
      </c>
      <c r="CH109" s="2">
        <f>IF(OR(AND($B109&gt;K$230, $B109&lt;K$231), $B109&gt;K$232), K109, "")</f>
        <v>45.680999999999997</v>
      </c>
      <c r="CI109" s="2">
        <f>IF(OR(AND($B109&gt;L$230, $B109&lt;L$231), $B109&gt;L$232), L109, "")</f>
        <v>47.957000000000001</v>
      </c>
      <c r="CJ109" s="2">
        <f>IF(OR(AND($B109&gt;M$230, $B109&lt;M$231), $B109&gt;M$232), M109, "")</f>
        <v>50.042999999999999</v>
      </c>
      <c r="CK109" s="2">
        <f>IF(OR(AND($B109&gt;N$230, $B109&lt;N$231), $B109&gt;N$232), N109, "")</f>
        <v>52.405999999999999</v>
      </c>
      <c r="CL109" s="2">
        <f>IF(OR(AND($B109&gt;O$230, $B109&lt;O$231), $B109&gt;O$232), O109, "")</f>
        <v>57.680599999999998</v>
      </c>
      <c r="CO109" s="2">
        <f>BK$207*$B109+BK$209</f>
        <v>47.556478132067646</v>
      </c>
      <c r="CP109" s="2">
        <f>BL$207*$B109+BL$209</f>
        <v>46.680445783995722</v>
      </c>
      <c r="CQ109" s="2">
        <f>BM$207*$B109+BM$209</f>
        <v>46.39215266105851</v>
      </c>
      <c r="CR109" s="2">
        <f>BN$207*$B109+BN$209</f>
        <v>45.607542736064616</v>
      </c>
      <c r="CS109" s="2">
        <f>BO$207*$B109+BO$209</f>
        <v>45.416948381068778</v>
      </c>
      <c r="CT109" s="2">
        <f>BP$207*$B109+BP$209</f>
        <v>43.859089267052795</v>
      </c>
      <c r="CU109" s="2">
        <f>BQ$207*$B109+BQ$209</f>
        <v>46.467870932350763</v>
      </c>
      <c r="CV109" s="2">
        <f>BR$207*$B109+BR$209</f>
        <v>44.128977627259758</v>
      </c>
      <c r="CW109" s="2">
        <f>BS$207*$B109+BS$209</f>
        <v>46.902365690877126</v>
      </c>
      <c r="CX109" s="2">
        <f>BT$207*$B109+BT$209</f>
        <v>48.972895920789277</v>
      </c>
      <c r="CY109" s="2">
        <f>BU$207*$B109+BU$209</f>
        <v>50.484071359618845</v>
      </c>
      <c r="CZ109" s="2">
        <f>BV$207*$B109+BV$209</f>
        <v>53.690526984611601</v>
      </c>
      <c r="DA109" s="2">
        <f>BW$207*$B109+BW$209</f>
        <v>58.150342423590061</v>
      </c>
      <c r="DD109" s="2">
        <f>BZ$207*$B109+BZ$209</f>
        <v>48.231923601383166</v>
      </c>
      <c r="DE109" s="2">
        <f>CA$207*$B109+CA$209</f>
        <v>46.65468765297917</v>
      </c>
      <c r="DF109" s="2">
        <f>CB$207*$B109+CB$209</f>
        <v>45.860534242667839</v>
      </c>
      <c r="DG109" s="2">
        <f>CC$207*$B109+CC$209</f>
        <v>44.862629283319755</v>
      </c>
      <c r="DH109" s="2">
        <f>CD$207*$B109+CD$209</f>
        <v>45.066999666854855</v>
      </c>
      <c r="DI109" s="2">
        <f>CE$207*$B109+CE$209</f>
        <v>43.140348688551015</v>
      </c>
      <c r="DJ109" s="2">
        <f>CF$207*$B109+CF$209</f>
        <v>45.397431109715299</v>
      </c>
      <c r="DK109" s="2">
        <f>CG$207*$B109+CG$209</f>
        <v>43.120500032661027</v>
      </c>
      <c r="DL109" s="2">
        <f>CH$207*$B109+CH$209</f>
        <v>45.809902804473353</v>
      </c>
      <c r="DM109" s="2">
        <f>CI$207*$B109+CI$209</f>
        <v>47.891152826868755</v>
      </c>
      <c r="DN109" s="2">
        <f>CJ$207*$B109+CJ$209</f>
        <v>49.61059479747076</v>
      </c>
      <c r="DO109" s="2">
        <f>CK$207*$B109+CK$209</f>
        <v>53.09687048558483</v>
      </c>
      <c r="DP109" s="2">
        <f>CL$207*$B109+CL$209</f>
        <v>57.698251868097337</v>
      </c>
      <c r="DS109" s="2">
        <f>POWER(10,($B109-C$227)/C$228)/(1+POWER(10,($B109-C$227)/C$228))</f>
        <v>0.31844662589788131</v>
      </c>
      <c r="DT109" s="2">
        <f>POWER(10,($B109-D$227)/D$228)/(1+POWER(10,($B109-D$227)/D$228))</f>
        <v>0.34250836361036435</v>
      </c>
      <c r="DU109" s="2">
        <f>POWER(10,($B109-E$227)/E$228)/(1+POWER(10,($B109-E$227)/E$228))</f>
        <v>0.50865430105720111</v>
      </c>
      <c r="DV109" s="2">
        <f>POWER(10,($B109-F$227)/F$228)/(1+POWER(10,($B109-F$227)/F$228))</f>
        <v>0.58830992379088043</v>
      </c>
      <c r="DW109" s="2">
        <f>POWER(10,($B109-G$227)/G$228)/(1+POWER(10,($B109-G$227)/G$228))</f>
        <v>0.58428361800562911</v>
      </c>
      <c r="DX109" s="2">
        <f>POWER(10,($B109-H$227)/H$228)/(1+POWER(10,($B109-H$227)/H$228))</f>
        <v>0.5884163302772234</v>
      </c>
      <c r="DY109" s="2">
        <f>POWER(10,($B109-I$227)/I$228)/(1+POWER(10,($B109-I$227)/I$228))</f>
        <v>0.59700280650042348</v>
      </c>
      <c r="DZ109" s="2">
        <f>POWER(10,($B109-J$227)/J$228)/(1+POWER(10,($B109-J$227)/J$228))</f>
        <v>0.58522875028687404</v>
      </c>
      <c r="EA109" s="2">
        <f>POWER(10,($B109-K$227)/K$228)/(1+POWER(10,($B109-K$227)/K$228))</f>
        <v>0.59451015065847601</v>
      </c>
      <c r="EB109" s="2">
        <f>POWER(10,($B109-L$227)/L$228)/(1+POWER(10,($B109-L$227)/L$228))</f>
        <v>0.58518283301461194</v>
      </c>
      <c r="EC109" s="2">
        <f>POWER(10,($B109-M$227)/M$228)/(1+POWER(10,($B109-M$227)/M$228))</f>
        <v>0.58187327886684204</v>
      </c>
      <c r="ED109" s="2">
        <f>POWER(10,($B109-N$227)/N$228)/(1+POWER(10,($B109-N$227)/N$228))</f>
        <v>0.58382859593787473</v>
      </c>
      <c r="EE109" s="2">
        <f>POWER(10,($B109-O$227)/O$228)/(1+POWER(10,($B109-O$227)/O$228))</f>
        <v>0.59721127000290786</v>
      </c>
    </row>
    <row r="110" spans="2:135" x14ac:dyDescent="0.25">
      <c r="B110" s="2">
        <v>104</v>
      </c>
      <c r="C110">
        <v>47.761000000000003</v>
      </c>
      <c r="D110">
        <v>46.393999999999998</v>
      </c>
      <c r="E110">
        <v>46.493000000000002</v>
      </c>
      <c r="F110">
        <v>44.238999999999997</v>
      </c>
      <c r="G110">
        <v>45.985999999999997</v>
      </c>
      <c r="H110">
        <v>43.231999999999999</v>
      </c>
      <c r="I110">
        <v>46.506999999999998</v>
      </c>
      <c r="J110">
        <v>43.405999999999999</v>
      </c>
      <c r="K110">
        <v>47.145000000000003</v>
      </c>
      <c r="L110">
        <v>47.985999999999997</v>
      </c>
      <c r="M110">
        <v>48.680999999999997</v>
      </c>
      <c r="N110">
        <v>52.942</v>
      </c>
      <c r="O110">
        <v>58.1389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48.030816108807201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46.798923356023657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46.090217600078134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45.10654340328378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45.155790958178422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43.3792039446001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45.757567014307689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43.461866555894865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46.195519101433568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48.278601245452322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49.92774865880854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53.297519995032516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57.845484991620872</v>
      </c>
      <c r="AE110" s="5"/>
      <c r="AG110" s="5">
        <f t="shared" si="32"/>
        <v>-0.26981610880719842</v>
      </c>
      <c r="AH110" s="5">
        <f t="shared" si="32"/>
        <v>-0.4049233560236587</v>
      </c>
      <c r="AI110" s="5">
        <f t="shared" si="32"/>
        <v>0.40278239992186826</v>
      </c>
      <c r="AJ110" s="5">
        <f t="shared" si="31"/>
        <v>-0.86754340328378277</v>
      </c>
      <c r="AK110" s="5">
        <f t="shared" si="31"/>
        <v>0.83020904182157551</v>
      </c>
      <c r="AL110" s="5">
        <f t="shared" si="31"/>
        <v>-0.14720394460010056</v>
      </c>
      <c r="AM110" s="5">
        <f t="shared" si="31"/>
        <v>0.74943298569230876</v>
      </c>
      <c r="AN110" s="5">
        <f t="shared" si="16"/>
        <v>-5.586655589486611E-2</v>
      </c>
      <c r="AO110" s="5">
        <f t="shared" si="16"/>
        <v>0.94948089856643492</v>
      </c>
      <c r="AP110" s="5">
        <f t="shared" si="16"/>
        <v>-0.29260124545232458</v>
      </c>
      <c r="AQ110" s="5">
        <f t="shared" si="16"/>
        <v>-1.2467486588085421</v>
      </c>
      <c r="AR110" s="5">
        <f t="shared" si="16"/>
        <v>-0.35551999503251608</v>
      </c>
      <c r="AS110" s="5">
        <f t="shared" si="16"/>
        <v>0.29341500837912804</v>
      </c>
      <c r="AV110" s="2">
        <f t="shared" si="18"/>
        <v>47.798628735357298</v>
      </c>
      <c r="AW110" s="2">
        <f t="shared" si="19"/>
        <v>46.665016038616841</v>
      </c>
      <c r="AX110" s="2">
        <f t="shared" si="20"/>
        <v>46.09009289983878</v>
      </c>
      <c r="AY110" s="2">
        <f t="shared" si="21"/>
        <v>45.10650729294926</v>
      </c>
      <c r="AZ110" s="2">
        <f t="shared" si="22"/>
        <v>45.155625190640109</v>
      </c>
      <c r="BA110" s="2">
        <f t="shared" si="23"/>
        <v>43.37875927258618</v>
      </c>
      <c r="BB110" s="2">
        <f t="shared" si="24"/>
        <v>45.756288539336552</v>
      </c>
      <c r="BC110" s="2">
        <f t="shared" si="25"/>
        <v>43.461313723048676</v>
      </c>
      <c r="BD110" s="2">
        <f t="shared" si="26"/>
        <v>46.194617740193365</v>
      </c>
      <c r="BE110" s="2">
        <f t="shared" si="27"/>
        <v>48.278238062291024</v>
      </c>
      <c r="BF110" s="2">
        <f t="shared" si="28"/>
        <v>49.92735888625981</v>
      </c>
      <c r="BG110" s="2">
        <f t="shared" si="29"/>
        <v>53.297238632338235</v>
      </c>
      <c r="BH110" s="2">
        <f t="shared" si="30"/>
        <v>57.845057425560654</v>
      </c>
      <c r="BK110" s="2">
        <f>IF(OR($B110&lt;C$229, AND($B110&gt;C$230, $B110&lt;C$231)), C110, "")</f>
        <v>47.761000000000003</v>
      </c>
      <c r="BL110" s="2">
        <f>IF(OR($B110&lt;D$229, AND($B110&gt;D$230, $B110&lt;D$231)), D110, "")</f>
        <v>46.393999999999998</v>
      </c>
      <c r="BM110" s="2">
        <f>IF(OR($B110&lt;E$229, AND($B110&gt;E$230, $B110&lt;E$231)), E110, "")</f>
        <v>46.493000000000002</v>
      </c>
      <c r="BN110" s="2">
        <f>IF(OR($B110&lt;F$229, AND($B110&gt;F$230, $B110&lt;F$231)), F110, "")</f>
        <v>44.238999999999997</v>
      </c>
      <c r="BO110" s="2">
        <f>IF(OR($B110&lt;G$229, AND($B110&gt;G$230, $B110&lt;G$231)), G110, "")</f>
        <v>45.985999999999997</v>
      </c>
      <c r="BP110" s="2">
        <f>IF(OR($B110&lt;H$229, AND($B110&gt;H$230, $B110&lt;H$231)), H110, "")</f>
        <v>43.231999999999999</v>
      </c>
      <c r="BQ110" s="2">
        <f>IF(OR($B110&lt;I$229, AND($B110&gt;I$230, $B110&lt;I$231)), I110, "")</f>
        <v>46.506999999999998</v>
      </c>
      <c r="BR110" s="2">
        <f>IF(OR($B110&lt;J$229, AND($B110&gt;J$230, $B110&lt;J$231)), J110, "")</f>
        <v>43.405999999999999</v>
      </c>
      <c r="BS110" s="2">
        <f>IF(OR($B110&lt;K$229, AND($B110&gt;K$230, $B110&lt;K$231)), K110, "")</f>
        <v>47.145000000000003</v>
      </c>
      <c r="BT110" s="2">
        <f>IF(OR($B110&lt;L$229, AND($B110&gt;L$230, $B110&lt;L$231)), L110, "")</f>
        <v>47.985999999999997</v>
      </c>
      <c r="BU110" s="2">
        <f>IF(OR($B110&lt;M$229, AND($B110&gt;M$230, $B110&lt;M$231)), M110, "")</f>
        <v>48.680999999999997</v>
      </c>
      <c r="BV110" s="2">
        <f>IF(OR($B110&lt;N$229, AND($B110&gt;N$230, $B110&lt;N$231)), N110, "")</f>
        <v>52.942</v>
      </c>
      <c r="BW110" s="2">
        <f>IF(OR($B110&lt;O$229, AND($B110&gt;O$230, $B110&lt;O$231)), O110, "")</f>
        <v>58.1389</v>
      </c>
      <c r="BZ110" s="2">
        <f>IF(OR(AND($B110&gt;C$230, $B110&lt;C$231), $B110&gt;C$232), C110, "")</f>
        <v>47.761000000000003</v>
      </c>
      <c r="CA110" s="2">
        <f>IF(OR(AND($B110&gt;D$230, $B110&lt;D$231), $B110&gt;D$232), D110, "")</f>
        <v>46.393999999999998</v>
      </c>
      <c r="CB110" s="2">
        <f>IF(OR(AND($B110&gt;E$230, $B110&lt;E$231), $B110&gt;E$232), E110, "")</f>
        <v>46.493000000000002</v>
      </c>
      <c r="CC110" s="2">
        <f>IF(OR(AND($B110&gt;F$230, $B110&lt;F$231), $B110&gt;F$232), F110, "")</f>
        <v>44.238999999999997</v>
      </c>
      <c r="CD110" s="2">
        <f>IF(OR(AND($B110&gt;G$230, $B110&lt;G$231), $B110&gt;G$232), G110, "")</f>
        <v>45.985999999999997</v>
      </c>
      <c r="CE110" s="2">
        <f>IF(OR(AND($B110&gt;H$230, $B110&lt;H$231), $B110&gt;H$232), H110, "")</f>
        <v>43.231999999999999</v>
      </c>
      <c r="CF110" s="2">
        <f>IF(OR(AND($B110&gt;I$230, $B110&lt;I$231), $B110&gt;I$232), I110, "")</f>
        <v>46.506999999999998</v>
      </c>
      <c r="CG110" s="2">
        <f>IF(OR(AND($B110&gt;J$230, $B110&lt;J$231), $B110&gt;J$232), J110, "")</f>
        <v>43.405999999999999</v>
      </c>
      <c r="CH110" s="2">
        <f>IF(OR(AND($B110&gt;K$230, $B110&lt;K$231), $B110&gt;K$232), K110, "")</f>
        <v>47.145000000000003</v>
      </c>
      <c r="CI110" s="2">
        <f>IF(OR(AND($B110&gt;L$230, $B110&lt;L$231), $B110&gt;L$232), L110, "")</f>
        <v>47.985999999999997</v>
      </c>
      <c r="CJ110" s="2">
        <f>IF(OR(AND($B110&gt;M$230, $B110&lt;M$231), $B110&gt;M$232), M110, "")</f>
        <v>48.680999999999997</v>
      </c>
      <c r="CK110" s="2">
        <f>IF(OR(AND($B110&gt;N$230, $B110&lt;N$231), $B110&gt;N$232), N110, "")</f>
        <v>52.942</v>
      </c>
      <c r="CL110" s="2">
        <f>IF(OR(AND($B110&gt;O$230, $B110&lt;O$231), $B110&gt;O$232), O110, "")</f>
        <v>58.1389</v>
      </c>
      <c r="CO110" s="2">
        <f>BK$207*$B110+BK$209</f>
        <v>47.603921925269951</v>
      </c>
      <c r="CP110" s="2">
        <f>BL$207*$B110+BL$209</f>
        <v>46.695502121811977</v>
      </c>
      <c r="CQ110" s="2">
        <f>BM$207*$B110+BM$209</f>
        <v>46.391328540130473</v>
      </c>
      <c r="CR110" s="2">
        <f>BN$207*$B110+BN$209</f>
        <v>45.587273029916574</v>
      </c>
      <c r="CS110" s="2">
        <f>BO$207*$B110+BO$209</f>
        <v>45.401259656021402</v>
      </c>
      <c r="CT110" s="2">
        <f>BP$207*$B110+BP$209</f>
        <v>43.843286308163727</v>
      </c>
      <c r="CU110" s="2">
        <f>BQ$207*$B110+BQ$209</f>
        <v>46.4840743562143</v>
      </c>
      <c r="CV110" s="2">
        <f>BR$207*$B110+BR$209</f>
        <v>44.110209031486832</v>
      </c>
      <c r="CW110" s="2">
        <f>BS$207*$B110+BS$209</f>
        <v>46.919614359513496</v>
      </c>
      <c r="CX110" s="2">
        <f>BT$207*$B110+BT$209</f>
        <v>48.989817273323062</v>
      </c>
      <c r="CY110" s="2">
        <f>BU$207*$B110+BU$209</f>
        <v>50.497254494571109</v>
      </c>
      <c r="CZ110" s="2">
        <f>BV$207*$B110+BV$209</f>
        <v>53.686717601330315</v>
      </c>
      <c r="DA110" s="2">
        <f>BW$207*$B110+BW$209</f>
        <v>58.1504434314758</v>
      </c>
      <c r="DD110" s="2">
        <f>BZ$207*$B110+BZ$209</f>
        <v>48.178681907889242</v>
      </c>
      <c r="DE110" s="2">
        <f>CA$207*$B110+CA$209</f>
        <v>46.611643153160315</v>
      </c>
      <c r="DF110" s="2">
        <f>CB$207*$B110+CB$209</f>
        <v>45.82471131022217</v>
      </c>
      <c r="DG110" s="2">
        <f>CC$207*$B110+CC$209</f>
        <v>44.799677354353548</v>
      </c>
      <c r="DH110" s="2">
        <f>CD$207*$B110+CD$209</f>
        <v>44.996234580745892</v>
      </c>
      <c r="DI110" s="2">
        <f>CE$207*$B110+CE$209</f>
        <v>43.082423273538268</v>
      </c>
      <c r="DJ110" s="2">
        <f>CF$207*$B110+CF$209</f>
        <v>45.308235696993378</v>
      </c>
      <c r="DK110" s="2">
        <f>CG$207*$B110+CG$209</f>
        <v>43.041885523654202</v>
      </c>
      <c r="DL110" s="2">
        <f>CH$207*$B110+CH$209</f>
        <v>45.74363835080873</v>
      </c>
      <c r="DM110" s="2">
        <f>CI$207*$B110+CI$209</f>
        <v>47.818205688208387</v>
      </c>
      <c r="DN110" s="2">
        <f>CJ$207*$B110+CJ$209</f>
        <v>49.553872462918086</v>
      </c>
      <c r="DO110" s="2">
        <f>CK$207*$B110+CK$209</f>
        <v>53.044034444443575</v>
      </c>
      <c r="DP110" s="2">
        <f>CL$207*$B110+CL$209</f>
        <v>57.657212941084012</v>
      </c>
      <c r="DS110" s="2">
        <f>POWER(10,($B110-C$227)/C$228)/(1+POWER(10,($B110-C$227)/C$228))</f>
        <v>0.3387619458126363</v>
      </c>
      <c r="DT110" s="2">
        <f>POWER(10,($B110-D$227)/D$228)/(1+POWER(10,($B110-D$227)/D$228))</f>
        <v>0.36353992524955342</v>
      </c>
      <c r="DU110" s="2">
        <f>POWER(10,($B110-E$227)/E$228)/(1+POWER(10,($B110-E$227)/E$228))</f>
        <v>0.53163868726767427</v>
      </c>
      <c r="DV110" s="2">
        <f>POWER(10,($B110-F$227)/F$228)/(1+POWER(10,($B110-F$227)/F$228))</f>
        <v>0.61042201206047286</v>
      </c>
      <c r="DW110" s="2">
        <f>POWER(10,($B110-G$227)/G$228)/(1+POWER(10,($B110-G$227)/G$228))</f>
        <v>0.60646730381867364</v>
      </c>
      <c r="DX110" s="2">
        <f>POWER(10,($B110-H$227)/H$228)/(1+POWER(10,($B110-H$227)/H$228))</f>
        <v>0.61052648694678269</v>
      </c>
      <c r="DY110" s="2">
        <f>POWER(10,($B110-I$227)/I$228)/(1+POWER(10,($B110-I$227)/I$228))</f>
        <v>0.61895040715871319</v>
      </c>
      <c r="DZ110" s="2">
        <f>POWER(10,($B110-J$227)/J$228)/(1+POWER(10,($B110-J$227)/J$228))</f>
        <v>0.607395890552484</v>
      </c>
      <c r="EA110" s="2">
        <f>POWER(10,($B110-K$227)/K$228)/(1+POWER(10,($B110-K$227)/K$228))</f>
        <v>0.61650630110953974</v>
      </c>
      <c r="EB110" s="2">
        <f>POWER(10,($B110-L$227)/L$228)/(1+POWER(10,($B110-L$227)/L$228))</f>
        <v>0.60735078081563454</v>
      </c>
      <c r="EC110" s="2">
        <f>POWER(10,($B110-M$227)/M$228)/(1+POWER(10,($B110-M$227)/M$228))</f>
        <v>0.60409843434553301</v>
      </c>
      <c r="ED110" s="2">
        <f>POWER(10,($B110-N$227)/N$228)/(1+POWER(10,($B110-N$227)/N$228))</f>
        <v>0.60602019022682452</v>
      </c>
      <c r="EE110" s="2">
        <f>POWER(10,($B110-O$227)/O$228)/(1+POWER(10,($B110-O$227)/O$228))</f>
        <v>0.61915476002419012</v>
      </c>
    </row>
    <row r="111" spans="2:135" x14ac:dyDescent="0.25">
      <c r="B111" s="2">
        <v>105</v>
      </c>
      <c r="C111">
        <v>48.676000000000002</v>
      </c>
      <c r="D111">
        <v>45.436999999999998</v>
      </c>
      <c r="E111">
        <v>45.042000000000002</v>
      </c>
      <c r="F111">
        <v>45.014000000000003</v>
      </c>
      <c r="G111">
        <v>45.377000000000002</v>
      </c>
      <c r="H111">
        <v>43.463999999999999</v>
      </c>
      <c r="I111">
        <v>47.058</v>
      </c>
      <c r="J111">
        <v>44.058</v>
      </c>
      <c r="K111">
        <v>47.29</v>
      </c>
      <c r="L111">
        <v>47.970999999999997</v>
      </c>
      <c r="M111">
        <v>49.100999999999999</v>
      </c>
      <c r="N111">
        <v>53.13</v>
      </c>
      <c r="O111">
        <v>58.305599999999998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47.932989904451659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46.716529197528288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46.056952836382301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45.042301708881304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45.09704760952738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43.321235794997868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45.683599584430844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43.383414821711206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46.136027669245117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48.214316509554124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49.877474960795254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53.249571132304048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57.809554422549795</v>
      </c>
      <c r="AE111" s="5"/>
      <c r="AG111" s="5">
        <f t="shared" si="32"/>
        <v>0.74301009554834252</v>
      </c>
      <c r="AH111" s="5">
        <f t="shared" si="32"/>
        <v>-1.2795291975282908</v>
      </c>
      <c r="AI111" s="5">
        <f t="shared" si="32"/>
        <v>-1.0149528363822995</v>
      </c>
      <c r="AJ111" s="5">
        <f t="shared" si="31"/>
        <v>-2.8301708881301124E-2</v>
      </c>
      <c r="AK111" s="5">
        <f t="shared" si="31"/>
        <v>0.27995239047262288</v>
      </c>
      <c r="AL111" s="5">
        <f t="shared" si="31"/>
        <v>0.1427642050021305</v>
      </c>
      <c r="AM111" s="5">
        <f t="shared" si="31"/>
        <v>1.3744004155691556</v>
      </c>
      <c r="AN111" s="5">
        <f t="shared" si="16"/>
        <v>0.67458517828879394</v>
      </c>
      <c r="AO111" s="5">
        <f t="shared" si="16"/>
        <v>1.1539723307548826</v>
      </c>
      <c r="AP111" s="5">
        <f t="shared" si="16"/>
        <v>-0.24331650955412698</v>
      </c>
      <c r="AQ111" s="5">
        <f t="shared" si="16"/>
        <v>-0.77647496079525524</v>
      </c>
      <c r="AR111" s="5">
        <f t="shared" si="16"/>
        <v>-0.11957113230404559</v>
      </c>
      <c r="AS111" s="5">
        <f t="shared" si="16"/>
        <v>0.49604557745020372</v>
      </c>
      <c r="AV111" s="2">
        <f t="shared" si="18"/>
        <v>47.821885247106266</v>
      </c>
      <c r="AW111" s="2">
        <f t="shared" si="19"/>
        <v>46.655888815382198</v>
      </c>
      <c r="AX111" s="2">
        <f t="shared" si="20"/>
        <v>46.056914579631311</v>
      </c>
      <c r="AY111" s="2">
        <f t="shared" si="21"/>
        <v>45.042193656738519</v>
      </c>
      <c r="AZ111" s="2">
        <f t="shared" si="22"/>
        <v>45.096525799900355</v>
      </c>
      <c r="BA111" s="2">
        <f t="shared" si="23"/>
        <v>43.319842880128697</v>
      </c>
      <c r="BB111" s="2">
        <f t="shared" si="24"/>
        <v>45.679744271017896</v>
      </c>
      <c r="BC111" s="2">
        <f t="shared" si="25"/>
        <v>43.381676227620844</v>
      </c>
      <c r="BD111" s="2">
        <f t="shared" si="26"/>
        <v>46.13326396762546</v>
      </c>
      <c r="BE111" s="2">
        <f t="shared" si="27"/>
        <v>48.213160484335731</v>
      </c>
      <c r="BF111" s="2">
        <f t="shared" si="28"/>
        <v>49.876219208365356</v>
      </c>
      <c r="BG111" s="2">
        <f t="shared" si="29"/>
        <v>53.248664637064216</v>
      </c>
      <c r="BH111" s="2">
        <f t="shared" si="30"/>
        <v>57.808214897364607</v>
      </c>
      <c r="BK111" s="2">
        <f>IF(OR($B111&lt;C$229, AND($B111&gt;C$230, $B111&lt;C$231)), C111, "")</f>
        <v>48.676000000000002</v>
      </c>
      <c r="BL111" s="2">
        <f>IF(OR($B111&lt;D$229, AND($B111&gt;D$230, $B111&lt;D$231)), D111, "")</f>
        <v>45.436999999999998</v>
      </c>
      <c r="BM111" s="2">
        <f>IF(OR($B111&lt;E$229, AND($B111&gt;E$230, $B111&lt;E$231)), E111, "")</f>
        <v>45.042000000000002</v>
      </c>
      <c r="BN111" s="2">
        <f>IF(OR($B111&lt;F$229, AND($B111&gt;F$230, $B111&lt;F$231)), F111, "")</f>
        <v>45.014000000000003</v>
      </c>
      <c r="BO111" s="2">
        <f>IF(OR($B111&lt;G$229, AND($B111&gt;G$230, $B111&lt;G$231)), G111, "")</f>
        <v>45.377000000000002</v>
      </c>
      <c r="BP111" s="2">
        <f>IF(OR($B111&lt;H$229, AND($B111&gt;H$230, $B111&lt;H$231)), H111, "")</f>
        <v>43.463999999999999</v>
      </c>
      <c r="BQ111" s="2">
        <f>IF(OR($B111&lt;I$229, AND($B111&gt;I$230, $B111&lt;I$231)), I111, "")</f>
        <v>47.058</v>
      </c>
      <c r="BR111" s="2">
        <f>IF(OR($B111&lt;J$229, AND($B111&gt;J$230, $B111&lt;J$231)), J111, "")</f>
        <v>44.058</v>
      </c>
      <c r="BS111" s="2">
        <f>IF(OR($B111&lt;K$229, AND($B111&gt;K$230, $B111&lt;K$231)), K111, "")</f>
        <v>47.29</v>
      </c>
      <c r="BT111" s="2">
        <f>IF(OR($B111&lt;L$229, AND($B111&gt;L$230, $B111&lt;L$231)), L111, "")</f>
        <v>47.970999999999997</v>
      </c>
      <c r="BU111" s="2">
        <f>IF(OR($B111&lt;M$229, AND($B111&gt;M$230, $B111&lt;M$231)), M111, "")</f>
        <v>49.100999999999999</v>
      </c>
      <c r="BV111" s="2">
        <f>IF(OR($B111&lt;N$229, AND($B111&gt;N$230, $B111&lt;N$231)), N111, "")</f>
        <v>53.13</v>
      </c>
      <c r="BW111" s="2">
        <f>IF(OR($B111&lt;O$229, AND($B111&gt;O$230, $B111&lt;O$231)), O111, "")</f>
        <v>58.305599999999998</v>
      </c>
      <c r="BZ111" s="2">
        <f>IF(OR(AND($B111&gt;C$230, $B111&lt;C$231), $B111&gt;C$232), C111, "")</f>
        <v>48.676000000000002</v>
      </c>
      <c r="CA111" s="2">
        <f>IF(OR(AND($B111&gt;D$230, $B111&lt;D$231), $B111&gt;D$232), D111, "")</f>
        <v>45.436999999999998</v>
      </c>
      <c r="CB111" s="2">
        <f>IF(OR(AND($B111&gt;E$230, $B111&lt;E$231), $B111&gt;E$232), E111, "")</f>
        <v>45.042000000000002</v>
      </c>
      <c r="CC111" s="2">
        <f>IF(OR(AND($B111&gt;F$230, $B111&lt;F$231), $B111&gt;F$232), F111, "")</f>
        <v>45.014000000000003</v>
      </c>
      <c r="CD111" s="2">
        <f>IF(OR(AND($B111&gt;G$230, $B111&lt;G$231), $B111&gt;G$232), G111, "")</f>
        <v>45.377000000000002</v>
      </c>
      <c r="CE111" s="2">
        <f>IF(OR(AND($B111&gt;H$230, $B111&lt;H$231), $B111&gt;H$232), H111, "")</f>
        <v>43.463999999999999</v>
      </c>
      <c r="CF111" s="2">
        <f>IF(OR(AND($B111&gt;I$230, $B111&lt;I$231), $B111&gt;I$232), I111, "")</f>
        <v>47.058</v>
      </c>
      <c r="CG111" s="2">
        <f>IF(OR(AND($B111&gt;J$230, $B111&lt;J$231), $B111&gt;J$232), J111, "")</f>
        <v>44.058</v>
      </c>
      <c r="CH111" s="2">
        <f>IF(OR(AND($B111&gt;K$230, $B111&lt;K$231), $B111&gt;K$232), K111, "")</f>
        <v>47.29</v>
      </c>
      <c r="CI111" s="2">
        <f>IF(OR(AND($B111&gt;L$230, $B111&lt;L$231), $B111&gt;L$232), L111, "")</f>
        <v>47.970999999999997</v>
      </c>
      <c r="CJ111" s="2">
        <f>IF(OR(AND($B111&gt;M$230, $B111&lt;M$231), $B111&gt;M$232), M111, "")</f>
        <v>49.100999999999999</v>
      </c>
      <c r="CK111" s="2">
        <f>IF(OR(AND($B111&gt;N$230, $B111&lt;N$231), $B111&gt;N$232), N111, "")</f>
        <v>53.13</v>
      </c>
      <c r="CL111" s="2">
        <f>IF(OR(AND($B111&gt;O$230, $B111&lt;O$231), $B111&gt;O$232), O111, "")</f>
        <v>58.305599999999998</v>
      </c>
      <c r="CO111" s="2">
        <f>BK$207*$B111+BK$209</f>
        <v>47.651365718472263</v>
      </c>
      <c r="CP111" s="2">
        <f>BL$207*$B111+BL$209</f>
        <v>46.710558459628231</v>
      </c>
      <c r="CQ111" s="2">
        <f>BM$207*$B111+BM$209</f>
        <v>46.390504419202436</v>
      </c>
      <c r="CR111" s="2">
        <f>BN$207*$B111+BN$209</f>
        <v>45.567003323768532</v>
      </c>
      <c r="CS111" s="2">
        <f>BO$207*$B111+BO$209</f>
        <v>45.385570930974019</v>
      </c>
      <c r="CT111" s="2">
        <f>BP$207*$B111+BP$209</f>
        <v>43.827483349274658</v>
      </c>
      <c r="CU111" s="2">
        <f>BQ$207*$B111+BQ$209</f>
        <v>46.500277780077845</v>
      </c>
      <c r="CV111" s="2">
        <f>BR$207*$B111+BR$209</f>
        <v>44.091440435713899</v>
      </c>
      <c r="CW111" s="2">
        <f>BS$207*$B111+BS$209</f>
        <v>46.936863028149865</v>
      </c>
      <c r="CX111" s="2">
        <f>BT$207*$B111+BT$209</f>
        <v>49.006738625856855</v>
      </c>
      <c r="CY111" s="2">
        <f>BU$207*$B111+BU$209</f>
        <v>50.510437629523373</v>
      </c>
      <c r="CZ111" s="2">
        <f>BV$207*$B111+BV$209</f>
        <v>53.682908218049036</v>
      </c>
      <c r="DA111" s="2">
        <f>BW$207*$B111+BW$209</f>
        <v>58.150544439361539</v>
      </c>
      <c r="DD111" s="2">
        <f>BZ$207*$B111+BZ$209</f>
        <v>48.125440214395319</v>
      </c>
      <c r="DE111" s="2">
        <f>CA$207*$B111+CA$209</f>
        <v>46.568598653341461</v>
      </c>
      <c r="DF111" s="2">
        <f>CB$207*$B111+CB$209</f>
        <v>45.788888377776495</v>
      </c>
      <c r="DG111" s="2">
        <f>CC$207*$B111+CC$209</f>
        <v>44.736725425387341</v>
      </c>
      <c r="DH111" s="2">
        <f>CD$207*$B111+CD$209</f>
        <v>44.925469494636928</v>
      </c>
      <c r="DI111" s="2">
        <f>CE$207*$B111+CE$209</f>
        <v>43.024497858525521</v>
      </c>
      <c r="DJ111" s="2">
        <f>CF$207*$B111+CF$209</f>
        <v>45.219040284271458</v>
      </c>
      <c r="DK111" s="2">
        <f>CG$207*$B111+CG$209</f>
        <v>42.963271014647383</v>
      </c>
      <c r="DL111" s="2">
        <f>CH$207*$B111+CH$209</f>
        <v>45.677373897144108</v>
      </c>
      <c r="DM111" s="2">
        <f>CI$207*$B111+CI$209</f>
        <v>47.745258549548019</v>
      </c>
      <c r="DN111" s="2">
        <f>CJ$207*$B111+CJ$209</f>
        <v>49.497150128365405</v>
      </c>
      <c r="DO111" s="2">
        <f>CK$207*$B111+CK$209</f>
        <v>52.99119840330232</v>
      </c>
      <c r="DP111" s="2">
        <f>CL$207*$B111+CL$209</f>
        <v>57.616174014070687</v>
      </c>
      <c r="DS111" s="2">
        <f>POWER(10,($B111-C$227)/C$228)/(1+POWER(10,($B111-C$227)/C$228))</f>
        <v>0.35968931064723442</v>
      </c>
      <c r="DT111" s="2">
        <f>POWER(10,($B111-D$227)/D$228)/(1+POWER(10,($B111-D$227)/D$228))</f>
        <v>0.38510650074846015</v>
      </c>
      <c r="DU111" s="2">
        <f>POWER(10,($B111-E$227)/E$228)/(1+POWER(10,($B111-E$227)/E$228))</f>
        <v>0.55448960233914646</v>
      </c>
      <c r="DV111" s="2">
        <f>POWER(10,($B111-F$227)/F$228)/(1+POWER(10,($B111-F$227)/F$228))</f>
        <v>0.63208916924470826</v>
      </c>
      <c r="DW111" s="2">
        <f>POWER(10,($B111-G$227)/G$228)/(1+POWER(10,($B111-G$227)/G$228))</f>
        <v>0.62822044933129539</v>
      </c>
      <c r="DX111" s="2">
        <f>POWER(10,($B111-H$227)/H$228)/(1+POWER(10,($B111-H$227)/H$228))</f>
        <v>0.63219133470564148</v>
      </c>
      <c r="DY111" s="2">
        <f>POWER(10,($B111-I$227)/I$228)/(1+POWER(10,($B111-I$227)/I$228))</f>
        <v>0.64042264743705513</v>
      </c>
      <c r="DZ111" s="2">
        <f>POWER(10,($B111-J$227)/J$228)/(1+POWER(10,($B111-J$227)/J$228))</f>
        <v>0.62912909607324652</v>
      </c>
      <c r="EA111" s="2">
        <f>POWER(10,($B111-K$227)/K$228)/(1+POWER(10,($B111-K$227)/K$228))</f>
        <v>0.63803572475666981</v>
      </c>
      <c r="EB111" s="2">
        <f>POWER(10,($B111-L$227)/L$228)/(1+POWER(10,($B111-L$227)/L$228))</f>
        <v>0.62908495855374502</v>
      </c>
      <c r="EC111" s="2">
        <f>POWER(10,($B111-M$227)/M$228)/(1+POWER(10,($B111-M$227)/M$228))</f>
        <v>0.62590175091791467</v>
      </c>
      <c r="ED111" s="2">
        <f>POWER(10,($B111-N$227)/N$228)/(1+POWER(10,($B111-N$227)/N$228))</f>
        <v>0.62778288196448984</v>
      </c>
      <c r="EE111" s="2">
        <f>POWER(10,($B111-O$227)/O$228)/(1+POWER(10,($B111-O$227)/O$228))</f>
        <v>0.64062217105411534</v>
      </c>
    </row>
    <row r="112" spans="2:135" x14ac:dyDescent="0.25">
      <c r="B112" s="2">
        <v>106</v>
      </c>
      <c r="C112">
        <v>48.168999999999997</v>
      </c>
      <c r="D112">
        <v>46.351999999999997</v>
      </c>
      <c r="E112">
        <v>45.591999999999999</v>
      </c>
      <c r="F112">
        <v>44.055999999999997</v>
      </c>
      <c r="G112">
        <v>45.71</v>
      </c>
      <c r="H112">
        <v>42.912999999999997</v>
      </c>
      <c r="I112">
        <v>46.594000000000001</v>
      </c>
      <c r="J112">
        <v>44.435000000000002</v>
      </c>
      <c r="K112">
        <v>45.854999999999997</v>
      </c>
      <c r="L112">
        <v>47.695999999999998</v>
      </c>
      <c r="M112">
        <v>49.087000000000003</v>
      </c>
      <c r="N112">
        <v>53.216999999999999</v>
      </c>
      <c r="O112">
        <v>58.791699999999999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47.891655252655553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46.670236161838027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46.02229306228282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44.976798658014005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45.036831412659204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43.263591196566679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45.610170148718296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43.3051188547959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46.076880407817043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48.148289729368244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49.826337297161956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53.201052350492127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57.773822649084806</v>
      </c>
      <c r="AE112" s="5"/>
      <c r="AG112" s="5">
        <f t="shared" si="32"/>
        <v>0.27734474734444348</v>
      </c>
      <c r="AH112" s="5">
        <f t="shared" si="32"/>
        <v>-0.31823616183802983</v>
      </c>
      <c r="AI112" s="5">
        <f t="shared" si="32"/>
        <v>-0.43029306228282138</v>
      </c>
      <c r="AJ112" s="5">
        <f t="shared" si="31"/>
        <v>-0.92079865801400729</v>
      </c>
      <c r="AK112" s="5">
        <f t="shared" si="31"/>
        <v>0.67316858734079688</v>
      </c>
      <c r="AL112" s="5">
        <f t="shared" si="31"/>
        <v>-0.35059119656668258</v>
      </c>
      <c r="AM112" s="5">
        <f t="shared" si="31"/>
        <v>0.98382985128170475</v>
      </c>
      <c r="AN112" s="5">
        <f t="shared" si="16"/>
        <v>1.1298811452041022</v>
      </c>
      <c r="AO112" s="5">
        <f t="shared" si="16"/>
        <v>-0.22188040781704643</v>
      </c>
      <c r="AP112" s="5">
        <f t="shared" si="16"/>
        <v>-0.45228972936824619</v>
      </c>
      <c r="AQ112" s="5">
        <f t="shared" si="16"/>
        <v>-0.73933729716195273</v>
      </c>
      <c r="AR112" s="5">
        <f t="shared" si="16"/>
        <v>1.5947649507872086E-2</v>
      </c>
      <c r="AS112" s="5">
        <f t="shared" si="16"/>
        <v>1.0178773509151924</v>
      </c>
      <c r="AV112" s="2">
        <f t="shared" si="18"/>
        <v>47.841132056104115</v>
      </c>
      <c r="AW112" s="2">
        <f t="shared" si="19"/>
        <v>46.644163293795955</v>
      </c>
      <c r="AX112" s="2">
        <f t="shared" si="20"/>
        <v>46.022281934172426</v>
      </c>
      <c r="AY112" s="2">
        <f t="shared" si="21"/>
        <v>44.976484790600111</v>
      </c>
      <c r="AZ112" s="2">
        <f t="shared" si="22"/>
        <v>45.035291661758471</v>
      </c>
      <c r="BA112" s="2">
        <f t="shared" si="23"/>
        <v>43.259541501592544</v>
      </c>
      <c r="BB112" s="2">
        <f t="shared" si="24"/>
        <v>45.59943350378235</v>
      </c>
      <c r="BC112" s="2">
        <f t="shared" si="25"/>
        <v>43.300043954724167</v>
      </c>
      <c r="BD112" s="2">
        <f t="shared" si="26"/>
        <v>46.069039681648349</v>
      </c>
      <c r="BE112" s="2">
        <f t="shared" si="27"/>
        <v>48.144866163694786</v>
      </c>
      <c r="BF112" s="2">
        <f t="shared" si="28"/>
        <v>49.822572260732329</v>
      </c>
      <c r="BG112" s="2">
        <f t="shared" si="29"/>
        <v>53.198331512118557</v>
      </c>
      <c r="BH112" s="2">
        <f t="shared" si="30"/>
        <v>57.769921752285285</v>
      </c>
      <c r="BK112" s="2">
        <f>IF(OR($B112&lt;C$229, AND($B112&gt;C$230, $B112&lt;C$231)), C112, "")</f>
        <v>48.168999999999997</v>
      </c>
      <c r="BL112" s="2">
        <f>IF(OR($B112&lt;D$229, AND($B112&gt;D$230, $B112&lt;D$231)), D112, "")</f>
        <v>46.351999999999997</v>
      </c>
      <c r="BM112" s="2">
        <f>IF(OR($B112&lt;E$229, AND($B112&gt;E$230, $B112&lt;E$231)), E112, "")</f>
        <v>45.591999999999999</v>
      </c>
      <c r="BN112" s="2">
        <f>IF(OR($B112&lt;F$229, AND($B112&gt;F$230, $B112&lt;F$231)), F112, "")</f>
        <v>44.055999999999997</v>
      </c>
      <c r="BO112" s="2">
        <f>IF(OR($B112&lt;G$229, AND($B112&gt;G$230, $B112&lt;G$231)), G112, "")</f>
        <v>45.71</v>
      </c>
      <c r="BP112" s="2">
        <f>IF(OR($B112&lt;H$229, AND($B112&gt;H$230, $B112&lt;H$231)), H112, "")</f>
        <v>42.912999999999997</v>
      </c>
      <c r="BQ112" s="2">
        <f>IF(OR($B112&lt;I$229, AND($B112&gt;I$230, $B112&lt;I$231)), I112, "")</f>
        <v>46.594000000000001</v>
      </c>
      <c r="BR112" s="2">
        <f>IF(OR($B112&lt;J$229, AND($B112&gt;J$230, $B112&lt;J$231)), J112, "")</f>
        <v>44.435000000000002</v>
      </c>
      <c r="BS112" s="2">
        <f>IF(OR($B112&lt;K$229, AND($B112&gt;K$230, $B112&lt;K$231)), K112, "")</f>
        <v>45.854999999999997</v>
      </c>
      <c r="BT112" s="2">
        <f>IF(OR($B112&lt;L$229, AND($B112&gt;L$230, $B112&lt;L$231)), L112, "")</f>
        <v>47.695999999999998</v>
      </c>
      <c r="BU112" s="2">
        <f>IF(OR($B112&lt;M$229, AND($B112&gt;M$230, $B112&lt;M$231)), M112, "")</f>
        <v>49.087000000000003</v>
      </c>
      <c r="BV112" s="2">
        <f>IF(OR($B112&lt;N$229, AND($B112&gt;N$230, $B112&lt;N$231)), N112, "")</f>
        <v>53.216999999999999</v>
      </c>
      <c r="BW112" s="2">
        <f>IF(OR($B112&lt;O$229, AND($B112&gt;O$230, $B112&lt;O$231)), O112, "")</f>
        <v>58.791699999999999</v>
      </c>
      <c r="BZ112" s="2">
        <f>IF(OR(AND($B112&gt;C$230, $B112&lt;C$231), $B112&gt;C$232), C112, "")</f>
        <v>48.168999999999997</v>
      </c>
      <c r="CA112" s="2">
        <f>IF(OR(AND($B112&gt;D$230, $B112&lt;D$231), $B112&gt;D$232), D112, "")</f>
        <v>46.351999999999997</v>
      </c>
      <c r="CB112" s="2">
        <f>IF(OR(AND($B112&gt;E$230, $B112&lt;E$231), $B112&gt;E$232), E112, "")</f>
        <v>45.591999999999999</v>
      </c>
      <c r="CC112" s="2">
        <f>IF(OR(AND($B112&gt;F$230, $B112&lt;F$231), $B112&gt;F$232), F112, "")</f>
        <v>44.055999999999997</v>
      </c>
      <c r="CD112" s="2">
        <f>IF(OR(AND($B112&gt;G$230, $B112&lt;G$231), $B112&gt;G$232), G112, "")</f>
        <v>45.71</v>
      </c>
      <c r="CE112" s="2">
        <f>IF(OR(AND($B112&gt;H$230, $B112&lt;H$231), $B112&gt;H$232), H112, "")</f>
        <v>42.912999999999997</v>
      </c>
      <c r="CF112" s="2">
        <f>IF(OR(AND($B112&gt;I$230, $B112&lt;I$231), $B112&gt;I$232), I112, "")</f>
        <v>46.594000000000001</v>
      </c>
      <c r="CG112" s="2">
        <f>IF(OR(AND($B112&gt;J$230, $B112&lt;J$231), $B112&gt;J$232), J112, "")</f>
        <v>44.435000000000002</v>
      </c>
      <c r="CH112" s="2">
        <f>IF(OR(AND($B112&gt;K$230, $B112&lt;K$231), $B112&gt;K$232), K112, "")</f>
        <v>45.854999999999997</v>
      </c>
      <c r="CI112" s="2">
        <f>IF(OR(AND($B112&gt;L$230, $B112&lt;L$231), $B112&gt;L$232), L112, "")</f>
        <v>47.695999999999998</v>
      </c>
      <c r="CJ112" s="2">
        <f>IF(OR(AND($B112&gt;M$230, $B112&lt;M$231), $B112&gt;M$232), M112, "")</f>
        <v>49.087000000000003</v>
      </c>
      <c r="CK112" s="2">
        <f>IF(OR(AND($B112&gt;N$230, $B112&lt;N$231), $B112&gt;N$232), N112, "")</f>
        <v>53.216999999999999</v>
      </c>
      <c r="CL112" s="2">
        <f>IF(OR(AND($B112&gt;O$230, $B112&lt;O$231), $B112&gt;O$232), O112, "")</f>
        <v>58.791699999999999</v>
      </c>
      <c r="CO112" s="2">
        <f>BK$207*$B112+BK$209</f>
        <v>47.698809511674568</v>
      </c>
      <c r="CP112" s="2">
        <f>BL$207*$B112+BL$209</f>
        <v>46.725614797444493</v>
      </c>
      <c r="CQ112" s="2">
        <f>BM$207*$B112+BM$209</f>
        <v>46.389680298274392</v>
      </c>
      <c r="CR112" s="2">
        <f>BN$207*$B112+BN$209</f>
        <v>45.54673361762049</v>
      </c>
      <c r="CS112" s="2">
        <f>BO$207*$B112+BO$209</f>
        <v>45.369882205926636</v>
      </c>
      <c r="CT112" s="2">
        <f>BP$207*$B112+BP$209</f>
        <v>43.811680390385597</v>
      </c>
      <c r="CU112" s="2">
        <f>BQ$207*$B112+BQ$209</f>
        <v>46.516481203941389</v>
      </c>
      <c r="CV112" s="2">
        <f>BR$207*$B112+BR$209</f>
        <v>44.072671839940973</v>
      </c>
      <c r="CW112" s="2">
        <f>BS$207*$B112+BS$209</f>
        <v>46.954111696786242</v>
      </c>
      <c r="CX112" s="2">
        <f>BT$207*$B112+BT$209</f>
        <v>49.02365997839064</v>
      </c>
      <c r="CY112" s="2">
        <f>BU$207*$B112+BU$209</f>
        <v>50.523620764475638</v>
      </c>
      <c r="CZ112" s="2">
        <f>BV$207*$B112+BV$209</f>
        <v>53.67909883476775</v>
      </c>
      <c r="DA112" s="2">
        <f>BW$207*$B112+BW$209</f>
        <v>58.150645447247285</v>
      </c>
      <c r="DD112" s="2">
        <f>BZ$207*$B112+BZ$209</f>
        <v>48.072198520901395</v>
      </c>
      <c r="DE112" s="2">
        <f>CA$207*$B112+CA$209</f>
        <v>46.525554153522606</v>
      </c>
      <c r="DF112" s="2">
        <f>CB$207*$B112+CB$209</f>
        <v>45.753065445330826</v>
      </c>
      <c r="DG112" s="2">
        <f>CC$207*$B112+CC$209</f>
        <v>44.673773496421141</v>
      </c>
      <c r="DH112" s="2">
        <f>CD$207*$B112+CD$209</f>
        <v>44.854704408527965</v>
      </c>
      <c r="DI112" s="2">
        <f>CE$207*$B112+CE$209</f>
        <v>42.966572443512767</v>
      </c>
      <c r="DJ112" s="2">
        <f>CF$207*$B112+CF$209</f>
        <v>45.129844871549544</v>
      </c>
      <c r="DK112" s="2">
        <f>CG$207*$B112+CG$209</f>
        <v>42.884656505640564</v>
      </c>
      <c r="DL112" s="2">
        <f>CH$207*$B112+CH$209</f>
        <v>45.611109443479492</v>
      </c>
      <c r="DM112" s="2">
        <f>CI$207*$B112+CI$209</f>
        <v>47.672311410887644</v>
      </c>
      <c r="DN112" s="2">
        <f>CJ$207*$B112+CJ$209</f>
        <v>49.440427793812731</v>
      </c>
      <c r="DO112" s="2">
        <f>CK$207*$B112+CK$209</f>
        <v>52.938362362161065</v>
      </c>
      <c r="DP112" s="2">
        <f>CL$207*$B112+CL$209</f>
        <v>57.575135087057362</v>
      </c>
      <c r="DS112" s="2">
        <f>POWER(10,($B112-C$227)/C$228)/(1+POWER(10,($B112-C$227)/C$228))</f>
        <v>0.38116425741680937</v>
      </c>
      <c r="DT112" s="2">
        <f>POWER(10,($B112-D$227)/D$228)/(1+POWER(10,($B112-D$227)/D$228))</f>
        <v>0.40713406720985912</v>
      </c>
      <c r="DU112" s="2">
        <f>POWER(10,($B112-E$227)/E$228)/(1+POWER(10,($B112-E$227)/E$228))</f>
        <v>0.57711246038825481</v>
      </c>
      <c r="DV112" s="2">
        <f>POWER(10,($B112-F$227)/F$228)/(1+POWER(10,($B112-F$227)/F$228))</f>
        <v>0.65323582735591867</v>
      </c>
      <c r="DW112" s="2">
        <f>POWER(10,($B112-G$227)/G$228)/(1+POWER(10,($B112-G$227)/G$228))</f>
        <v>0.64946615684456432</v>
      </c>
      <c r="DX112" s="2">
        <f>POWER(10,($B112-H$227)/H$228)/(1+POWER(10,($B112-H$227)/H$228))</f>
        <v>0.65333534116693759</v>
      </c>
      <c r="DY112" s="2">
        <f>POWER(10,($B112-I$227)/I$228)/(1+POWER(10,($B112-I$227)/I$228))</f>
        <v>0.66134694348964385</v>
      </c>
      <c r="DZ112" s="2">
        <f>POWER(10,($B112-J$227)/J$228)/(1+POWER(10,($B112-J$227)/J$228))</f>
        <v>0.6503517782216055</v>
      </c>
      <c r="EA112" s="2">
        <f>POWER(10,($B112-K$227)/K$228)/(1+POWER(10,($B112-K$227)/K$228))</f>
        <v>0.65902496660647147</v>
      </c>
      <c r="EB112" s="2">
        <f>POWER(10,($B112-L$227)/L$228)/(1+POWER(10,($B112-L$227)/L$228))</f>
        <v>0.65030876254205738</v>
      </c>
      <c r="EC112" s="2">
        <f>POWER(10,($B112-M$227)/M$228)/(1+POWER(10,($B112-M$227)/M$228))</f>
        <v>0.64720555130105384</v>
      </c>
      <c r="ED112" s="2">
        <f>POWER(10,($B112-N$227)/N$228)/(1+POWER(10,($B112-N$227)/N$228))</f>
        <v>0.64903962533038628</v>
      </c>
      <c r="EE112" s="2">
        <f>POWER(10,($B112-O$227)/O$228)/(1+POWER(10,($B112-O$227)/O$228))</f>
        <v>0.661540992652774</v>
      </c>
    </row>
    <row r="113" spans="2:135" x14ac:dyDescent="0.25">
      <c r="B113" s="2">
        <v>107</v>
      </c>
      <c r="C113">
        <v>47.831000000000003</v>
      </c>
      <c r="D113">
        <v>46.844999999999999</v>
      </c>
      <c r="E113">
        <v>46.140999999999998</v>
      </c>
      <c r="F113">
        <v>45.210999999999999</v>
      </c>
      <c r="G113">
        <v>45.231999999999999</v>
      </c>
      <c r="H113">
        <v>43.087000000000003</v>
      </c>
      <c r="I113">
        <v>47.173999999999999</v>
      </c>
      <c r="J113">
        <v>43.203000000000003</v>
      </c>
      <c r="K113">
        <v>46.173999999999999</v>
      </c>
      <c r="L113">
        <v>47.216999999999999</v>
      </c>
      <c r="M113">
        <v>49.478000000000002</v>
      </c>
      <c r="N113">
        <v>53.826000000000001</v>
      </c>
      <c r="O113">
        <v>58.208300000000001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47.878016999399179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46.640423595612624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45.9862829619208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44.910355697992884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44.976250658265315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43.20886619846236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45.543209878176711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43.230275394193775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46.022724969594741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48.082977235671279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49.777054533706604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53.15393862041347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57.740835692884914</v>
      </c>
      <c r="AE113" s="5"/>
      <c r="AG113" s="5">
        <f t="shared" si="32"/>
        <v>-4.7016999399176029E-2</v>
      </c>
      <c r="AH113" s="5">
        <f t="shared" si="32"/>
        <v>0.20457640438737457</v>
      </c>
      <c r="AI113" s="5">
        <f t="shared" si="32"/>
        <v>0.15471703807919823</v>
      </c>
      <c r="AJ113" s="5">
        <f t="shared" si="31"/>
        <v>0.30064430200711456</v>
      </c>
      <c r="AK113" s="5">
        <f t="shared" si="31"/>
        <v>0.25574934173468478</v>
      </c>
      <c r="AL113" s="5">
        <f t="shared" si="31"/>
        <v>-0.12186619846235658</v>
      </c>
      <c r="AM113" s="5">
        <f t="shared" si="31"/>
        <v>1.6307901218232885</v>
      </c>
      <c r="AN113" s="5">
        <f t="shared" si="16"/>
        <v>-2.7275394193772229E-2</v>
      </c>
      <c r="AO113" s="5">
        <f t="shared" si="16"/>
        <v>0.1512750304052588</v>
      </c>
      <c r="AP113" s="5">
        <f t="shared" si="16"/>
        <v>-0.86597723567128071</v>
      </c>
      <c r="AQ113" s="5">
        <f t="shared" si="16"/>
        <v>-0.2990545337066024</v>
      </c>
      <c r="AR113" s="5">
        <f t="shared" si="16"/>
        <v>0.67206137958653045</v>
      </c>
      <c r="AS113" s="5">
        <f t="shared" si="16"/>
        <v>0.4674643071150868</v>
      </c>
      <c r="AV113" s="2">
        <f t="shared" si="18"/>
        <v>47.856183956597619</v>
      </c>
      <c r="AW113" s="2">
        <f t="shared" si="19"/>
        <v>46.629780083534889</v>
      </c>
      <c r="AX113" s="2">
        <f t="shared" si="20"/>
        <v>45.986279892847151</v>
      </c>
      <c r="AY113" s="2">
        <f t="shared" si="21"/>
        <v>44.90950932453643</v>
      </c>
      <c r="AZ113" s="2">
        <f t="shared" si="22"/>
        <v>44.972046063086971</v>
      </c>
      <c r="BA113" s="2">
        <f t="shared" si="23"/>
        <v>43.197980977962558</v>
      </c>
      <c r="BB113" s="2">
        <f t="shared" si="24"/>
        <v>45.515625609856656</v>
      </c>
      <c r="BC113" s="2">
        <f t="shared" si="25"/>
        <v>43.216594445361167</v>
      </c>
      <c r="BD113" s="2">
        <f t="shared" si="26"/>
        <v>46.002173468680823</v>
      </c>
      <c r="BE113" s="2">
        <f t="shared" si="27"/>
        <v>48.073591914372031</v>
      </c>
      <c r="BF113" s="2">
        <f t="shared" si="28"/>
        <v>49.766603561534176</v>
      </c>
      <c r="BG113" s="2">
        <f t="shared" si="29"/>
        <v>53.146368429126056</v>
      </c>
      <c r="BH113" s="2">
        <f t="shared" si="30"/>
        <v>57.730285371323632</v>
      </c>
      <c r="BK113" s="2">
        <f>IF(OR($B113&lt;C$229, AND($B113&gt;C$230, $B113&lt;C$231)), C113, "")</f>
        <v>47.831000000000003</v>
      </c>
      <c r="BL113" s="2">
        <f>IF(OR($B113&lt;D$229, AND($B113&gt;D$230, $B113&lt;D$231)), D113, "")</f>
        <v>46.844999999999999</v>
      </c>
      <c r="BM113" s="2">
        <f>IF(OR($B113&lt;E$229, AND($B113&gt;E$230, $B113&lt;E$231)), E113, "")</f>
        <v>46.140999999999998</v>
      </c>
      <c r="BN113" s="2">
        <f>IF(OR($B113&lt;F$229, AND($B113&gt;F$230, $B113&lt;F$231)), F113, "")</f>
        <v>45.210999999999999</v>
      </c>
      <c r="BO113" s="2">
        <f>IF(OR($B113&lt;G$229, AND($B113&gt;G$230, $B113&lt;G$231)), G113, "")</f>
        <v>45.231999999999999</v>
      </c>
      <c r="BP113" s="2">
        <f>IF(OR($B113&lt;H$229, AND($B113&gt;H$230, $B113&lt;H$231)), H113, "")</f>
        <v>43.087000000000003</v>
      </c>
      <c r="BQ113" s="2">
        <f>IF(OR($B113&lt;I$229, AND($B113&gt;I$230, $B113&lt;I$231)), I113, "")</f>
        <v>47.173999999999999</v>
      </c>
      <c r="BR113" s="2">
        <f>IF(OR($B113&lt;J$229, AND($B113&gt;J$230, $B113&lt;J$231)), J113, "")</f>
        <v>43.203000000000003</v>
      </c>
      <c r="BS113" s="2">
        <f>IF(OR($B113&lt;K$229, AND($B113&gt;K$230, $B113&lt;K$231)), K113, "")</f>
        <v>46.173999999999999</v>
      </c>
      <c r="BT113" s="2">
        <f>IF(OR($B113&lt;L$229, AND($B113&gt;L$230, $B113&lt;L$231)), L113, "")</f>
        <v>47.216999999999999</v>
      </c>
      <c r="BU113" s="2">
        <f>IF(OR($B113&lt;M$229, AND($B113&gt;M$230, $B113&lt;M$231)), M113, "")</f>
        <v>49.478000000000002</v>
      </c>
      <c r="BV113" s="2">
        <f>IF(OR($B113&lt;N$229, AND($B113&gt;N$230, $B113&lt;N$231)), N113, "")</f>
        <v>53.826000000000001</v>
      </c>
      <c r="BW113" s="2">
        <f>IF(OR($B113&lt;O$229, AND($B113&gt;O$230, $B113&lt;O$231)), O113, "")</f>
        <v>58.208300000000001</v>
      </c>
      <c r="BZ113" s="2">
        <f>IF(OR(AND($B113&gt;C$230, $B113&lt;C$231), $B113&gt;C$232), C113, "")</f>
        <v>47.831000000000003</v>
      </c>
      <c r="CA113" s="2">
        <f>IF(OR(AND($B113&gt;D$230, $B113&lt;D$231), $B113&gt;D$232), D113, "")</f>
        <v>46.844999999999999</v>
      </c>
      <c r="CB113" s="2">
        <f>IF(OR(AND($B113&gt;E$230, $B113&lt;E$231), $B113&gt;E$232), E113, "")</f>
        <v>46.140999999999998</v>
      </c>
      <c r="CC113" s="2">
        <f>IF(OR(AND($B113&gt;F$230, $B113&lt;F$231), $B113&gt;F$232), F113, "")</f>
        <v>45.210999999999999</v>
      </c>
      <c r="CD113" s="2">
        <f>IF(OR(AND($B113&gt;G$230, $B113&lt;G$231), $B113&gt;G$232), G113, "")</f>
        <v>45.231999999999999</v>
      </c>
      <c r="CE113" s="2">
        <f>IF(OR(AND($B113&gt;H$230, $B113&lt;H$231), $B113&gt;H$232), H113, "")</f>
        <v>43.087000000000003</v>
      </c>
      <c r="CF113" s="2">
        <f>IF(OR(AND($B113&gt;I$230, $B113&lt;I$231), $B113&gt;I$232), I113, "")</f>
        <v>47.173999999999999</v>
      </c>
      <c r="CG113" s="2">
        <f>IF(OR(AND($B113&gt;J$230, $B113&lt;J$231), $B113&gt;J$232), J113, "")</f>
        <v>43.203000000000003</v>
      </c>
      <c r="CH113" s="2">
        <f>IF(OR(AND($B113&gt;K$230, $B113&lt;K$231), $B113&gt;K$232), K113, "")</f>
        <v>46.173999999999999</v>
      </c>
      <c r="CI113" s="2">
        <f>IF(OR(AND($B113&gt;L$230, $B113&lt;L$231), $B113&gt;L$232), L113, "")</f>
        <v>47.216999999999999</v>
      </c>
      <c r="CJ113" s="2">
        <f>IF(OR(AND($B113&gt;M$230, $B113&lt;M$231), $B113&gt;M$232), M113, "")</f>
        <v>49.478000000000002</v>
      </c>
      <c r="CK113" s="2">
        <f>IF(OR(AND($B113&gt;N$230, $B113&lt;N$231), $B113&gt;N$232), N113, "")</f>
        <v>53.826000000000001</v>
      </c>
      <c r="CL113" s="2">
        <f>IF(OR(AND($B113&gt;O$230, $B113&lt;O$231), $B113&gt;O$232), O113, "")</f>
        <v>58.208300000000001</v>
      </c>
      <c r="CO113" s="2">
        <f>BK$207*$B113+BK$209</f>
        <v>47.746253304876873</v>
      </c>
      <c r="CP113" s="2">
        <f>BL$207*$B113+BL$209</f>
        <v>46.740671135260747</v>
      </c>
      <c r="CQ113" s="2">
        <f>BM$207*$B113+BM$209</f>
        <v>46.388856177346355</v>
      </c>
      <c r="CR113" s="2">
        <f>BN$207*$B113+BN$209</f>
        <v>45.526463911472447</v>
      </c>
      <c r="CS113" s="2">
        <f>BO$207*$B113+BO$209</f>
        <v>45.35419348087926</v>
      </c>
      <c r="CT113" s="2">
        <f>BP$207*$B113+BP$209</f>
        <v>43.795877431496528</v>
      </c>
      <c r="CU113" s="2">
        <f>BQ$207*$B113+BQ$209</f>
        <v>46.532684627804926</v>
      </c>
      <c r="CV113" s="2">
        <f>BR$207*$B113+BR$209</f>
        <v>44.05390324416804</v>
      </c>
      <c r="CW113" s="2">
        <f>BS$207*$B113+BS$209</f>
        <v>46.971360365422612</v>
      </c>
      <c r="CX113" s="2">
        <f>BT$207*$B113+BT$209</f>
        <v>49.040581330924425</v>
      </c>
      <c r="CY113" s="2">
        <f>BU$207*$B113+BU$209</f>
        <v>50.536803899427902</v>
      </c>
      <c r="CZ113" s="2">
        <f>BV$207*$B113+BV$209</f>
        <v>53.675289451486471</v>
      </c>
      <c r="DA113" s="2">
        <f>BW$207*$B113+BW$209</f>
        <v>58.150746455133024</v>
      </c>
      <c r="DD113" s="2">
        <f>BZ$207*$B113+BZ$209</f>
        <v>48.018956827407472</v>
      </c>
      <c r="DE113" s="2">
        <f>CA$207*$B113+CA$209</f>
        <v>46.482509653703751</v>
      </c>
      <c r="DF113" s="2">
        <f>CB$207*$B113+CB$209</f>
        <v>45.71724251288515</v>
      </c>
      <c r="DG113" s="2">
        <f>CC$207*$B113+CC$209</f>
        <v>44.610821567454934</v>
      </c>
      <c r="DH113" s="2">
        <f>CD$207*$B113+CD$209</f>
        <v>44.783939322419009</v>
      </c>
      <c r="DI113" s="2">
        <f>CE$207*$B113+CE$209</f>
        <v>42.90864702850002</v>
      </c>
      <c r="DJ113" s="2">
        <f>CF$207*$B113+CF$209</f>
        <v>45.040649458827623</v>
      </c>
      <c r="DK113" s="2">
        <f>CG$207*$B113+CG$209</f>
        <v>42.806041996633738</v>
      </c>
      <c r="DL113" s="2">
        <f>CH$207*$B113+CH$209</f>
        <v>45.54484498981487</v>
      </c>
      <c r="DM113" s="2">
        <f>CI$207*$B113+CI$209</f>
        <v>47.599364272227277</v>
      </c>
      <c r="DN113" s="2">
        <f>CJ$207*$B113+CJ$209</f>
        <v>49.383705459260057</v>
      </c>
      <c r="DO113" s="2">
        <f>CK$207*$B113+CK$209</f>
        <v>52.885526321019803</v>
      </c>
      <c r="DP113" s="2">
        <f>CL$207*$B113+CL$209</f>
        <v>57.534096160044044</v>
      </c>
      <c r="DS113" s="2">
        <f>POWER(10,($B113-C$227)/C$228)/(1+POWER(10,($B113-C$227)/C$228))</f>
        <v>0.40311416112496345</v>
      </c>
      <c r="DT113" s="2">
        <f>POWER(10,($B113-D$227)/D$228)/(1+POWER(10,($B113-D$227)/D$228))</f>
        <v>0.42954142909725007</v>
      </c>
      <c r="DU113" s="2">
        <f>POWER(10,($B113-E$227)/E$228)/(1+POWER(10,($B113-E$227)/E$228))</f>
        <v>0.59941645889853834</v>
      </c>
      <c r="DV113" s="2">
        <f>POWER(10,($B113-F$227)/F$228)/(1+POWER(10,($B113-F$227)/F$228))</f>
        <v>0.67379429420994696</v>
      </c>
      <c r="DW113" s="2">
        <f>POWER(10,($B113-G$227)/G$228)/(1+POWER(10,($B113-G$227)/G$228))</f>
        <v>0.67013525832785015</v>
      </c>
      <c r="DX113" s="2">
        <f>POWER(10,($B113-H$227)/H$228)/(1+POWER(10,($B113-H$227)/H$228))</f>
        <v>0.67389085350845412</v>
      </c>
      <c r="DY113" s="2">
        <f>POWER(10,($B113-I$227)/I$228)/(1+POWER(10,($B113-I$227)/I$228))</f>
        <v>0.68165887714657591</v>
      </c>
      <c r="DZ113" s="2">
        <f>POWER(10,($B113-J$227)/J$228)/(1+POWER(10,($B113-J$227)/J$228))</f>
        <v>0.67099511300743142</v>
      </c>
      <c r="EA113" s="2">
        <f>POWER(10,($B113-K$227)/K$228)/(1+POWER(10,($B113-K$227)/K$228))</f>
        <v>0.67940865784841586</v>
      </c>
      <c r="EB113" s="2">
        <f>POWER(10,($B113-L$227)/L$228)/(1+POWER(10,($B113-L$227)/L$228))</f>
        <v>0.67095335204160633</v>
      </c>
      <c r="EC113" s="2">
        <f>POWER(10,($B113-M$227)/M$228)/(1+POWER(10,($B113-M$227)/M$228))</f>
        <v>0.6679397968673173</v>
      </c>
      <c r="ED113" s="2">
        <f>POWER(10,($B113-N$227)/N$228)/(1+POWER(10,($B113-N$227)/N$228))</f>
        <v>0.66972108719215528</v>
      </c>
      <c r="EE113" s="2">
        <f>POWER(10,($B113-O$227)/O$228)/(1+POWER(10,($B113-O$227)/O$228))</f>
        <v>0.68184688657080283</v>
      </c>
    </row>
    <row r="114" spans="2:135" x14ac:dyDescent="0.25">
      <c r="B114" s="2">
        <v>108</v>
      </c>
      <c r="C114">
        <v>47.478999999999999</v>
      </c>
      <c r="D114">
        <v>46.69</v>
      </c>
      <c r="E114">
        <v>45.844999999999999</v>
      </c>
      <c r="F114">
        <v>44.478999999999999</v>
      </c>
      <c r="G114">
        <v>45.13</v>
      </c>
      <c r="H114">
        <v>43.478000000000002</v>
      </c>
      <c r="I114">
        <v>46.405999999999999</v>
      </c>
      <c r="J114">
        <v>43.738999999999997</v>
      </c>
      <c r="K114">
        <v>46.768000000000001</v>
      </c>
      <c r="L114">
        <v>47.622999999999998</v>
      </c>
      <c r="M114">
        <v>49.551000000000002</v>
      </c>
      <c r="N114">
        <v>53.261000000000003</v>
      </c>
      <c r="O114">
        <v>57.6389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47.875849808200776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46.616825841969558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45.949003229240752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44.843510208344938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44.917536378229975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43.162332271296023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45.493976594113967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43.165558594920945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45.982664941593349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48.023393210279821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49.735354468956679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53.112427734210492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57.715916657204552</v>
      </c>
      <c r="AE114" s="5"/>
      <c r="AG114" s="5">
        <f t="shared" si="32"/>
        <v>-0.39684980820077698</v>
      </c>
      <c r="AH114" s="5">
        <f t="shared" si="32"/>
        <v>7.317415803044014E-2</v>
      </c>
      <c r="AI114" s="5">
        <f t="shared" si="32"/>
        <v>-0.10400322924075311</v>
      </c>
      <c r="AJ114" s="5">
        <f t="shared" si="31"/>
        <v>-0.36451020834493875</v>
      </c>
      <c r="AK114" s="5">
        <f t="shared" si="31"/>
        <v>0.21246362177002709</v>
      </c>
      <c r="AL114" s="5">
        <f t="shared" si="31"/>
        <v>0.31566772870397841</v>
      </c>
      <c r="AM114" s="5">
        <f t="shared" si="31"/>
        <v>0.91202340588603192</v>
      </c>
      <c r="AN114" s="5">
        <f t="shared" si="16"/>
        <v>0.57344140507905195</v>
      </c>
      <c r="AO114" s="5">
        <f t="shared" si="16"/>
        <v>0.78533505840665185</v>
      </c>
      <c r="AP114" s="5">
        <f t="shared" si="16"/>
        <v>-0.40039321027982311</v>
      </c>
      <c r="AQ114" s="5">
        <f t="shared" si="16"/>
        <v>-0.18435446895667695</v>
      </c>
      <c r="AR114" s="5">
        <f t="shared" si="16"/>
        <v>0.14857226578951099</v>
      </c>
      <c r="AS114" s="5">
        <f t="shared" si="16"/>
        <v>-7.701665720455253E-2</v>
      </c>
      <c r="AV114" s="2">
        <f t="shared" si="18"/>
        <v>47.866883728347602</v>
      </c>
      <c r="AW114" s="2">
        <f t="shared" si="19"/>
        <v>46.612700588650583</v>
      </c>
      <c r="AX114" s="2">
        <f t="shared" si="20"/>
        <v>45.949002426702506</v>
      </c>
      <c r="AY114" s="2">
        <f t="shared" si="21"/>
        <v>44.841399259205815</v>
      </c>
      <c r="AZ114" s="2">
        <f t="shared" si="22"/>
        <v>44.906922250789101</v>
      </c>
      <c r="BA114" s="2">
        <f t="shared" si="23"/>
        <v>43.135290607761277</v>
      </c>
      <c r="BB114" s="2">
        <f t="shared" si="24"/>
        <v>45.42860316489832</v>
      </c>
      <c r="BC114" s="2">
        <f t="shared" si="25"/>
        <v>43.131510646055645</v>
      </c>
      <c r="BD114" s="2">
        <f t="shared" si="26"/>
        <v>45.932902638501801</v>
      </c>
      <c r="BE114" s="2">
        <f t="shared" si="27"/>
        <v>47.999586337913122</v>
      </c>
      <c r="BF114" s="2">
        <f t="shared" si="28"/>
        <v>49.70850796973253</v>
      </c>
      <c r="BG114" s="2">
        <f t="shared" si="29"/>
        <v>53.092911086715752</v>
      </c>
      <c r="BH114" s="2">
        <f t="shared" si="30"/>
        <v>57.689417973841174</v>
      </c>
      <c r="BK114" s="2">
        <f>IF(OR($B114&lt;C$229, AND($B114&gt;C$230, $B114&lt;C$231)), C114, "")</f>
        <v>47.478999999999999</v>
      </c>
      <c r="BL114" s="2">
        <f>IF(OR($B114&lt;D$229, AND($B114&gt;D$230, $B114&lt;D$231)), D114, "")</f>
        <v>46.69</v>
      </c>
      <c r="BM114" s="2">
        <f>IF(OR($B114&lt;E$229, AND($B114&gt;E$230, $B114&lt;E$231)), E114, "")</f>
        <v>45.844999999999999</v>
      </c>
      <c r="BN114" s="2">
        <f>IF(OR($B114&lt;F$229, AND($B114&gt;F$230, $B114&lt;F$231)), F114, "")</f>
        <v>44.478999999999999</v>
      </c>
      <c r="BO114" s="2">
        <f>IF(OR($B114&lt;G$229, AND($B114&gt;G$230, $B114&lt;G$231)), G114, "")</f>
        <v>45.13</v>
      </c>
      <c r="BP114" s="2">
        <f>IF(OR($B114&lt;H$229, AND($B114&gt;H$230, $B114&lt;H$231)), H114, "")</f>
        <v>43.478000000000002</v>
      </c>
      <c r="BQ114" s="2" t="str">
        <f>IF(OR($B114&lt;I$229, AND($B114&gt;I$230, $B114&lt;I$231)), I114, "")</f>
        <v/>
      </c>
      <c r="BR114" s="2">
        <f>IF(OR($B114&lt;J$229, AND($B114&gt;J$230, $B114&lt;J$231)), J114, "")</f>
        <v>43.738999999999997</v>
      </c>
      <c r="BS114" s="2" t="str">
        <f>IF(OR($B114&lt;K$229, AND($B114&gt;K$230, $B114&lt;K$231)), K114, "")</f>
        <v/>
      </c>
      <c r="BT114" s="2">
        <f>IF(OR($B114&lt;L$229, AND($B114&gt;L$230, $B114&lt;L$231)), L114, "")</f>
        <v>47.622999999999998</v>
      </c>
      <c r="BU114" s="2">
        <f>IF(OR($B114&lt;M$229, AND($B114&gt;M$230, $B114&lt;M$231)), M114, "")</f>
        <v>49.551000000000002</v>
      </c>
      <c r="BV114" s="2">
        <f>IF(OR($B114&lt;N$229, AND($B114&gt;N$230, $B114&lt;N$231)), N114, "")</f>
        <v>53.261000000000003</v>
      </c>
      <c r="BW114" s="2">
        <f>IF(OR($B114&lt;O$229, AND($B114&gt;O$230, $B114&lt;O$231)), O114, "")</f>
        <v>57.6389</v>
      </c>
      <c r="BZ114" s="2">
        <f>IF(OR(AND($B114&gt;C$230, $B114&lt;C$231), $B114&gt;C$232), C114, "")</f>
        <v>47.478999999999999</v>
      </c>
      <c r="CA114" s="2">
        <f>IF(OR(AND($B114&gt;D$230, $B114&lt;D$231), $B114&gt;D$232), D114, "")</f>
        <v>46.69</v>
      </c>
      <c r="CB114" s="2">
        <f>IF(OR(AND($B114&gt;E$230, $B114&lt;E$231), $B114&gt;E$232), E114, "")</f>
        <v>45.844999999999999</v>
      </c>
      <c r="CC114" s="2">
        <f>IF(OR(AND($B114&gt;F$230, $B114&lt;F$231), $B114&gt;F$232), F114, "")</f>
        <v>44.478999999999999</v>
      </c>
      <c r="CD114" s="2">
        <f>IF(OR(AND($B114&gt;G$230, $B114&lt;G$231), $B114&gt;G$232), G114, "")</f>
        <v>45.13</v>
      </c>
      <c r="CE114" s="2">
        <f>IF(OR(AND($B114&gt;H$230, $B114&lt;H$231), $B114&gt;H$232), H114, "")</f>
        <v>43.478000000000002</v>
      </c>
      <c r="CF114" s="2" t="str">
        <f>IF(OR(AND($B114&gt;I$230, $B114&lt;I$231), $B114&gt;I$232), I114, "")</f>
        <v/>
      </c>
      <c r="CG114" s="2">
        <f>IF(OR(AND($B114&gt;J$230, $B114&lt;J$231), $B114&gt;J$232), J114, "")</f>
        <v>43.738999999999997</v>
      </c>
      <c r="CH114" s="2" t="str">
        <f>IF(OR(AND($B114&gt;K$230, $B114&lt;K$231), $B114&gt;K$232), K114, "")</f>
        <v/>
      </c>
      <c r="CI114" s="2">
        <f>IF(OR(AND($B114&gt;L$230, $B114&lt;L$231), $B114&gt;L$232), L114, "")</f>
        <v>47.622999999999998</v>
      </c>
      <c r="CJ114" s="2">
        <f>IF(OR(AND($B114&gt;M$230, $B114&lt;M$231), $B114&gt;M$232), M114, "")</f>
        <v>49.551000000000002</v>
      </c>
      <c r="CK114" s="2">
        <f>IF(OR(AND($B114&gt;N$230, $B114&lt;N$231), $B114&gt;N$232), N114, "")</f>
        <v>53.261000000000003</v>
      </c>
      <c r="CL114" s="2">
        <f>IF(OR(AND($B114&gt;O$230, $B114&lt;O$231), $B114&gt;O$232), O114, "")</f>
        <v>57.6389</v>
      </c>
      <c r="CO114" s="2">
        <f>BK$207*$B114+BK$209</f>
        <v>47.793697098079178</v>
      </c>
      <c r="CP114" s="2">
        <f>BL$207*$B114+BL$209</f>
        <v>46.755727473077002</v>
      </c>
      <c r="CQ114" s="2">
        <f>BM$207*$B114+BM$209</f>
        <v>46.388032056418318</v>
      </c>
      <c r="CR114" s="2">
        <f>BN$207*$B114+BN$209</f>
        <v>45.506194205324405</v>
      </c>
      <c r="CS114" s="2">
        <f>BO$207*$B114+BO$209</f>
        <v>45.338504755831877</v>
      </c>
      <c r="CT114" s="2">
        <f>BP$207*$B114+BP$209</f>
        <v>43.78007447260746</v>
      </c>
      <c r="CU114" s="2">
        <f>BQ$207*$B114+BQ$209</f>
        <v>46.54888805166847</v>
      </c>
      <c r="CV114" s="2">
        <f>BR$207*$B114+BR$209</f>
        <v>44.035134648395115</v>
      </c>
      <c r="CW114" s="2">
        <f>BS$207*$B114+BS$209</f>
        <v>46.988609034058982</v>
      </c>
      <c r="CX114" s="2">
        <f>BT$207*$B114+BT$209</f>
        <v>49.05750268345821</v>
      </c>
      <c r="CY114" s="2">
        <f>BU$207*$B114+BU$209</f>
        <v>50.549987034380166</v>
      </c>
      <c r="CZ114" s="2">
        <f>BV$207*$B114+BV$209</f>
        <v>53.671480068205184</v>
      </c>
      <c r="DA114" s="2">
        <f>BW$207*$B114+BW$209</f>
        <v>58.150847463018764</v>
      </c>
      <c r="DD114" s="2">
        <f>BZ$207*$B114+BZ$209</f>
        <v>47.965715133913548</v>
      </c>
      <c r="DE114" s="2">
        <f>CA$207*$B114+CA$209</f>
        <v>46.439465153884896</v>
      </c>
      <c r="DF114" s="2">
        <f>CB$207*$B114+CB$209</f>
        <v>45.681419580439481</v>
      </c>
      <c r="DG114" s="2">
        <f>CC$207*$B114+CC$209</f>
        <v>44.547869638488727</v>
      </c>
      <c r="DH114" s="2">
        <f>CD$207*$B114+CD$209</f>
        <v>44.713174236310046</v>
      </c>
      <c r="DI114" s="2">
        <f>CE$207*$B114+CE$209</f>
        <v>42.850721613487273</v>
      </c>
      <c r="DJ114" s="2">
        <f>CF$207*$B114+CF$209</f>
        <v>44.951454046105709</v>
      </c>
      <c r="DK114" s="2">
        <f>CG$207*$B114+CG$209</f>
        <v>42.727427487626919</v>
      </c>
      <c r="DL114" s="2">
        <f>CH$207*$B114+CH$209</f>
        <v>45.478580536150247</v>
      </c>
      <c r="DM114" s="2">
        <f>CI$207*$B114+CI$209</f>
        <v>47.526417133566909</v>
      </c>
      <c r="DN114" s="2">
        <f>CJ$207*$B114+CJ$209</f>
        <v>49.326983124707382</v>
      </c>
      <c r="DO114" s="2">
        <f>CK$207*$B114+CK$209</f>
        <v>52.832690279878548</v>
      </c>
      <c r="DP114" s="2">
        <f>CL$207*$B114+CL$209</f>
        <v>57.493057233030719</v>
      </c>
      <c r="DS114" s="2">
        <f>POWER(10,($B114-C$227)/C$228)/(1+POWER(10,($B114-C$227)/C$228))</f>
        <v>0.42545905092702052</v>
      </c>
      <c r="DT114" s="2">
        <f>POWER(10,($B114-D$227)/D$228)/(1+POWER(10,($B114-D$227)/D$228))</f>
        <v>0.4522413064945135</v>
      </c>
      <c r="DU114" s="2">
        <f>POWER(10,($B114-E$227)/E$228)/(1+POWER(10,($B114-E$227)/E$228))</f>
        <v>0.62131598951410905</v>
      </c>
      <c r="DV114" s="2">
        <f>POWER(10,($B114-F$227)/F$228)/(1+POWER(10,($B114-F$227)/F$228))</f>
        <v>0.69370541998489477</v>
      </c>
      <c r="DW114" s="2">
        <f>POWER(10,($B114-G$227)/G$228)/(1+POWER(10,($B114-G$227)/G$228))</f>
        <v>0.69016702618767689</v>
      </c>
      <c r="DX114" s="2">
        <f>POWER(10,($B114-H$227)/H$228)/(1+POWER(10,($B114-H$227)/H$228))</f>
        <v>0.69379876385875228</v>
      </c>
      <c r="DY114" s="2">
        <f>POWER(10,($B114-I$227)/I$228)/(1+POWER(10,($B114-I$227)/I$228))</f>
        <v>0.70130276610424436</v>
      </c>
      <c r="DZ114" s="2">
        <f>POWER(10,($B114-J$227)/J$228)/(1+POWER(10,($B114-J$227)/J$228))</f>
        <v>0.69099874149855167</v>
      </c>
      <c r="EA114" s="2">
        <f>POWER(10,($B114-K$227)/K$228)/(1+POWER(10,($B114-K$227)/K$228))</f>
        <v>0.69913011378212031</v>
      </c>
      <c r="EB114" s="2">
        <f>POWER(10,($B114-L$227)/L$228)/(1+POWER(10,($B114-L$227)/L$228))</f>
        <v>0.69095835018506946</v>
      </c>
      <c r="EC114" s="2">
        <f>POWER(10,($B114-M$227)/M$228)/(1+POWER(10,($B114-M$227)/M$228))</f>
        <v>0.6880428247140864</v>
      </c>
      <c r="ED114" s="2">
        <f>POWER(10,($B114-N$227)/N$228)/(1+POWER(10,($B114-N$227)/N$228))</f>
        <v>0.68976636284958348</v>
      </c>
      <c r="EE114" s="2">
        <f>POWER(10,($B114-O$227)/O$228)/(1+POWER(10,($B114-O$227)/O$228))</f>
        <v>0.70148425461712227</v>
      </c>
    </row>
    <row r="115" spans="2:135" x14ac:dyDescent="0.25">
      <c r="B115" s="2">
        <v>109</v>
      </c>
      <c r="C115">
        <v>47.548999999999999</v>
      </c>
      <c r="D115">
        <v>46.168999999999997</v>
      </c>
      <c r="E115">
        <v>46.704000000000001</v>
      </c>
      <c r="F115">
        <v>44.831000000000003</v>
      </c>
      <c r="G115">
        <v>45.158999999999999</v>
      </c>
      <c r="H115">
        <v>43.29</v>
      </c>
      <c r="I115">
        <v>46.521999999999998</v>
      </c>
      <c r="J115">
        <v>43.42</v>
      </c>
      <c r="K115">
        <v>44.71</v>
      </c>
      <c r="L115">
        <v>47.521999999999998</v>
      </c>
      <c r="M115">
        <v>49.377000000000002</v>
      </c>
      <c r="N115">
        <v>52.478000000000002</v>
      </c>
      <c r="O115">
        <v>58.555599999999998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47.87660500528694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46.594426353386879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45.910550923203118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44.777155849476266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44.864828976275682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43.133687801037524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45.481574126333463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43.123201303788484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45.972776104151087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47.978981100860075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49.712304767591235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53.084720468859146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57.709241610307807</v>
      </c>
      <c r="AE115" s="5"/>
      <c r="AG115" s="5">
        <f t="shared" si="32"/>
        <v>-0.32760500528694081</v>
      </c>
      <c r="AH115" s="5">
        <f t="shared" si="32"/>
        <v>-0.42542635338688228</v>
      </c>
      <c r="AI115" s="5">
        <f t="shared" si="32"/>
        <v>0.79344907679688248</v>
      </c>
      <c r="AJ115" s="5">
        <f t="shared" si="31"/>
        <v>5.3844150523737255E-2</v>
      </c>
      <c r="AK115" s="5">
        <f t="shared" si="31"/>
        <v>0.29417102372431714</v>
      </c>
      <c r="AL115" s="5">
        <f t="shared" si="31"/>
        <v>0.15631219896247472</v>
      </c>
      <c r="AM115" s="5">
        <f t="shared" si="31"/>
        <v>1.0404258736665355</v>
      </c>
      <c r="AN115" s="5">
        <f t="shared" si="16"/>
        <v>0.29679869621151767</v>
      </c>
      <c r="AO115" s="5">
        <f t="shared" si="16"/>
        <v>-1.2627761041510865</v>
      </c>
      <c r="AP115" s="5">
        <f t="shared" ref="AP115:AS178" si="33">L115-AA115</f>
        <v>-0.45698110086007659</v>
      </c>
      <c r="AQ115" s="5">
        <f t="shared" si="33"/>
        <v>-0.33530476759123218</v>
      </c>
      <c r="AR115" s="5">
        <f t="shared" si="33"/>
        <v>-0.60672046885914455</v>
      </c>
      <c r="AS115" s="5">
        <f t="shared" si="33"/>
        <v>0.84635838969219179</v>
      </c>
      <c r="AV115" s="2">
        <f t="shared" si="18"/>
        <v>47.873105909519509</v>
      </c>
      <c r="AW115" s="2">
        <f t="shared" si="19"/>
        <v>46.592908292014968</v>
      </c>
      <c r="AX115" s="2">
        <f t="shared" si="20"/>
        <v>45.910550724228941</v>
      </c>
      <c r="AY115" s="2">
        <f t="shared" si="21"/>
        <v>44.772287722287871</v>
      </c>
      <c r="AZ115" s="2">
        <f t="shared" si="22"/>
        <v>44.840060791449368</v>
      </c>
      <c r="BA115" s="2">
        <f t="shared" si="23"/>
        <v>43.071600940321773</v>
      </c>
      <c r="BB115" s="2">
        <f t="shared" si="24"/>
        <v>45.338656790919686</v>
      </c>
      <c r="BC115" s="2">
        <f t="shared" si="25"/>
        <v>43.044977754927217</v>
      </c>
      <c r="BD115" s="2">
        <f t="shared" si="26"/>
        <v>45.861469036846749</v>
      </c>
      <c r="BE115" s="2">
        <f t="shared" si="27"/>
        <v>47.923105283425102</v>
      </c>
      <c r="BF115" s="2">
        <f t="shared" si="28"/>
        <v>49.648486122783098</v>
      </c>
      <c r="BG115" s="2">
        <f t="shared" si="29"/>
        <v>53.03809922765322</v>
      </c>
      <c r="BH115" s="2">
        <f t="shared" si="30"/>
        <v>57.647434594209699</v>
      </c>
      <c r="BK115" s="2">
        <f>IF(OR($B115&lt;C$229, AND($B115&gt;C$230, $B115&lt;C$231)), C115, "")</f>
        <v>47.548999999999999</v>
      </c>
      <c r="BL115" s="2">
        <f>IF(OR($B115&lt;D$229, AND($B115&gt;D$230, $B115&lt;D$231)), D115, "")</f>
        <v>46.168999999999997</v>
      </c>
      <c r="BM115" s="2">
        <f>IF(OR($B115&lt;E$229, AND($B115&gt;E$230, $B115&lt;E$231)), E115, "")</f>
        <v>46.704000000000001</v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>
        <f>IF(OR($B115&lt;N$229, AND($B115&gt;N$230, $B115&lt;N$231)), N115, "")</f>
        <v>52.478000000000002</v>
      </c>
      <c r="BW115" s="2" t="str">
        <f>IF(OR($B115&lt;O$229, AND($B115&gt;O$230, $B115&lt;O$231)), O115, "")</f>
        <v/>
      </c>
      <c r="BZ115" s="2">
        <f>IF(OR(AND($B115&gt;C$230, $B115&lt;C$231), $B115&gt;C$232), C115, "")</f>
        <v>47.548999999999999</v>
      </c>
      <c r="CA115" s="2">
        <f>IF(OR(AND($B115&gt;D$230, $B115&lt;D$231), $B115&gt;D$232), D115, "")</f>
        <v>46.168999999999997</v>
      </c>
      <c r="CB115" s="2">
        <f>IF(OR(AND($B115&gt;E$230, $B115&lt;E$231), $B115&gt;E$232), E115, "")</f>
        <v>46.704000000000001</v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>
        <f>IF(OR(AND($B115&gt;N$230, $B115&lt;N$231), $B115&gt;N$232), N115, "")</f>
        <v>52.478000000000002</v>
      </c>
      <c r="CL115" s="2" t="str">
        <f>IF(OR(AND($B115&gt;O$230, $B115&lt;O$231), $B115&gt;O$232), O115, "")</f>
        <v/>
      </c>
      <c r="CO115" s="2">
        <f>BK$207*$B115+BK$209</f>
        <v>47.841140891281484</v>
      </c>
      <c r="CP115" s="2">
        <f>BL$207*$B115+BL$209</f>
        <v>46.770783810893256</v>
      </c>
      <c r="CQ115" s="2">
        <f>BM$207*$B115+BM$209</f>
        <v>46.387207935490281</v>
      </c>
      <c r="CR115" s="2">
        <f>BN$207*$B115+BN$209</f>
        <v>45.485924499176363</v>
      </c>
      <c r="CS115" s="2">
        <f>BO$207*$B115+BO$209</f>
        <v>45.322816030784495</v>
      </c>
      <c r="CT115" s="2">
        <f>BP$207*$B115+BP$209</f>
        <v>43.764271513718398</v>
      </c>
      <c r="CU115" s="2">
        <f>BQ$207*$B115+BQ$209</f>
        <v>46.565091475532014</v>
      </c>
      <c r="CV115" s="2">
        <f>BR$207*$B115+BR$209</f>
        <v>44.016366052622189</v>
      </c>
      <c r="CW115" s="2">
        <f>BS$207*$B115+BS$209</f>
        <v>47.005857702695359</v>
      </c>
      <c r="CX115" s="2">
        <f>BT$207*$B115+BT$209</f>
        <v>49.074424035991996</v>
      </c>
      <c r="CY115" s="2">
        <f>BU$207*$B115+BU$209</f>
        <v>50.56317016933243</v>
      </c>
      <c r="CZ115" s="2">
        <f>BV$207*$B115+BV$209</f>
        <v>53.667670684923905</v>
      </c>
      <c r="DA115" s="2">
        <f>BW$207*$B115+BW$209</f>
        <v>58.150948470904503</v>
      </c>
      <c r="DD115" s="2">
        <f>BZ$207*$B115+BZ$209</f>
        <v>47.912473440419625</v>
      </c>
      <c r="DE115" s="2">
        <f>CA$207*$B115+CA$209</f>
        <v>46.396420654066041</v>
      </c>
      <c r="DF115" s="2">
        <f>CB$207*$B115+CB$209</f>
        <v>45.645596647993813</v>
      </c>
      <c r="DG115" s="2">
        <f>CC$207*$B115+CC$209</f>
        <v>44.484917709522527</v>
      </c>
      <c r="DH115" s="2">
        <f>CD$207*$B115+CD$209</f>
        <v>44.642409150201082</v>
      </c>
      <c r="DI115" s="2">
        <f>CE$207*$B115+CE$209</f>
        <v>42.792796198474527</v>
      </c>
      <c r="DJ115" s="2">
        <f>CF$207*$B115+CF$209</f>
        <v>44.862258633383789</v>
      </c>
      <c r="DK115" s="2">
        <f>CG$207*$B115+CG$209</f>
        <v>42.648812978620093</v>
      </c>
      <c r="DL115" s="2">
        <f>CH$207*$B115+CH$209</f>
        <v>45.412316082485624</v>
      </c>
      <c r="DM115" s="2">
        <f>CI$207*$B115+CI$209</f>
        <v>47.453469994906541</v>
      </c>
      <c r="DN115" s="2">
        <f>CJ$207*$B115+CJ$209</f>
        <v>49.270260790154701</v>
      </c>
      <c r="DO115" s="2">
        <f>CK$207*$B115+CK$209</f>
        <v>52.779854238737293</v>
      </c>
      <c r="DP115" s="2">
        <f>CL$207*$B115+CL$209</f>
        <v>57.452018306017393</v>
      </c>
      <c r="DS115" s="2">
        <f>POWER(10,($B115-C$227)/C$228)/(1+POWER(10,($B115-C$227)/C$228))</f>
        <v>0.44811265858621019</v>
      </c>
      <c r="DT115" s="2">
        <f>POWER(10,($B115-D$227)/D$228)/(1+POWER(10,($B115-D$227)/D$228))</f>
        <v>0.47514162554300371</v>
      </c>
      <c r="DU115" s="2">
        <f>POWER(10,($B115-E$227)/E$228)/(1+POWER(10,($B115-E$227)/E$228))</f>
        <v>0.64273187220550965</v>
      </c>
      <c r="DV115" s="2">
        <f>POWER(10,($B115-F$227)/F$228)/(1+POWER(10,($B115-F$227)/F$228))</f>
        <v>0.71291901739775532</v>
      </c>
      <c r="DW115" s="2">
        <f>POWER(10,($B115-G$227)/G$228)/(1+POWER(10,($B115-G$227)/G$228))</f>
        <v>0.70950963770558972</v>
      </c>
      <c r="DX115" s="2">
        <f>POWER(10,($B115-H$227)/H$228)/(1+POWER(10,($B115-H$227)/H$228))</f>
        <v>0.71300892830482798</v>
      </c>
      <c r="DY115" s="2">
        <f>POWER(10,($B115-I$227)/I$228)/(1+POWER(10,($B115-I$227)/I$228))</f>
        <v>0.72023198886927275</v>
      </c>
      <c r="DZ115" s="2">
        <f>POWER(10,($B115-J$227)/J$228)/(1+POWER(10,($B115-J$227)/J$228))</f>
        <v>0.710311223865147</v>
      </c>
      <c r="EA115" s="2">
        <f>POWER(10,($B115-K$227)/K$228)/(1+POWER(10,($B115-K$227)/K$228))</f>
        <v>0.7181416860000116</v>
      </c>
      <c r="EB115" s="2">
        <f>POWER(10,($B115-L$227)/L$228)/(1+POWER(10,($B115-L$227)/L$228))</f>
        <v>0.71027229852607487</v>
      </c>
      <c r="EC115" s="2">
        <f>POWER(10,($B115-M$227)/M$228)/(1+POWER(10,($B115-M$227)/M$228))</f>
        <v>0.70746183861011269</v>
      </c>
      <c r="ED115" s="2">
        <f>POWER(10,($B115-N$227)/N$228)/(1+POWER(10,($B115-N$227)/N$228))</f>
        <v>0.70912344547664752</v>
      </c>
      <c r="EE115" s="2">
        <f>POWER(10,($B115-O$227)/O$228)/(1+POWER(10,($B115-O$227)/O$228))</f>
        <v>0.72040656132810454</v>
      </c>
    </row>
    <row r="116" spans="2:135" x14ac:dyDescent="0.25">
      <c r="B116" s="2">
        <v>110</v>
      </c>
      <c r="C116">
        <v>47.718000000000004</v>
      </c>
      <c r="D116">
        <v>46.901000000000003</v>
      </c>
      <c r="E116">
        <v>45.478999999999999</v>
      </c>
      <c r="F116">
        <v>44.731999999999999</v>
      </c>
      <c r="G116">
        <v>45.231999999999999</v>
      </c>
      <c r="H116">
        <v>43.145000000000003</v>
      </c>
      <c r="I116">
        <v>46.332999999999998</v>
      </c>
      <c r="J116">
        <v>41.854999999999997</v>
      </c>
      <c r="K116">
        <v>46.072000000000003</v>
      </c>
      <c r="L116">
        <v>47.506999999999998</v>
      </c>
      <c r="M116">
        <v>50.594000000000001</v>
      </c>
      <c r="N116">
        <v>53.927999999999997</v>
      </c>
      <c r="O116">
        <v>59.333300000000001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47.87605762901422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46.570939977479377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45.871031318808505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44.712687013665303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44.82503272388486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43.13878702340223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45.534292271236744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43.123083430659754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46.018105623837954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47.965749877201418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49.727130695398024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53.08526517602251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57.738328140901118</v>
      </c>
      <c r="AE116" s="5"/>
      <c r="AG116" s="5">
        <f t="shared" si="32"/>
        <v>-0.15805762901421616</v>
      </c>
      <c r="AH116" s="5">
        <f t="shared" si="32"/>
        <v>0.33006002252062672</v>
      </c>
      <c r="AI116" s="5">
        <f t="shared" si="32"/>
        <v>-0.39203131880850606</v>
      </c>
      <c r="AJ116" s="5">
        <f t="shared" si="31"/>
        <v>1.9312986334696802E-2</v>
      </c>
      <c r="AK116" s="5">
        <f t="shared" si="31"/>
        <v>0.4069672761151395</v>
      </c>
      <c r="AL116" s="5">
        <f t="shared" si="31"/>
        <v>6.2129765977729789E-3</v>
      </c>
      <c r="AM116" s="5">
        <f t="shared" si="31"/>
        <v>0.79870772876325447</v>
      </c>
      <c r="AN116" s="5">
        <f t="shared" si="31"/>
        <v>-1.2680834306597575</v>
      </c>
      <c r="AO116" s="5">
        <f t="shared" si="31"/>
        <v>5.3894376162048729E-2</v>
      </c>
      <c r="AP116" s="5">
        <f t="shared" si="33"/>
        <v>-0.45874987720142002</v>
      </c>
      <c r="AQ116" s="5">
        <f t="shared" si="33"/>
        <v>0.86686930460197686</v>
      </c>
      <c r="AR116" s="5">
        <f t="shared" si="33"/>
        <v>0.84273482397748722</v>
      </c>
      <c r="AS116" s="5">
        <f t="shared" si="33"/>
        <v>1.5949718590988837</v>
      </c>
      <c r="AV116" s="2">
        <f t="shared" si="18"/>
        <v>47.874759930086839</v>
      </c>
      <c r="AW116" s="2">
        <f t="shared" si="19"/>
        <v>46.570409518825613</v>
      </c>
      <c r="AX116" s="2">
        <f t="shared" si="20"/>
        <v>45.871031272034969</v>
      </c>
      <c r="AY116" s="2">
        <f t="shared" si="21"/>
        <v>44.702306867983111</v>
      </c>
      <c r="AZ116" s="2">
        <f t="shared" si="22"/>
        <v>44.771606955580275</v>
      </c>
      <c r="BA116" s="2">
        <f t="shared" si="23"/>
        <v>43.007041706617656</v>
      </c>
      <c r="BB116" s="2">
        <f t="shared" si="24"/>
        <v>45.246080218836113</v>
      </c>
      <c r="BC116" s="2">
        <f t="shared" si="25"/>
        <v>42.957180249742287</v>
      </c>
      <c r="BD116" s="2">
        <f t="shared" si="26"/>
        <v>45.788115078533792</v>
      </c>
      <c r="BE116" s="2">
        <f t="shared" si="27"/>
        <v>47.844407476051011</v>
      </c>
      <c r="BF116" s="2">
        <f t="shared" si="28"/>
        <v>49.586740999698762</v>
      </c>
      <c r="BG116" s="2">
        <f t="shared" si="29"/>
        <v>52.982074244887457</v>
      </c>
      <c r="BH116" s="2">
        <f t="shared" si="30"/>
        <v>57.604451152699788</v>
      </c>
      <c r="BK116" s="2">
        <f>IF(OR($B116&lt;C$229, AND($B116&gt;C$230, $B116&lt;C$231)), C116, "")</f>
        <v>47.718000000000004</v>
      </c>
      <c r="BL116" s="2">
        <f>IF(OR($B116&lt;D$229, AND($B116&gt;D$230, $B116&lt;D$231)), D116, "")</f>
        <v>46.901000000000003</v>
      </c>
      <c r="BM116" s="2">
        <f>IF(OR($B116&lt;E$229, AND($B116&gt;E$230, $B116&lt;E$231)), E116, "")</f>
        <v>45.478999999999999</v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>
        <f>IF(OR(AND($B116&gt;C$230, $B116&lt;C$231), $B116&gt;C$232), C116, "")</f>
        <v>47.718000000000004</v>
      </c>
      <c r="CA116" s="2">
        <f>IF(OR(AND($B116&gt;D$230, $B116&lt;D$231), $B116&gt;D$232), D116, "")</f>
        <v>46.901000000000003</v>
      </c>
      <c r="CB116" s="2">
        <f>IF(OR(AND($B116&gt;E$230, $B116&lt;E$231), $B116&gt;E$232), E116, "")</f>
        <v>45.478999999999999</v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47.888584684483789</v>
      </c>
      <c r="CP116" s="2">
        <f>BL$207*$B116+BL$209</f>
        <v>46.785840148709518</v>
      </c>
      <c r="CQ116" s="2">
        <f>BM$207*$B116+BM$209</f>
        <v>46.386383814562237</v>
      </c>
      <c r="CR116" s="2">
        <f>BN$207*$B116+BN$209</f>
        <v>45.465654793028321</v>
      </c>
      <c r="CS116" s="2">
        <f>BO$207*$B116+BO$209</f>
        <v>45.307127305737112</v>
      </c>
      <c r="CT116" s="2">
        <f>BP$207*$B116+BP$209</f>
        <v>43.74846855482933</v>
      </c>
      <c r="CU116" s="2">
        <f>BQ$207*$B116+BQ$209</f>
        <v>46.581294899395559</v>
      </c>
      <c r="CV116" s="2">
        <f>BR$207*$B116+BR$209</f>
        <v>43.997597456849256</v>
      </c>
      <c r="CW116" s="2">
        <f>BS$207*$B116+BS$209</f>
        <v>47.023106371331728</v>
      </c>
      <c r="CX116" s="2">
        <f>BT$207*$B116+BT$209</f>
        <v>49.091345388525788</v>
      </c>
      <c r="CY116" s="2">
        <f>BU$207*$B116+BU$209</f>
        <v>50.576353304284694</v>
      </c>
      <c r="CZ116" s="2">
        <f>BV$207*$B116+BV$209</f>
        <v>53.663861301642619</v>
      </c>
      <c r="DA116" s="2">
        <f>BW$207*$B116+BW$209</f>
        <v>58.151049478790242</v>
      </c>
      <c r="DD116" s="2">
        <f>BZ$207*$B116+BZ$209</f>
        <v>47.859231746925701</v>
      </c>
      <c r="DE116" s="2">
        <f>CA$207*$B116+CA$209</f>
        <v>46.353376154247186</v>
      </c>
      <c r="DF116" s="2">
        <f>CB$207*$B116+CB$209</f>
        <v>45.609773715548137</v>
      </c>
      <c r="DG116" s="2">
        <f>CC$207*$B116+CC$209</f>
        <v>44.42196578055632</v>
      </c>
      <c r="DH116" s="2">
        <f>CD$207*$B116+CD$209</f>
        <v>44.571644064092119</v>
      </c>
      <c r="DI116" s="2">
        <f>CE$207*$B116+CE$209</f>
        <v>42.734870783461773</v>
      </c>
      <c r="DJ116" s="2">
        <f>CF$207*$B116+CF$209</f>
        <v>44.773063220661868</v>
      </c>
      <c r="DK116" s="2">
        <f>CG$207*$B116+CG$209</f>
        <v>42.570198469613274</v>
      </c>
      <c r="DL116" s="2">
        <f>CH$207*$B116+CH$209</f>
        <v>45.346051628821009</v>
      </c>
      <c r="DM116" s="2">
        <f>CI$207*$B116+CI$209</f>
        <v>47.380522856246174</v>
      </c>
      <c r="DN116" s="2">
        <f>CJ$207*$B116+CJ$209</f>
        <v>49.213538455602027</v>
      </c>
      <c r="DO116" s="2">
        <f>CK$207*$B116+CK$209</f>
        <v>52.727018197596038</v>
      </c>
      <c r="DP116" s="2">
        <f>CL$207*$B116+CL$209</f>
        <v>57.410979379004068</v>
      </c>
      <c r="DS116" s="2">
        <f>POWER(10,($B116-C$227)/C$228)/(1+POWER(10,($B116-C$227)/C$228))</f>
        <v>0.47098367478849984</v>
      </c>
      <c r="DT116" s="2">
        <f>POWER(10,($B116-D$227)/D$228)/(1+POWER(10,($B116-D$227)/D$228))</f>
        <v>0.49814697325667312</v>
      </c>
      <c r="DU116" s="2">
        <f>POWER(10,($B116-E$227)/E$228)/(1+POWER(10,($B116-E$227)/E$228))</f>
        <v>0.66359237818501471</v>
      </c>
      <c r="DV116" s="2">
        <f>POWER(10,($B116-F$227)/F$228)/(1+POWER(10,($B116-F$227)/F$228))</f>
        <v>0.7313940416381397</v>
      </c>
      <c r="DW116" s="2">
        <f>POWER(10,($B116-G$227)/G$228)/(1+POWER(10,($B116-G$227)/G$228))</f>
        <v>0.7281203973581799</v>
      </c>
      <c r="DX116" s="2">
        <f>POWER(10,($B116-H$227)/H$228)/(1+POWER(10,($B116-H$227)/H$228))</f>
        <v>0.73148034571083831</v>
      </c>
      <c r="DY116" s="2">
        <f>POWER(10,($B116-I$227)/I$228)/(1+POWER(10,($B116-I$227)/I$228))</f>
        <v>0.73840907460182548</v>
      </c>
      <c r="DZ116" s="2">
        <f>POWER(10,($B116-J$227)/J$228)/(1+POWER(10,($B116-J$227)/J$228))</f>
        <v>0.72889025171695787</v>
      </c>
      <c r="EA116" s="2">
        <f>POWER(10,($B116-K$227)/K$228)/(1+POWER(10,($B116-K$227)/K$228))</f>
        <v>0.73640487784497</v>
      </c>
      <c r="EB116" s="2">
        <f>POWER(10,($B116-L$227)/L$228)/(1+POWER(10,($B116-L$227)/L$228))</f>
        <v>0.72885286986095055</v>
      </c>
      <c r="EC116" s="2">
        <f>POWER(10,($B116-M$227)/M$228)/(1+POWER(10,($B116-M$227)/M$228))</f>
        <v>0.72615315685950588</v>
      </c>
      <c r="ED116" s="2">
        <f>POWER(10,($B116-N$227)/N$228)/(1+POWER(10,($B116-N$227)/N$228))</f>
        <v>0.72774945325450924</v>
      </c>
      <c r="EE116" s="2">
        <f>POWER(10,($B116-O$227)/O$228)/(1+POWER(10,($B116-O$227)/O$228))</f>
        <v>0.73857642167732296</v>
      </c>
    </row>
    <row r="117" spans="2:135" x14ac:dyDescent="0.25">
      <c r="B117" s="2">
        <v>111</v>
      </c>
      <c r="C117">
        <v>47.831000000000003</v>
      </c>
      <c r="D117">
        <v>46.731999999999999</v>
      </c>
      <c r="E117">
        <v>45.817</v>
      </c>
      <c r="F117">
        <v>44.957999999999998</v>
      </c>
      <c r="G117">
        <v>44.826000000000001</v>
      </c>
      <c r="H117">
        <v>43.478000000000002</v>
      </c>
      <c r="I117">
        <v>45.536000000000001</v>
      </c>
      <c r="J117">
        <v>42.854999999999997</v>
      </c>
      <c r="K117">
        <v>44.985999999999997</v>
      </c>
      <c r="L117">
        <v>45.854999999999997</v>
      </c>
      <c r="M117">
        <v>49.116</v>
      </c>
      <c r="N117">
        <v>53.42</v>
      </c>
      <c r="O117">
        <v>59.4861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47.87224982262147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46.54540993111803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45.830553921318725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44.652050487464678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44.808233768524147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43.200108569630757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45.68731153041076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43.193118940444919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46.152077730313387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48.007569877702316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49.809267009847282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53.136607426387556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57.829877956421939</v>
      </c>
      <c r="AE117" s="5"/>
      <c r="AG117" s="5">
        <f t="shared" si="32"/>
        <v>-4.1249822621466592E-2</v>
      </c>
      <c r="AH117" s="5">
        <f t="shared" si="32"/>
        <v>0.18659006888196927</v>
      </c>
      <c r="AI117" s="5">
        <f t="shared" si="32"/>
        <v>-1.3553921318724349E-2</v>
      </c>
      <c r="AJ117" s="5">
        <f t="shared" si="31"/>
        <v>0.30594951253532088</v>
      </c>
      <c r="AK117" s="5">
        <f t="shared" si="31"/>
        <v>1.7766231475853544E-2</v>
      </c>
      <c r="AL117" s="5">
        <f t="shared" si="31"/>
        <v>0.27789143036924457</v>
      </c>
      <c r="AM117" s="5">
        <f t="shared" si="31"/>
        <v>-0.15131153041075862</v>
      </c>
      <c r="AN117" s="5">
        <f t="shared" si="31"/>
        <v>-0.33811894044492163</v>
      </c>
      <c r="AO117" s="5">
        <f t="shared" si="31"/>
        <v>-1.1660777303133898</v>
      </c>
      <c r="AP117" s="5">
        <f t="shared" si="33"/>
        <v>-2.1525698777023194</v>
      </c>
      <c r="AQ117" s="5">
        <f t="shared" si="33"/>
        <v>-0.69326700984728262</v>
      </c>
      <c r="AR117" s="5">
        <f t="shared" si="33"/>
        <v>0.28339257361244563</v>
      </c>
      <c r="AS117" s="5">
        <f t="shared" si="33"/>
        <v>1.6562220435780617</v>
      </c>
      <c r="AV117" s="2">
        <f t="shared" si="18"/>
        <v>47.871792463913188</v>
      </c>
      <c r="AW117" s="2">
        <f t="shared" si="19"/>
        <v>46.545233635522777</v>
      </c>
      <c r="AX117" s="2">
        <f t="shared" si="20"/>
        <v>45.83055391089372</v>
      </c>
      <c r="AY117" s="2">
        <f t="shared" si="21"/>
        <v>44.631585974200149</v>
      </c>
      <c r="AZ117" s="2">
        <f t="shared" si="22"/>
        <v>44.701708208553654</v>
      </c>
      <c r="BA117" s="2">
        <f t="shared" si="23"/>
        <v>42.941739941687665</v>
      </c>
      <c r="BB117" s="2">
        <f t="shared" si="24"/>
        <v>45.151165707464415</v>
      </c>
      <c r="BC117" s="2">
        <f t="shared" si="25"/>
        <v>42.868299177448698</v>
      </c>
      <c r="BD117" s="2">
        <f t="shared" si="26"/>
        <v>45.71308010741312</v>
      </c>
      <c r="BE117" s="2">
        <f t="shared" si="27"/>
        <v>47.763750439666055</v>
      </c>
      <c r="BF117" s="2">
        <f t="shared" si="28"/>
        <v>49.523474709446191</v>
      </c>
      <c r="BG117" s="2">
        <f t="shared" si="29"/>
        <v>52.9249769458157</v>
      </c>
      <c r="BH117" s="2">
        <f t="shared" si="30"/>
        <v>57.560582673259788</v>
      </c>
      <c r="BK117" s="2">
        <f>IF(OR($B117&lt;C$229, AND($B117&gt;C$230, $B117&lt;C$231)), C117, "")</f>
        <v>47.831000000000003</v>
      </c>
      <c r="BL117" s="2">
        <f>IF(OR($B117&lt;D$229, AND($B117&gt;D$230, $B117&lt;D$231)), D117, "")</f>
        <v>46.731999999999999</v>
      </c>
      <c r="BM117" s="2">
        <f>IF(OR($B117&lt;E$229, AND($B117&gt;E$230, $B117&lt;E$231)), E117, "")</f>
        <v>45.817</v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>
        <f>IF(OR(AND($B117&gt;C$230, $B117&lt;C$231), $B117&gt;C$232), C117, "")</f>
        <v>47.831000000000003</v>
      </c>
      <c r="CA117" s="2">
        <f>IF(OR(AND($B117&gt;D$230, $B117&lt;D$231), $B117&gt;D$232), D117, "")</f>
        <v>46.731999999999999</v>
      </c>
      <c r="CB117" s="2">
        <f>IF(OR(AND($B117&gt;E$230, $B117&lt;E$231), $B117&gt;E$232), E117, "")</f>
        <v>45.817</v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47.936028477686094</v>
      </c>
      <c r="CP117" s="2">
        <f>BL$207*$B117+BL$209</f>
        <v>46.800896486525772</v>
      </c>
      <c r="CQ117" s="2">
        <f>BM$207*$B117+BM$209</f>
        <v>46.3855596936342</v>
      </c>
      <c r="CR117" s="2">
        <f>BN$207*$B117+BN$209</f>
        <v>45.445385086880279</v>
      </c>
      <c r="CS117" s="2">
        <f>BO$207*$B117+BO$209</f>
        <v>45.291438580689729</v>
      </c>
      <c r="CT117" s="2">
        <f>BP$207*$B117+BP$209</f>
        <v>43.732665595940261</v>
      </c>
      <c r="CU117" s="2">
        <f>BQ$207*$B117+BQ$209</f>
        <v>46.597498323259096</v>
      </c>
      <c r="CV117" s="2">
        <f>BR$207*$B117+BR$209</f>
        <v>43.97882886107633</v>
      </c>
      <c r="CW117" s="2">
        <f>BS$207*$B117+BS$209</f>
        <v>47.040355039968098</v>
      </c>
      <c r="CX117" s="2">
        <f>BT$207*$B117+BT$209</f>
        <v>49.108266741059573</v>
      </c>
      <c r="CY117" s="2">
        <f>BU$207*$B117+BU$209</f>
        <v>50.589536439236959</v>
      </c>
      <c r="CZ117" s="2">
        <f>BV$207*$B117+BV$209</f>
        <v>53.66005191836134</v>
      </c>
      <c r="DA117" s="2">
        <f>BW$207*$B117+BW$209</f>
        <v>58.151150486675981</v>
      </c>
      <c r="DD117" s="2">
        <f>BZ$207*$B117+BZ$209</f>
        <v>47.805990053431778</v>
      </c>
      <c r="DE117" s="2">
        <f>CA$207*$B117+CA$209</f>
        <v>46.310331654428332</v>
      </c>
      <c r="DF117" s="2">
        <f>CB$207*$B117+CB$209</f>
        <v>45.573950783102468</v>
      </c>
      <c r="DG117" s="2">
        <f>CC$207*$B117+CC$209</f>
        <v>44.35901385159012</v>
      </c>
      <c r="DH117" s="2">
        <f>CD$207*$B117+CD$209</f>
        <v>44.500878977983156</v>
      </c>
      <c r="DI117" s="2">
        <f>CE$207*$B117+CE$209</f>
        <v>42.676945368449026</v>
      </c>
      <c r="DJ117" s="2">
        <f>CF$207*$B117+CF$209</f>
        <v>44.683867807939954</v>
      </c>
      <c r="DK117" s="2">
        <f>CG$207*$B117+CG$209</f>
        <v>42.491583960606448</v>
      </c>
      <c r="DL117" s="2">
        <f>CH$207*$B117+CH$209</f>
        <v>45.279787175156386</v>
      </c>
      <c r="DM117" s="2">
        <f>CI$207*$B117+CI$209</f>
        <v>47.307575717585799</v>
      </c>
      <c r="DN117" s="2">
        <f>CJ$207*$B117+CJ$209</f>
        <v>49.156816121049353</v>
      </c>
      <c r="DO117" s="2">
        <f>CK$207*$B117+CK$209</f>
        <v>52.674182156454776</v>
      </c>
      <c r="DP117" s="2">
        <f>CL$207*$B117+CL$209</f>
        <v>57.369940451990743</v>
      </c>
      <c r="DS117" s="2">
        <f>POWER(10,($B117-C$227)/C$228)/(1+POWER(10,($B117-C$227)/C$228))</f>
        <v>0.49397717744778719</v>
      </c>
      <c r="DT117" s="2">
        <f>POWER(10,($B117-D$227)/D$228)/(1+POWER(10,($B117-D$227)/D$228))</f>
        <v>0.52116016941102372</v>
      </c>
      <c r="DU117" s="2">
        <f>POWER(10,($B117-E$227)/E$228)/(1+POWER(10,($B117-E$227)/E$228))</f>
        <v>0.68383401850142922</v>
      </c>
      <c r="DV117" s="2">
        <f>POWER(10,($B117-F$227)/F$228)/(1+POWER(10,($B117-F$227)/F$228))</f>
        <v>0.74909854591536096</v>
      </c>
      <c r="DW117" s="2">
        <f>POWER(10,($B117-G$227)/G$228)/(1+POWER(10,($B117-G$227)/G$228))</f>
        <v>0.74596573125803456</v>
      </c>
      <c r="DX117" s="2">
        <f>POWER(10,($B117-H$227)/H$228)/(1+POWER(10,($B117-H$227)/H$228))</f>
        <v>0.7491811122461064</v>
      </c>
      <c r="DY117" s="2">
        <f>POWER(10,($B117-I$227)/I$228)/(1+POWER(10,($B117-I$227)/I$228))</f>
        <v>0.75580557699952711</v>
      </c>
      <c r="DZ117" s="2">
        <f>POWER(10,($B117-J$227)/J$228)/(1+POWER(10,($B117-J$227)/J$228))</f>
        <v>0.7467026333570016</v>
      </c>
      <c r="EA117" s="2">
        <f>POWER(10,($B117-K$227)/K$228)/(1+POWER(10,($B117-K$227)/K$228))</f>
        <v>0.75389024137216465</v>
      </c>
      <c r="EB117" s="2">
        <f>POWER(10,($B117-L$227)/L$228)/(1+POWER(10,($B117-L$227)/L$228))</f>
        <v>0.74666685392798426</v>
      </c>
      <c r="EC117" s="2">
        <f>POWER(10,($B117-M$227)/M$228)/(1+POWER(10,($B117-M$227)/M$228))</f>
        <v>0.74408223032624865</v>
      </c>
      <c r="ED117" s="2">
        <f>POWER(10,($B117-N$227)/N$228)/(1+POWER(10,($B117-N$227)/N$228))</f>
        <v>0.74561062824778013</v>
      </c>
      <c r="EE117" s="2">
        <f>POWER(10,($B117-O$227)/O$228)/(1+POWER(10,($B117-O$227)/O$228))</f>
        <v>0.75596547304227235</v>
      </c>
    </row>
    <row r="118" spans="2:135" x14ac:dyDescent="0.25">
      <c r="B118" s="2">
        <v>112</v>
      </c>
      <c r="C118">
        <v>47.859000000000002</v>
      </c>
      <c r="D118">
        <v>45.493000000000002</v>
      </c>
      <c r="E118">
        <v>44.746000000000002</v>
      </c>
      <c r="F118">
        <v>44.210999999999999</v>
      </c>
      <c r="G118">
        <v>45.116</v>
      </c>
      <c r="H118">
        <v>42.912999999999997</v>
      </c>
      <c r="I118">
        <v>46.521999999999998</v>
      </c>
      <c r="J118">
        <v>43.899000000000001</v>
      </c>
      <c r="K118">
        <v>45.927999999999997</v>
      </c>
      <c r="L118">
        <v>46.970999999999997</v>
      </c>
      <c r="M118">
        <v>49.942</v>
      </c>
      <c r="N118">
        <v>52.738999999999997</v>
      </c>
      <c r="O118">
        <v>58.722200000000001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47.864342069831935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46.517489619553835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45.789229936083601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44.59755380731513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44.826849399074256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43.344106817227377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45.97421993866098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43.365594384557319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46.410665485452782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48.134692435281643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49.997271194324263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53.269100910601125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58.018985968564166</v>
      </c>
      <c r="AE118" s="5"/>
      <c r="AG118" s="5">
        <f t="shared" si="32"/>
        <v>-5.3420698319328608E-3</v>
      </c>
      <c r="AH118" s="5">
        <f t="shared" si="32"/>
        <v>-1.0244896195538331</v>
      </c>
      <c r="AI118" s="5">
        <f t="shared" si="32"/>
        <v>-1.0432299360835984</v>
      </c>
      <c r="AJ118" s="5">
        <f t="shared" si="31"/>
        <v>-0.38655380731513134</v>
      </c>
      <c r="AK118" s="5">
        <f t="shared" si="31"/>
        <v>0.28915060092574407</v>
      </c>
      <c r="AL118" s="5">
        <f t="shared" si="31"/>
        <v>-0.43110681722738065</v>
      </c>
      <c r="AM118" s="5">
        <f t="shared" si="31"/>
        <v>0.54778006133901869</v>
      </c>
      <c r="AN118" s="5">
        <f t="shared" si="31"/>
        <v>0.53340561544268184</v>
      </c>
      <c r="AO118" s="5">
        <f t="shared" si="31"/>
        <v>-0.48266548545278454</v>
      </c>
      <c r="AP118" s="5">
        <f t="shared" si="33"/>
        <v>-1.1636924352816465</v>
      </c>
      <c r="AQ118" s="5">
        <f t="shared" si="33"/>
        <v>-5.5271194324262751E-2</v>
      </c>
      <c r="AR118" s="5">
        <f t="shared" si="33"/>
        <v>-0.53010091060112785</v>
      </c>
      <c r="AS118" s="5">
        <f t="shared" si="33"/>
        <v>0.70321403143583439</v>
      </c>
      <c r="AV118" s="2">
        <f t="shared" si="18"/>
        <v>47.864188888849768</v>
      </c>
      <c r="AW118" s="2">
        <f t="shared" si="19"/>
        <v>46.517432666279518</v>
      </c>
      <c r="AX118" s="2">
        <f t="shared" si="20"/>
        <v>45.789229933880549</v>
      </c>
      <c r="AY118" s="2">
        <f t="shared" si="21"/>
        <v>44.560249777812146</v>
      </c>
      <c r="AZ118" s="2">
        <f t="shared" si="22"/>
        <v>44.630511877151832</v>
      </c>
      <c r="BA118" s="2">
        <f t="shared" si="23"/>
        <v>42.87581833883128</v>
      </c>
      <c r="BB118" s="2">
        <f t="shared" si="24"/>
        <v>45.054199925713419</v>
      </c>
      <c r="BC118" s="2">
        <f t="shared" si="25"/>
        <v>42.778509765250881</v>
      </c>
      <c r="BD118" s="2">
        <f t="shared" si="26"/>
        <v>45.636597164062223</v>
      </c>
      <c r="BE118" s="2">
        <f t="shared" si="27"/>
        <v>47.681386813840724</v>
      </c>
      <c r="BF118" s="2">
        <f t="shared" si="28"/>
        <v>49.458885584688801</v>
      </c>
      <c r="BG118" s="2">
        <f t="shared" si="29"/>
        <v>52.866945530095791</v>
      </c>
      <c r="BH118" s="2">
        <f t="shared" si="30"/>
        <v>57.515941688849622</v>
      </c>
      <c r="BK118" s="2">
        <f>IF(OR($B118&lt;C$229, AND($B118&gt;C$230, $B118&lt;C$231)), C118, "")</f>
        <v>47.859000000000002</v>
      </c>
      <c r="BL118" s="2">
        <f>IF(OR($B118&lt;D$229, AND($B118&gt;D$230, $B118&lt;D$231)), D118, "")</f>
        <v>45.493000000000002</v>
      </c>
      <c r="BM118" s="2">
        <f>IF(OR($B118&lt;E$229, AND($B118&gt;E$230, $B118&lt;E$231)), E118, "")</f>
        <v>44.746000000000002</v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>
        <f>IF(OR(AND($B118&gt;C$230, $B118&lt;C$231), $B118&gt;C$232), C118, "")</f>
        <v>47.859000000000002</v>
      </c>
      <c r="CA118" s="2">
        <f>IF(OR(AND($B118&gt;D$230, $B118&lt;D$231), $B118&gt;D$232), D118, "")</f>
        <v>45.493000000000002</v>
      </c>
      <c r="CB118" s="2">
        <f>IF(OR(AND($B118&gt;E$230, $B118&lt;E$231), $B118&gt;E$232), E118, "")</f>
        <v>44.746000000000002</v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47.983472270888406</v>
      </c>
      <c r="CP118" s="2">
        <f>BL$207*$B118+BL$209</f>
        <v>46.815952824342027</v>
      </c>
      <c r="CQ118" s="2">
        <f>BM$207*$B118+BM$209</f>
        <v>46.384735572706163</v>
      </c>
      <c r="CR118" s="2">
        <f>BN$207*$B118+BN$209</f>
        <v>45.425115380732237</v>
      </c>
      <c r="CS118" s="2">
        <f>BO$207*$B118+BO$209</f>
        <v>45.275749855642353</v>
      </c>
      <c r="CT118" s="2">
        <f>BP$207*$B118+BP$209</f>
        <v>43.7168626370512</v>
      </c>
      <c r="CU118" s="2">
        <f>BQ$207*$B118+BQ$209</f>
        <v>46.61370174712264</v>
      </c>
      <c r="CV118" s="2">
        <f>BR$207*$B118+BR$209</f>
        <v>43.960060265303397</v>
      </c>
      <c r="CW118" s="2">
        <f>BS$207*$B118+BS$209</f>
        <v>47.057603708604468</v>
      </c>
      <c r="CX118" s="2">
        <f>BT$207*$B118+BT$209</f>
        <v>49.125188093593358</v>
      </c>
      <c r="CY118" s="2">
        <f>BU$207*$B118+BU$209</f>
        <v>50.602719574189223</v>
      </c>
      <c r="CZ118" s="2">
        <f>BV$207*$B118+BV$209</f>
        <v>53.656242535080061</v>
      </c>
      <c r="DA118" s="2">
        <f>BW$207*$B118+BW$209</f>
        <v>58.15125149456172</v>
      </c>
      <c r="DD118" s="2">
        <f>BZ$207*$B118+BZ$209</f>
        <v>47.752748359937854</v>
      </c>
      <c r="DE118" s="2">
        <f>CA$207*$B118+CA$209</f>
        <v>46.267287154609477</v>
      </c>
      <c r="DF118" s="2">
        <f>CB$207*$B118+CB$209</f>
        <v>45.538127850656792</v>
      </c>
      <c r="DG118" s="2">
        <f>CC$207*$B118+CC$209</f>
        <v>44.296061922623913</v>
      </c>
      <c r="DH118" s="2">
        <f>CD$207*$B118+CD$209</f>
        <v>44.4301138918742</v>
      </c>
      <c r="DI118" s="2">
        <f>CE$207*$B118+CE$209</f>
        <v>42.619019953436279</v>
      </c>
      <c r="DJ118" s="2">
        <f>CF$207*$B118+CF$209</f>
        <v>44.594672395218034</v>
      </c>
      <c r="DK118" s="2">
        <f>CG$207*$B118+CG$209</f>
        <v>42.412969451599629</v>
      </c>
      <c r="DL118" s="2">
        <f>CH$207*$B118+CH$209</f>
        <v>45.213522721491763</v>
      </c>
      <c r="DM118" s="2">
        <f>CI$207*$B118+CI$209</f>
        <v>47.234628578925431</v>
      </c>
      <c r="DN118" s="2">
        <f>CJ$207*$B118+CJ$209</f>
        <v>49.100093786496672</v>
      </c>
      <c r="DO118" s="2">
        <f>CK$207*$B118+CK$209</f>
        <v>52.621346115313521</v>
      </c>
      <c r="DP118" s="2">
        <f>CL$207*$B118+CL$209</f>
        <v>57.328901524977418</v>
      </c>
      <c r="DS118" s="2">
        <f>POWER(10,($B118-C$227)/C$228)/(1+POWER(10,($B118-C$227)/C$228))</f>
        <v>0.51699618625224009</v>
      </c>
      <c r="DT118" s="2">
        <f>POWER(10,($B118-D$227)/D$228)/(1+POWER(10,($B118-D$227)/D$228))</f>
        <v>0.54408390123628803</v>
      </c>
      <c r="DU118" s="2">
        <f>POWER(10,($B118-E$227)/E$228)/(1+POWER(10,($B118-E$227)/E$228))</f>
        <v>0.70340208731392495</v>
      </c>
      <c r="DV118" s="2">
        <f>POWER(10,($B118-F$227)/F$228)/(1+POWER(10,($B118-F$227)/F$228))</f>
        <v>0.76600943623089013</v>
      </c>
      <c r="DW118" s="2">
        <f>POWER(10,($B118-G$227)/G$228)/(1+POWER(10,($B118-G$227)/G$228))</f>
        <v>0.76302097608921748</v>
      </c>
      <c r="DX118" s="2">
        <f>POWER(10,($B118-H$227)/H$228)/(1+POWER(10,($B118-H$227)/H$228))</f>
        <v>0.76608817526621287</v>
      </c>
      <c r="DY118" s="2">
        <f>POWER(10,($B118-I$227)/I$228)/(1+POWER(10,($B118-I$227)/I$228))</f>
        <v>0.7724017582696856</v>
      </c>
      <c r="DZ118" s="2">
        <f>POWER(10,($B118-J$227)/J$228)/(1+POWER(10,($B118-J$227)/J$228))</f>
        <v>0.76372407462226555</v>
      </c>
      <c r="EA118" s="2">
        <f>POWER(10,($B118-K$227)/K$228)/(1+POWER(10,($B118-K$227)/K$228))</f>
        <v>0.77057708119811363</v>
      </c>
      <c r="EB118" s="2">
        <f>POWER(10,($B118-L$227)/L$228)/(1+POWER(10,($B118-L$227)/L$228))</f>
        <v>0.76368993864032686</v>
      </c>
      <c r="EC118" s="2">
        <f>POWER(10,($B118-M$227)/M$228)/(1+POWER(10,($B118-M$227)/M$228))</f>
        <v>0.76122345221887056</v>
      </c>
      <c r="ED118" s="2">
        <f>POWER(10,($B118-N$227)/N$228)/(1+POWER(10,($B118-N$227)/N$228))</f>
        <v>0.76268212925341006</v>
      </c>
      <c r="EE118" s="2">
        <f>POWER(10,($B118-O$227)/O$228)/(1+POWER(10,($B118-O$227)/O$228))</f>
        <v>0.77255405753009654</v>
      </c>
    </row>
    <row r="119" spans="2:135" x14ac:dyDescent="0.25">
      <c r="B119" s="2">
        <v>113</v>
      </c>
      <c r="C119">
        <v>48.168999999999997</v>
      </c>
      <c r="D119">
        <v>45.563000000000002</v>
      </c>
      <c r="E119">
        <v>44.761000000000003</v>
      </c>
      <c r="F119">
        <v>44.676000000000002</v>
      </c>
      <c r="G119">
        <v>44.506999999999998</v>
      </c>
      <c r="H119">
        <v>43</v>
      </c>
      <c r="I119">
        <v>45.448999999999998</v>
      </c>
      <c r="J119">
        <v>42.796999999999997</v>
      </c>
      <c r="K119">
        <v>46.493000000000002</v>
      </c>
      <c r="L119">
        <v>47.87</v>
      </c>
      <c r="M119">
        <v>49.796999999999997</v>
      </c>
      <c r="N119">
        <v>53.899000000000001</v>
      </c>
      <c r="O119">
        <v>59.930599999999998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47.852022538343142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46.487103083593212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45.747170286539138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44.551290397614594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44.892665425782454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43.593827604255445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46.411774898023197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43.667535879613268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46.819734227166251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48.37735698846204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50.331729848369683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53.516203928291787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58.343283336378214</v>
      </c>
      <c r="AE119" s="5"/>
      <c r="AG119" s="5">
        <f t="shared" si="32"/>
        <v>0.31697746165685459</v>
      </c>
      <c r="AH119" s="5">
        <f t="shared" si="32"/>
        <v>-0.92410308359320936</v>
      </c>
      <c r="AI119" s="5">
        <f t="shared" si="32"/>
        <v>-0.98617028653913508</v>
      </c>
      <c r="AJ119" s="5">
        <f t="shared" si="31"/>
        <v>0.1247096023854084</v>
      </c>
      <c r="AK119" s="5">
        <f t="shared" si="31"/>
        <v>-0.38566542578245588</v>
      </c>
      <c r="AL119" s="5">
        <f t="shared" si="31"/>
        <v>-0.5938276042554449</v>
      </c>
      <c r="AM119" s="5">
        <f t="shared" si="31"/>
        <v>-0.96277489802319849</v>
      </c>
      <c r="AN119" s="5">
        <f t="shared" si="31"/>
        <v>-0.87053587961327139</v>
      </c>
      <c r="AO119" s="5">
        <f t="shared" si="31"/>
        <v>-0.32673422716624856</v>
      </c>
      <c r="AP119" s="5">
        <f t="shared" si="33"/>
        <v>-0.50735698846204258</v>
      </c>
      <c r="AQ119" s="5">
        <f t="shared" si="33"/>
        <v>-0.53472984836968607</v>
      </c>
      <c r="AR119" s="5">
        <f t="shared" si="33"/>
        <v>0.3827960717082135</v>
      </c>
      <c r="AS119" s="5">
        <f t="shared" si="33"/>
        <v>1.5873166636217846</v>
      </c>
      <c r="AV119" s="2">
        <f t="shared" si="18"/>
        <v>47.851973783514175</v>
      </c>
      <c r="AW119" s="2">
        <f t="shared" si="19"/>
        <v>46.487080336757344</v>
      </c>
      <c r="AX119" s="2">
        <f t="shared" si="20"/>
        <v>45.747170286097727</v>
      </c>
      <c r="AY119" s="2">
        <f t="shared" si="21"/>
        <v>44.488417073814915</v>
      </c>
      <c r="AZ119" s="2">
        <f t="shared" si="22"/>
        <v>44.558163045460596</v>
      </c>
      <c r="BA119" s="2">
        <f t="shared" si="23"/>
        <v>42.809393861485546</v>
      </c>
      <c r="BB119" s="2">
        <f t="shared" si="24"/>
        <v>44.955460372875464</v>
      </c>
      <c r="BC119" s="2">
        <f t="shared" si="25"/>
        <v>42.687979393028264</v>
      </c>
      <c r="BD119" s="2">
        <f t="shared" si="26"/>
        <v>45.558890215741997</v>
      </c>
      <c r="BE119" s="2">
        <f t="shared" si="27"/>
        <v>47.597561137233257</v>
      </c>
      <c r="BF119" s="2">
        <f t="shared" si="28"/>
        <v>49.393165639077864</v>
      </c>
      <c r="BG119" s="2">
        <f t="shared" si="29"/>
        <v>52.808113821122625</v>
      </c>
      <c r="BH119" s="2">
        <f t="shared" si="30"/>
        <v>57.470636862410188</v>
      </c>
      <c r="BK119" s="2">
        <f>IF(OR($B119&lt;C$229, AND($B119&gt;C$230, $B119&lt;C$231)), C119, "")</f>
        <v>48.168999999999997</v>
      </c>
      <c r="BL119" s="2">
        <f>IF(OR($B119&lt;D$229, AND($B119&gt;D$230, $B119&lt;D$231)), D119, "")</f>
        <v>45.563000000000002</v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>
        <f>IF(OR(AND($B119&gt;C$230, $B119&lt;C$231), $B119&gt;C$232), C119, "")</f>
        <v>48.168999999999997</v>
      </c>
      <c r="CA119" s="2">
        <f>IF(OR(AND($B119&gt;D$230, $B119&lt;D$231), $B119&gt;D$232), D119, "")</f>
        <v>45.563000000000002</v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48.030916064090711</v>
      </c>
      <c r="CP119" s="2">
        <f>BL$207*$B119+BL$209</f>
        <v>46.831009162158288</v>
      </c>
      <c r="CQ119" s="2">
        <f>BM$207*$B119+BM$209</f>
        <v>46.383911451778125</v>
      </c>
      <c r="CR119" s="2">
        <f>BN$207*$B119+BN$209</f>
        <v>45.404845674584195</v>
      </c>
      <c r="CS119" s="2">
        <f>BO$207*$B119+BO$209</f>
        <v>45.26006113059497</v>
      </c>
      <c r="CT119" s="2">
        <f>BP$207*$B119+BP$209</f>
        <v>43.701059678162132</v>
      </c>
      <c r="CU119" s="2">
        <f>BQ$207*$B119+BQ$209</f>
        <v>46.629905170986184</v>
      </c>
      <c r="CV119" s="2">
        <f>BR$207*$B119+BR$209</f>
        <v>43.941291669530472</v>
      </c>
      <c r="CW119" s="2">
        <f>BS$207*$B119+BS$209</f>
        <v>47.074852377240845</v>
      </c>
      <c r="CX119" s="2">
        <f>BT$207*$B119+BT$209</f>
        <v>49.142109446127144</v>
      </c>
      <c r="CY119" s="2">
        <f>BU$207*$B119+BU$209</f>
        <v>50.615902709141494</v>
      </c>
      <c r="CZ119" s="2">
        <f>BV$207*$B119+BV$209</f>
        <v>53.652433151798775</v>
      </c>
      <c r="DA119" s="2">
        <f>BW$207*$B119+BW$209</f>
        <v>58.151352502447466</v>
      </c>
      <c r="DD119" s="2">
        <f>BZ$207*$B119+BZ$209</f>
        <v>47.699506666443938</v>
      </c>
      <c r="DE119" s="2">
        <f>CA$207*$B119+CA$209</f>
        <v>46.224242654790622</v>
      </c>
      <c r="DF119" s="2">
        <f>CB$207*$B119+CB$209</f>
        <v>45.502304918211124</v>
      </c>
      <c r="DG119" s="2">
        <f>CC$207*$B119+CC$209</f>
        <v>44.233109993657706</v>
      </c>
      <c r="DH119" s="2">
        <f>CD$207*$B119+CD$209</f>
        <v>44.359348805765237</v>
      </c>
      <c r="DI119" s="2">
        <f>CE$207*$B119+CE$209</f>
        <v>42.561094538423532</v>
      </c>
      <c r="DJ119" s="2">
        <f>CF$207*$B119+CF$209</f>
        <v>44.50547698249612</v>
      </c>
      <c r="DK119" s="2">
        <f>CG$207*$B119+CG$209</f>
        <v>42.33435494259281</v>
      </c>
      <c r="DL119" s="2">
        <f>CH$207*$B119+CH$209</f>
        <v>45.147258267827141</v>
      </c>
      <c r="DM119" s="2">
        <f>CI$207*$B119+CI$209</f>
        <v>47.161681440265063</v>
      </c>
      <c r="DN119" s="2">
        <f>CJ$207*$B119+CJ$209</f>
        <v>49.043371451943997</v>
      </c>
      <c r="DO119" s="2">
        <f>CK$207*$B119+CK$209</f>
        <v>52.568510074172266</v>
      </c>
      <c r="DP119" s="2">
        <f>CL$207*$B119+CL$209</f>
        <v>57.287862597964093</v>
      </c>
      <c r="DS119" s="2">
        <f>POWER(10,($B119-C$227)/C$228)/(1+POWER(10,($B119-C$227)/C$228))</f>
        <v>0.53994329022395005</v>
      </c>
      <c r="DT119" s="2">
        <f>POWER(10,($B119-D$227)/D$228)/(1+POWER(10,($B119-D$227)/D$228))</f>
        <v>0.56682236284432375</v>
      </c>
      <c r="DU119" s="2">
        <f>POWER(10,($B119-E$227)/E$228)/(1+POWER(10,($B119-E$227)/E$228))</f>
        <v>0.72225096053238946</v>
      </c>
      <c r="DV119" s="2">
        <f>POWER(10,($B119-F$227)/F$228)/(1+POWER(10,($B119-F$227)/F$228))</f>
        <v>0.7821120545246697</v>
      </c>
      <c r="DW119" s="2">
        <f>POWER(10,($B119-G$227)/G$228)/(1+POWER(10,($B119-G$227)/G$228))</f>
        <v>0.77926999085646442</v>
      </c>
      <c r="DX119" s="2">
        <f>POWER(10,($B119-H$227)/H$228)/(1+POWER(10,($B119-H$227)/H$228))</f>
        <v>0.78218691571660259</v>
      </c>
      <c r="DY119" s="2">
        <f>POWER(10,($B119-I$227)/I$228)/(1+POWER(10,($B119-I$227)/I$228))</f>
        <v>0.78818611388358373</v>
      </c>
      <c r="DZ119" s="2">
        <f>POWER(10,($B119-J$227)/J$228)/(1+POWER(10,($B119-J$227)/J$228))</f>
        <v>0.77993878383167081</v>
      </c>
      <c r="EA119" s="2">
        <f>POWER(10,($B119-K$227)/K$228)/(1+POWER(10,($B119-K$227)/K$228))</f>
        <v>0.78645299552193804</v>
      </c>
      <c r="EB119" s="2">
        <f>POWER(10,($B119-L$227)/L$228)/(1+POWER(10,($B119-L$227)/L$228))</f>
        <v>0.77990631536315147</v>
      </c>
      <c r="EC119" s="2">
        <f>POWER(10,($B119-M$227)/M$228)/(1+POWER(10,($B119-M$227)/M$228))</f>
        <v>0.77755978742371479</v>
      </c>
      <c r="ED119" s="2">
        <f>POWER(10,($B119-N$227)/N$228)/(1+POWER(10,($B119-N$227)/N$228))</f>
        <v>0.77894764684314599</v>
      </c>
      <c r="EE119" s="2">
        <f>POWER(10,($B119-O$227)/O$228)/(1+POWER(10,($B119-O$227)/O$228))</f>
        <v>0.78833074538902614</v>
      </c>
    </row>
    <row r="120" spans="2:135" x14ac:dyDescent="0.25">
      <c r="B120" s="2">
        <v>114</v>
      </c>
      <c r="C120">
        <v>47.238999999999997</v>
      </c>
      <c r="D120">
        <v>46.323999999999998</v>
      </c>
      <c r="E120">
        <v>44.985999999999997</v>
      </c>
      <c r="F120">
        <v>43.548999999999999</v>
      </c>
      <c r="G120">
        <v>46.493000000000002</v>
      </c>
      <c r="H120">
        <v>43.042999999999999</v>
      </c>
      <c r="I120">
        <v>46.725000000000001</v>
      </c>
      <c r="J120">
        <v>42.609000000000002</v>
      </c>
      <c r="K120">
        <v>47.783000000000001</v>
      </c>
      <c r="L120">
        <v>48.637999999999998</v>
      </c>
      <c r="M120">
        <v>50.942</v>
      </c>
      <c r="N120">
        <v>54.173999999999999</v>
      </c>
      <c r="O120">
        <v>59.472200000000001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47.835225180911024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46.454298247595219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45.704483915720488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44.514178689205586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45.011597600580508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43.956994528373379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46.981669583953902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44.105655928374688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47.377351125401347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48.753695725409479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50.840624928017704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53.903822989692848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58.830576946119443</v>
      </c>
      <c r="AE120" s="5"/>
      <c r="AG120" s="5">
        <f t="shared" si="32"/>
        <v>-0.59622518091102705</v>
      </c>
      <c r="AH120" s="5">
        <f t="shared" si="32"/>
        <v>-0.13029824759522057</v>
      </c>
      <c r="AI120" s="5">
        <f t="shared" si="32"/>
        <v>-0.71848391572049053</v>
      </c>
      <c r="AJ120" s="5">
        <f t="shared" si="31"/>
        <v>-0.96517868920558669</v>
      </c>
      <c r="AK120" s="5">
        <f t="shared" si="31"/>
        <v>1.481402399419494</v>
      </c>
      <c r="AL120" s="5">
        <f t="shared" si="31"/>
        <v>-0.91399452837337947</v>
      </c>
      <c r="AM120" s="5">
        <f t="shared" si="31"/>
        <v>-0.25666958395390083</v>
      </c>
      <c r="AN120" s="5">
        <f t="shared" si="31"/>
        <v>-1.4966559283746861</v>
      </c>
      <c r="AO120" s="5">
        <f t="shared" si="31"/>
        <v>0.40564887459865417</v>
      </c>
      <c r="AP120" s="5">
        <f t="shared" si="33"/>
        <v>-0.11569572540948059</v>
      </c>
      <c r="AQ120" s="5">
        <f t="shared" si="33"/>
        <v>0.10137507198229656</v>
      </c>
      <c r="AR120" s="5">
        <f t="shared" si="33"/>
        <v>0.27017701030715102</v>
      </c>
      <c r="AS120" s="5">
        <f t="shared" si="33"/>
        <v>0.64162305388055785</v>
      </c>
      <c r="AV120" s="2">
        <f t="shared" si="18"/>
        <v>47.835210434195076</v>
      </c>
      <c r="AW120" s="2">
        <f t="shared" si="19"/>
        <v>46.454270582002948</v>
      </c>
      <c r="AX120" s="2">
        <f t="shared" si="20"/>
        <v>45.704483915636629</v>
      </c>
      <c r="AY120" s="2">
        <f t="shared" si="21"/>
        <v>44.416199590289978</v>
      </c>
      <c r="AZ120" s="2">
        <f t="shared" si="22"/>
        <v>44.484802717834825</v>
      </c>
      <c r="BA120" s="2">
        <f t="shared" si="23"/>
        <v>42.742576625006009</v>
      </c>
      <c r="BB120" s="2">
        <f t="shared" si="24"/>
        <v>44.855212380653327</v>
      </c>
      <c r="BC120" s="2">
        <f t="shared" si="25"/>
        <v>42.596865947275418</v>
      </c>
      <c r="BD120" s="2">
        <f t="shared" si="26"/>
        <v>45.480171877542197</v>
      </c>
      <c r="BE120" s="2">
        <f t="shared" si="27"/>
        <v>47.512507141651739</v>
      </c>
      <c r="BF120" s="2">
        <f t="shared" si="28"/>
        <v>49.326498424317101</v>
      </c>
      <c r="BG120" s="2">
        <f t="shared" si="29"/>
        <v>52.748609775999903</v>
      </c>
      <c r="BH120" s="2">
        <f t="shared" si="30"/>
        <v>57.424771839266313</v>
      </c>
      <c r="BK120" s="2">
        <f>IF(OR($B120&lt;C$229, AND($B120&gt;C$230, $B120&lt;C$231)), C120, "")</f>
        <v>47.238999999999997</v>
      </c>
      <c r="BL120" s="2">
        <f>IF(OR($B120&lt;D$229, AND($B120&gt;D$230, $B120&lt;D$231)), D120, "")</f>
        <v>46.323999999999998</v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>
        <f>IF(OR(AND($B120&gt;C$230, $B120&lt;C$231), $B120&gt;C$232), C120, "")</f>
        <v>47.238999999999997</v>
      </c>
      <c r="CA120" s="2">
        <f>IF(OR(AND($B120&gt;D$230, $B120&lt;D$231), $B120&gt;D$232), D120, "")</f>
        <v>46.323999999999998</v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48.078359857293016</v>
      </c>
      <c r="CP120" s="2">
        <f>BL$207*$B120+BL$209</f>
        <v>46.846065499974543</v>
      </c>
      <c r="CQ120" s="2">
        <f>BM$207*$B120+BM$209</f>
        <v>46.383087330850081</v>
      </c>
      <c r="CR120" s="2">
        <f>BN$207*$B120+BN$209</f>
        <v>45.384575968436152</v>
      </c>
      <c r="CS120" s="2">
        <f>BO$207*$B120+BO$209</f>
        <v>45.244372405547587</v>
      </c>
      <c r="CT120" s="2">
        <f>BP$207*$B120+BP$209</f>
        <v>43.685256719273063</v>
      </c>
      <c r="CU120" s="2">
        <f>BQ$207*$B120+BQ$209</f>
        <v>46.646108594849721</v>
      </c>
      <c r="CV120" s="2">
        <f>BR$207*$B120+BR$209</f>
        <v>43.922523073757539</v>
      </c>
      <c r="CW120" s="2">
        <f>BS$207*$B120+BS$209</f>
        <v>47.092101045877214</v>
      </c>
      <c r="CX120" s="2">
        <f>BT$207*$B120+BT$209</f>
        <v>49.159030798660936</v>
      </c>
      <c r="CY120" s="2">
        <f>BU$207*$B120+BU$209</f>
        <v>50.629085844093758</v>
      </c>
      <c r="CZ120" s="2">
        <f>BV$207*$B120+BV$209</f>
        <v>53.648623768517496</v>
      </c>
      <c r="DA120" s="2">
        <f>BW$207*$B120+BW$209</f>
        <v>58.151453510333205</v>
      </c>
      <c r="DD120" s="2">
        <f>BZ$207*$B120+BZ$209</f>
        <v>47.646264972950014</v>
      </c>
      <c r="DE120" s="2">
        <f>CA$207*$B120+CA$209</f>
        <v>46.181198154971767</v>
      </c>
      <c r="DF120" s="2">
        <f>CB$207*$B120+CB$209</f>
        <v>45.466481985765448</v>
      </c>
      <c r="DG120" s="2">
        <f>CC$207*$B120+CC$209</f>
        <v>44.170158064691506</v>
      </c>
      <c r="DH120" s="2">
        <f>CD$207*$B120+CD$209</f>
        <v>44.288583719656273</v>
      </c>
      <c r="DI120" s="2">
        <f>CE$207*$B120+CE$209</f>
        <v>42.503169123410778</v>
      </c>
      <c r="DJ120" s="2">
        <f>CF$207*$B120+CF$209</f>
        <v>44.416281569774199</v>
      </c>
      <c r="DK120" s="2">
        <f>CG$207*$B120+CG$209</f>
        <v>42.255740433585984</v>
      </c>
      <c r="DL120" s="2">
        <f>CH$207*$B120+CH$209</f>
        <v>45.080993814162525</v>
      </c>
      <c r="DM120" s="2">
        <f>CI$207*$B120+CI$209</f>
        <v>47.088734301604688</v>
      </c>
      <c r="DN120" s="2">
        <f>CJ$207*$B120+CJ$209</f>
        <v>48.986649117391323</v>
      </c>
      <c r="DO120" s="2">
        <f>CK$207*$B120+CK$209</f>
        <v>52.515674033031004</v>
      </c>
      <c r="DP120" s="2">
        <f>CL$207*$B120+CL$209</f>
        <v>57.246823670950775</v>
      </c>
      <c r="DS120" s="2">
        <f>POWER(10,($B120-C$227)/C$228)/(1+POWER(10,($B120-C$227)/C$228))</f>
        <v>0.56272229065531454</v>
      </c>
      <c r="DT120" s="2">
        <f>POWER(10,($B120-D$227)/D$228)/(1+POWER(10,($B120-D$227)/D$228))</f>
        <v>0.58928284103043238</v>
      </c>
      <c r="DU120" s="2">
        <f>POWER(10,($B120-E$227)/E$228)/(1+POWER(10,($B120-E$227)/E$228))</f>
        <v>0.74034416104217138</v>
      </c>
      <c r="DV120" s="2">
        <f>POWER(10,($B120-F$227)/F$228)/(1+POWER(10,($B120-F$227)/F$228))</f>
        <v>0.79739962261771635</v>
      </c>
      <c r="DW120" s="2">
        <f>POWER(10,($B120-G$227)/G$228)/(1+POWER(10,($B120-G$227)/G$228))</f>
        <v>0.79470462344344539</v>
      </c>
      <c r="DX120" s="2">
        <f>POWER(10,($B120-H$227)/H$228)/(1+POWER(10,($B120-H$227)/H$228))</f>
        <v>0.79747059149149468</v>
      </c>
      <c r="DY120" s="2">
        <f>POWER(10,($B120-I$227)/I$228)/(1+POWER(10,($B120-I$227)/I$228))</f>
        <v>0.8031547712252457</v>
      </c>
      <c r="DZ120" s="2">
        <f>POWER(10,($B120-J$227)/J$228)/(1+POWER(10,($B120-J$227)/J$228))</f>
        <v>0.79533893294309477</v>
      </c>
      <c r="EA120" s="2">
        <f>POWER(10,($B120-K$227)/K$228)/(1+POWER(10,($B120-K$227)/K$228))</f>
        <v>0.80151328726547777</v>
      </c>
      <c r="EB120" s="2">
        <f>POWER(10,($B120-L$227)/L$228)/(1+POWER(10,($B120-L$227)/L$228))</f>
        <v>0.79530814033177555</v>
      </c>
      <c r="EC120" s="2">
        <f>POWER(10,($B120-M$227)/M$228)/(1+POWER(10,($B120-M$227)/M$228))</f>
        <v>0.79308225309348401</v>
      </c>
      <c r="ED120" s="2">
        <f>POWER(10,($B120-N$227)/N$228)/(1+POWER(10,($B120-N$227)/N$228))</f>
        <v>0.79439887254232333</v>
      </c>
      <c r="EE120" s="2">
        <f>POWER(10,($B120-O$227)/O$228)/(1+POWER(10,($B120-O$227)/O$228))</f>
        <v>0.80329173263063847</v>
      </c>
    </row>
    <row r="121" spans="2:135" x14ac:dyDescent="0.25">
      <c r="B121" s="2">
        <v>115</v>
      </c>
      <c r="C121">
        <v>47.887</v>
      </c>
      <c r="D121">
        <v>46.591999999999999</v>
      </c>
      <c r="E121">
        <v>45.872999999999998</v>
      </c>
      <c r="F121">
        <v>45.225000000000001</v>
      </c>
      <c r="G121">
        <v>45.29</v>
      </c>
      <c r="H121">
        <v>44.753999999999998</v>
      </c>
      <c r="I121">
        <v>46.927999999999997</v>
      </c>
      <c r="J121">
        <v>43.609000000000002</v>
      </c>
      <c r="K121">
        <v>46.695999999999998</v>
      </c>
      <c r="L121">
        <v>48.637999999999998</v>
      </c>
      <c r="M121">
        <v>51.058</v>
      </c>
      <c r="N121">
        <v>55.203000000000003</v>
      </c>
      <c r="O121">
        <v>60.277799999999999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47.81400361100259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46.41919600639541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45.661276313944938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44.484875817651854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45.177451389599803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44.413066439009391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47.617895701315632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44.650668871405273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48.037703449636631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49.254384415887117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51.519471158150594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54.434837768720271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59.481576426357243</v>
      </c>
      <c r="AE121" s="5"/>
      <c r="AG121" s="5">
        <f t="shared" si="32"/>
        <v>7.2996388997410122E-2</v>
      </c>
      <c r="AH121" s="5">
        <f t="shared" si="32"/>
        <v>0.17280399360458887</v>
      </c>
      <c r="AI121" s="5">
        <f t="shared" si="32"/>
        <v>0.21172368605505909</v>
      </c>
      <c r="AJ121" s="5">
        <f t="shared" si="31"/>
        <v>0.74012418234814703</v>
      </c>
      <c r="AK121" s="5">
        <f t="shared" si="31"/>
        <v>0.11254861040019648</v>
      </c>
      <c r="AL121" s="5">
        <f t="shared" si="31"/>
        <v>0.34093356099060657</v>
      </c>
      <c r="AM121" s="5">
        <f t="shared" si="31"/>
        <v>-0.68989570131563482</v>
      </c>
      <c r="AN121" s="5">
        <f t="shared" si="31"/>
        <v>-1.0416688714052711</v>
      </c>
      <c r="AO121" s="5">
        <f t="shared" si="31"/>
        <v>-1.3417034496366327</v>
      </c>
      <c r="AP121" s="5">
        <f t="shared" si="33"/>
        <v>-0.61638441588711856</v>
      </c>
      <c r="AQ121" s="5">
        <f t="shared" si="33"/>
        <v>-0.46147115815059436</v>
      </c>
      <c r="AR121" s="5">
        <f t="shared" si="33"/>
        <v>0.7681622312797316</v>
      </c>
      <c r="AS121" s="5">
        <f t="shared" si="33"/>
        <v>0.79622357364275587</v>
      </c>
      <c r="AV121" s="2">
        <f t="shared" si="18"/>
        <v>47.813999372251807</v>
      </c>
      <c r="AW121" s="2">
        <f t="shared" si="19"/>
        <v>46.419115580136818</v>
      </c>
      <c r="AX121" s="2">
        <f t="shared" si="20"/>
        <v>45.661276313929832</v>
      </c>
      <c r="AY121" s="2">
        <f t="shared" si="21"/>
        <v>44.343701138557982</v>
      </c>
      <c r="AZ121" s="2">
        <f t="shared" si="22"/>
        <v>44.4105662710366</v>
      </c>
      <c r="BA121" s="2">
        <f t="shared" si="23"/>
        <v>42.675469048248218</v>
      </c>
      <c r="BB121" s="2">
        <f t="shared" si="24"/>
        <v>44.753706711726103</v>
      </c>
      <c r="BC121" s="2">
        <f t="shared" si="25"/>
        <v>42.505316558904134</v>
      </c>
      <c r="BD121" s="2">
        <f t="shared" si="26"/>
        <v>45.400641630367502</v>
      </c>
      <c r="BE121" s="2">
        <f t="shared" si="27"/>
        <v>47.426445574852607</v>
      </c>
      <c r="BF121" s="2">
        <f t="shared" si="28"/>
        <v>49.25905730251722</v>
      </c>
      <c r="BG121" s="2">
        <f t="shared" si="29"/>
        <v>52.688554284468168</v>
      </c>
      <c r="BH121" s="2">
        <f t="shared" si="30"/>
        <v>57.378444335506813</v>
      </c>
      <c r="BK121" s="2">
        <f>IF(OR($B121&lt;C$229, AND($B121&gt;C$230, $B121&lt;C$231)), C121, "")</f>
        <v>47.887</v>
      </c>
      <c r="BL121" s="2">
        <f>IF(OR($B121&lt;D$229, AND($B121&gt;D$230, $B121&lt;D$231)), D121, "")</f>
        <v>46.591999999999999</v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>
        <f>IF(OR(AND($B121&gt;C$230, $B121&lt;C$231), $B121&gt;C$232), C121, "")</f>
        <v>47.887</v>
      </c>
      <c r="CA121" s="2">
        <f>IF(OR(AND($B121&gt;D$230, $B121&lt;D$231), $B121&gt;D$232), D121, "")</f>
        <v>46.591999999999999</v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48.125803650495321</v>
      </c>
      <c r="CP121" s="2">
        <f>BL$207*$B121+BL$209</f>
        <v>46.861121837790797</v>
      </c>
      <c r="CQ121" s="2">
        <f>BM$207*$B121+BM$209</f>
        <v>46.382263209922044</v>
      </c>
      <c r="CR121" s="2">
        <f>BN$207*$B121+BN$209</f>
        <v>45.36430626228811</v>
      </c>
      <c r="CS121" s="2">
        <f>BO$207*$B121+BO$209</f>
        <v>45.228683680500204</v>
      </c>
      <c r="CT121" s="2">
        <f>BP$207*$B121+BP$209</f>
        <v>43.669453760384002</v>
      </c>
      <c r="CU121" s="2">
        <f>BQ$207*$B121+BQ$209</f>
        <v>46.662312018713266</v>
      </c>
      <c r="CV121" s="2">
        <f>BR$207*$B121+BR$209</f>
        <v>43.903754477984613</v>
      </c>
      <c r="CW121" s="2">
        <f>BS$207*$B121+BS$209</f>
        <v>47.109349714513584</v>
      </c>
      <c r="CX121" s="2">
        <f>BT$207*$B121+BT$209</f>
        <v>49.175952151194721</v>
      </c>
      <c r="CY121" s="2">
        <f>BU$207*$B121+BU$209</f>
        <v>50.642268979046023</v>
      </c>
      <c r="CZ121" s="2">
        <f>BV$207*$B121+BV$209</f>
        <v>53.644814385236209</v>
      </c>
      <c r="DA121" s="2">
        <f>BW$207*$B121+BW$209</f>
        <v>58.151554518218944</v>
      </c>
      <c r="DD121" s="2">
        <f>BZ$207*$B121+BZ$209</f>
        <v>47.593023279456091</v>
      </c>
      <c r="DE121" s="2">
        <f>CA$207*$B121+CA$209</f>
        <v>46.138153655152912</v>
      </c>
      <c r="DF121" s="2">
        <f>CB$207*$B121+CB$209</f>
        <v>45.430659053319779</v>
      </c>
      <c r="DG121" s="2">
        <f>CC$207*$B121+CC$209</f>
        <v>44.107206135725299</v>
      </c>
      <c r="DH121" s="2">
        <f>CD$207*$B121+CD$209</f>
        <v>44.21781863354731</v>
      </c>
      <c r="DI121" s="2">
        <f>CE$207*$B121+CE$209</f>
        <v>42.445243708398031</v>
      </c>
      <c r="DJ121" s="2">
        <f>CF$207*$B121+CF$209</f>
        <v>44.327086157052278</v>
      </c>
      <c r="DK121" s="2">
        <f>CG$207*$B121+CG$209</f>
        <v>42.177125924579165</v>
      </c>
      <c r="DL121" s="2">
        <f>CH$207*$B121+CH$209</f>
        <v>45.014729360497903</v>
      </c>
      <c r="DM121" s="2">
        <f>CI$207*$B121+CI$209</f>
        <v>47.015787162944321</v>
      </c>
      <c r="DN121" s="2">
        <f>CJ$207*$B121+CJ$209</f>
        <v>48.929926782838649</v>
      </c>
      <c r="DO121" s="2">
        <f>CK$207*$B121+CK$209</f>
        <v>52.462837991889749</v>
      </c>
      <c r="DP121" s="2">
        <f>CL$207*$B121+CL$209</f>
        <v>57.20578474393745</v>
      </c>
      <c r="DS121" s="2">
        <f>POWER(10,($B121-C$227)/C$228)/(1+POWER(10,($B121-C$227)/C$228))</f>
        <v>0.58523980084948823</v>
      </c>
      <c r="DT121" s="2">
        <f>POWER(10,($B121-D$227)/D$228)/(1+POWER(10,($B121-D$227)/D$228))</f>
        <v>0.61137719234231469</v>
      </c>
      <c r="DU121" s="2">
        <f>POWER(10,($B121-E$227)/E$228)/(1+POWER(10,($B121-E$227)/E$228))</f>
        <v>0.75765421051388104</v>
      </c>
      <c r="DV121" s="2">
        <f>POWER(10,($B121-F$227)/F$228)/(1+POWER(10,($B121-F$227)/F$228))</f>
        <v>0.81187258052441802</v>
      </c>
      <c r="DW121" s="2">
        <f>POWER(10,($B121-G$227)/G$228)/(1+POWER(10,($B121-G$227)/G$228))</f>
        <v>0.80932406549193026</v>
      </c>
      <c r="DX121" s="2">
        <f>POWER(10,($B121-H$227)/H$228)/(1+POWER(10,($B121-H$227)/H$228))</f>
        <v>0.81193967532230182</v>
      </c>
      <c r="DY121" s="2">
        <f>POWER(10,($B121-I$227)/I$228)/(1+POWER(10,($B121-I$227)/I$228))</f>
        <v>0.81731079563739428</v>
      </c>
      <c r="DZ121" s="2">
        <f>POWER(10,($B121-J$227)/J$228)/(1+POWER(10,($B121-J$227)/J$228))</f>
        <v>0.80992400845122303</v>
      </c>
      <c r="EA121" s="2">
        <f>POWER(10,($B121-K$227)/K$228)/(1+POWER(10,($B121-K$227)/K$228))</f>
        <v>0.81576027888311375</v>
      </c>
      <c r="EB121" s="2">
        <f>POWER(10,($B121-L$227)/L$228)/(1+POWER(10,($B121-L$227)/L$228))</f>
        <v>0.80989488574162616</v>
      </c>
      <c r="EC121" s="2">
        <f>POWER(10,($B121-M$227)/M$228)/(1+POWER(10,($B121-M$227)/M$228))</f>
        <v>0.8077892839366172</v>
      </c>
      <c r="ED121" s="2">
        <f>POWER(10,($B121-N$227)/N$228)/(1+POWER(10,($B121-N$227)/N$228))</f>
        <v>0.80903485564601096</v>
      </c>
      <c r="EE121" s="2">
        <f>POWER(10,($B121-O$227)/O$228)/(1+POWER(10,($B121-O$227)/O$228))</f>
        <v>0.817440146360631</v>
      </c>
    </row>
    <row r="122" spans="2:135" x14ac:dyDescent="0.25">
      <c r="B122" s="2">
        <v>116</v>
      </c>
      <c r="C122">
        <v>47.366</v>
      </c>
      <c r="D122">
        <v>46.366</v>
      </c>
      <c r="E122">
        <v>45.69</v>
      </c>
      <c r="F122">
        <v>45.055999999999997</v>
      </c>
      <c r="G122">
        <v>45.261000000000003</v>
      </c>
      <c r="H122">
        <v>44.304000000000002</v>
      </c>
      <c r="I122">
        <v>46.405999999999999</v>
      </c>
      <c r="J122">
        <v>44.463999999999999</v>
      </c>
      <c r="K122">
        <v>47.912999999999997</v>
      </c>
      <c r="L122">
        <v>50.390999999999998</v>
      </c>
      <c r="M122">
        <v>51.970999999999997</v>
      </c>
      <c r="N122">
        <v>55.435000000000002</v>
      </c>
      <c r="O122">
        <v>61.152799999999999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47.788477165726839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46.381996813139438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45.617648271472554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44.459094389216219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45.367548469233718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44.905896619841691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48.209868532143823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45.229507744707661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48.706564377426638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49.830461290004138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52.313784112277027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55.074003204281247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60.253627226901905</v>
      </c>
      <c r="AE122" s="5"/>
      <c r="AG122" s="5">
        <f t="shared" si="32"/>
        <v>-0.42247716572683913</v>
      </c>
      <c r="AH122" s="5">
        <f t="shared" si="32"/>
        <v>-1.5996813139437904E-2</v>
      </c>
      <c r="AI122" s="5">
        <f t="shared" si="32"/>
        <v>7.2351728527443981E-2</v>
      </c>
      <c r="AJ122" s="5">
        <f t="shared" si="31"/>
        <v>0.59690561078377868</v>
      </c>
      <c r="AK122" s="5">
        <f t="shared" si="31"/>
        <v>-0.10654846923371508</v>
      </c>
      <c r="AL122" s="5">
        <f t="shared" si="31"/>
        <v>-0.60189661984168907</v>
      </c>
      <c r="AM122" s="5">
        <f t="shared" si="31"/>
        <v>-1.8038685321438237</v>
      </c>
      <c r="AN122" s="5">
        <f t="shared" si="31"/>
        <v>-0.76550774470766214</v>
      </c>
      <c r="AO122" s="5">
        <f t="shared" si="31"/>
        <v>-0.79356437742664099</v>
      </c>
      <c r="AP122" s="5">
        <f t="shared" si="33"/>
        <v>0.56053870999586053</v>
      </c>
      <c r="AQ122" s="5">
        <f t="shared" si="33"/>
        <v>-0.34278411227703032</v>
      </c>
      <c r="AR122" s="5">
        <f t="shared" si="33"/>
        <v>0.36099679571875498</v>
      </c>
      <c r="AS122" s="5">
        <f t="shared" si="33"/>
        <v>0.89917277309809407</v>
      </c>
      <c r="AV122" s="2">
        <f t="shared" si="18"/>
        <v>47.78847600789539</v>
      </c>
      <c r="AW122" s="2">
        <f t="shared" si="19"/>
        <v>46.381743394028597</v>
      </c>
      <c r="AX122" s="2">
        <f t="shared" si="20"/>
        <v>45.617648271469974</v>
      </c>
      <c r="AY122" s="2">
        <f t="shared" si="21"/>
        <v>44.271017027348201</v>
      </c>
      <c r="AZ122" s="2">
        <f t="shared" si="22"/>
        <v>44.335582203293704</v>
      </c>
      <c r="BA122" s="2">
        <f t="shared" si="23"/>
        <v>42.608165264423036</v>
      </c>
      <c r="BB122" s="2">
        <f t="shared" si="24"/>
        <v>44.651177744633344</v>
      </c>
      <c r="BC122" s="2">
        <f t="shared" si="25"/>
        <v>42.413466712016792</v>
      </c>
      <c r="BD122" s="2">
        <f t="shared" si="26"/>
        <v>45.32048452149921</v>
      </c>
      <c r="BE122" s="2">
        <f t="shared" si="27"/>
        <v>47.339582547063536</v>
      </c>
      <c r="BF122" s="2">
        <f t="shared" si="28"/>
        <v>49.191004131005378</v>
      </c>
      <c r="BG122" s="2">
        <f t="shared" si="29"/>
        <v>52.628060254544081</v>
      </c>
      <c r="BH122" s="2">
        <f t="shared" si="30"/>
        <v>57.331745457179167</v>
      </c>
      <c r="BK122" s="2">
        <f>IF(OR($B122&lt;C$229, AND($B122&gt;C$230, $B122&lt;C$231)), C122, "")</f>
        <v>47.366</v>
      </c>
      <c r="BL122" s="2">
        <f>IF(OR($B122&lt;D$229, AND($B122&gt;D$230, $B122&lt;D$231)), D122, "")</f>
        <v>46.366</v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>
        <f>IF(OR(AND($B122&gt;C$230, $B122&lt;C$231), $B122&gt;C$232), C122, "")</f>
        <v>47.366</v>
      </c>
      <c r="CA122" s="2">
        <f>IF(OR(AND($B122&gt;D$230, $B122&lt;D$231), $B122&gt;D$232), D122, "")</f>
        <v>46.366</v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48.173247443697626</v>
      </c>
      <c r="CP122" s="2">
        <f>BL$207*$B122+BL$209</f>
        <v>46.876178175607059</v>
      </c>
      <c r="CQ122" s="2">
        <f>BM$207*$B122+BM$209</f>
        <v>46.381439088994007</v>
      </c>
      <c r="CR122" s="2">
        <f>BN$207*$B122+BN$209</f>
        <v>45.344036556140068</v>
      </c>
      <c r="CS122" s="2">
        <f>BO$207*$B122+BO$209</f>
        <v>45.212994955452828</v>
      </c>
      <c r="CT122" s="2">
        <f>BP$207*$B122+BP$209</f>
        <v>43.653650801494933</v>
      </c>
      <c r="CU122" s="2">
        <f>BQ$207*$B122+BQ$209</f>
        <v>46.67851544257681</v>
      </c>
      <c r="CV122" s="2">
        <f>BR$207*$B122+BR$209</f>
        <v>43.884985882211687</v>
      </c>
      <c r="CW122" s="2">
        <f>BS$207*$B122+BS$209</f>
        <v>47.126598383149961</v>
      </c>
      <c r="CX122" s="2">
        <f>BT$207*$B122+BT$209</f>
        <v>49.192873503728507</v>
      </c>
      <c r="CY122" s="2">
        <f>BU$207*$B122+BU$209</f>
        <v>50.655452113998287</v>
      </c>
      <c r="CZ122" s="2">
        <f>BV$207*$B122+BV$209</f>
        <v>53.64100500195493</v>
      </c>
      <c r="DA122" s="2">
        <f>BW$207*$B122+BW$209</f>
        <v>58.151655526104683</v>
      </c>
      <c r="DD122" s="2">
        <f>BZ$207*$B122+BZ$209</f>
        <v>47.539781585962167</v>
      </c>
      <c r="DE122" s="2">
        <f>CA$207*$B122+CA$209</f>
        <v>46.095109155334058</v>
      </c>
      <c r="DF122" s="2">
        <f>CB$207*$B122+CB$209</f>
        <v>45.394836120874103</v>
      </c>
      <c r="DG122" s="2">
        <f>CC$207*$B122+CC$209</f>
        <v>44.044254206759092</v>
      </c>
      <c r="DH122" s="2">
        <f>CD$207*$B122+CD$209</f>
        <v>44.147053547438347</v>
      </c>
      <c r="DI122" s="2">
        <f>CE$207*$B122+CE$209</f>
        <v>42.387318293385285</v>
      </c>
      <c r="DJ122" s="2">
        <f>CF$207*$B122+CF$209</f>
        <v>44.237890744330365</v>
      </c>
      <c r="DK122" s="2">
        <f>CG$207*$B122+CG$209</f>
        <v>42.098511415572347</v>
      </c>
      <c r="DL122" s="2">
        <f>CH$207*$B122+CH$209</f>
        <v>44.94846490683328</v>
      </c>
      <c r="DM122" s="2">
        <f>CI$207*$B122+CI$209</f>
        <v>46.942840024283953</v>
      </c>
      <c r="DN122" s="2">
        <f>CJ$207*$B122+CJ$209</f>
        <v>48.873204448285968</v>
      </c>
      <c r="DO122" s="2">
        <f>CK$207*$B122+CK$209</f>
        <v>52.410001950748494</v>
      </c>
      <c r="DP122" s="2">
        <f>CL$207*$B122+CL$209</f>
        <v>57.164745816924125</v>
      </c>
      <c r="DS122" s="2">
        <f>POWER(10,($B122-C$227)/C$228)/(1+POWER(10,($B122-C$227)/C$228))</f>
        <v>0.6074067467151798</v>
      </c>
      <c r="DT122" s="2">
        <f>POWER(10,($B122-D$227)/D$228)/(1+POWER(10,($B122-D$227)/D$228))</f>
        <v>0.63302316280019533</v>
      </c>
      <c r="DU122" s="2">
        <f>POWER(10,($B122-E$227)/E$228)/(1+POWER(10,($B122-E$227)/E$228))</f>
        <v>0.77416229446332563</v>
      </c>
      <c r="DV122" s="2">
        <f>POWER(10,($B122-F$227)/F$228)/(1+POWER(10,($B122-F$227)/F$228))</f>
        <v>0.82553785201260677</v>
      </c>
      <c r="DW122" s="2">
        <f>POWER(10,($B122-G$227)/G$228)/(1+POWER(10,($B122-G$227)/G$228))</f>
        <v>0.82313412872614944</v>
      </c>
      <c r="DX122" s="2">
        <f>POWER(10,($B122-H$227)/H$228)/(1+POWER(10,($B122-H$227)/H$228))</f>
        <v>0.82560112006646325</v>
      </c>
      <c r="DY122" s="2">
        <f>POWER(10,($B122-I$227)/I$228)/(1+POWER(10,($B122-I$227)/I$228))</f>
        <v>0.83066343604573001</v>
      </c>
      <c r="DZ122" s="2">
        <f>POWER(10,($B122-J$227)/J$228)/(1+POWER(10,($B122-J$227)/J$228))</f>
        <v>0.82370008509725168</v>
      </c>
      <c r="EA122" s="2">
        <f>POWER(10,($B122-K$227)/K$228)/(1+POWER(10,($B122-K$227)/K$228))</f>
        <v>0.82920256324464237</v>
      </c>
      <c r="EB122" s="2">
        <f>POWER(10,($B122-L$227)/L$228)/(1+POWER(10,($B122-L$227)/L$228))</f>
        <v>0.82367261358372212</v>
      </c>
      <c r="EC122" s="2">
        <f>POWER(10,($B122-M$227)/M$228)/(1+POWER(10,($B122-M$227)/M$228))</f>
        <v>0.82168601545487518</v>
      </c>
      <c r="ED122" s="2">
        <f>POWER(10,($B122-N$227)/N$228)/(1+POWER(10,($B122-N$227)/N$228))</f>
        <v>0.82286128082145071</v>
      </c>
      <c r="EE122" s="2">
        <f>POWER(10,($B122-O$227)/O$228)/(1+POWER(10,($B122-O$227)/O$228))</f>
        <v>0.83078528997986811</v>
      </c>
    </row>
    <row r="123" spans="2:135" x14ac:dyDescent="0.25">
      <c r="B123" s="2">
        <v>117</v>
      </c>
      <c r="C123">
        <v>46.423000000000002</v>
      </c>
      <c r="D123">
        <v>47.295999999999999</v>
      </c>
      <c r="E123">
        <v>44.521000000000001</v>
      </c>
      <c r="F123">
        <v>44.661999999999999</v>
      </c>
      <c r="G123">
        <v>45.564999999999998</v>
      </c>
      <c r="H123">
        <v>43.594000000000001</v>
      </c>
      <c r="I123">
        <v>47.521999999999998</v>
      </c>
      <c r="J123">
        <v>45.319000000000003</v>
      </c>
      <c r="K123">
        <v>48.841000000000001</v>
      </c>
      <c r="L123">
        <v>51.551000000000002</v>
      </c>
      <c r="M123">
        <v>52.29</v>
      </c>
      <c r="N123">
        <v>54.58</v>
      </c>
      <c r="O123">
        <v>60.875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47.758807767493707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46.343045907919006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45.57369486291384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44.429905208690428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45.543622635491651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45.348888772142644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48.626548160724553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45.733760545336921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49.25628939706354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50.392693350912182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53.11478163638219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55.741597084648284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61.054516464603985</v>
      </c>
      <c r="AE123" s="5"/>
      <c r="AG123" s="5">
        <f t="shared" si="32"/>
        <v>-1.335807767493705</v>
      </c>
      <c r="AH123" s="5">
        <f t="shared" si="32"/>
        <v>0.95295409208099358</v>
      </c>
      <c r="AI123" s="5">
        <f t="shared" si="32"/>
        <v>-1.0526948629138388</v>
      </c>
      <c r="AJ123" s="5">
        <f t="shared" si="31"/>
        <v>0.23209479130957078</v>
      </c>
      <c r="AK123" s="5">
        <f t="shared" si="31"/>
        <v>2.1377364508346375E-2</v>
      </c>
      <c r="AL123" s="5">
        <f t="shared" si="31"/>
        <v>-1.7548887721426425</v>
      </c>
      <c r="AM123" s="5">
        <f t="shared" si="31"/>
        <v>-1.1045481607245549</v>
      </c>
      <c r="AN123" s="5">
        <f t="shared" si="31"/>
        <v>-0.41476054533691809</v>
      </c>
      <c r="AO123" s="5">
        <f t="shared" si="31"/>
        <v>-0.41528939706353896</v>
      </c>
      <c r="AP123" s="5">
        <f t="shared" si="33"/>
        <v>1.1583066490878196</v>
      </c>
      <c r="AQ123" s="5">
        <f t="shared" si="33"/>
        <v>-0.82478163638219115</v>
      </c>
      <c r="AR123" s="5">
        <f t="shared" si="33"/>
        <v>-1.1615970846482853</v>
      </c>
      <c r="AS123" s="5">
        <f t="shared" si="33"/>
        <v>-0.17951646460398507</v>
      </c>
      <c r="AV123" s="2">
        <f t="shared" si="18"/>
        <v>47.758807466943047</v>
      </c>
      <c r="AW123" s="2">
        <f t="shared" si="19"/>
        <v>46.342295318074243</v>
      </c>
      <c r="AX123" s="2">
        <f t="shared" si="20"/>
        <v>45.57369486291342</v>
      </c>
      <c r="AY123" s="2">
        <f t="shared" si="21"/>
        <v>44.198233721507464</v>
      </c>
      <c r="AZ123" s="2">
        <f t="shared" si="22"/>
        <v>44.259971175606346</v>
      </c>
      <c r="BA123" s="2">
        <f t="shared" si="23"/>
        <v>42.540750772481047</v>
      </c>
      <c r="BB123" s="2">
        <f t="shared" si="24"/>
        <v>44.547842214370576</v>
      </c>
      <c r="BC123" s="2">
        <f t="shared" si="25"/>
        <v>42.321439698615265</v>
      </c>
      <c r="BD123" s="2">
        <f t="shared" si="26"/>
        <v>45.239870317521103</v>
      </c>
      <c r="BE123" s="2">
        <f t="shared" si="27"/>
        <v>47.252108377108755</v>
      </c>
      <c r="BF123" s="2">
        <f t="shared" si="28"/>
        <v>49.122488341480739</v>
      </c>
      <c r="BG123" s="2">
        <f t="shared" si="29"/>
        <v>52.567231972072911</v>
      </c>
      <c r="BH123" s="2">
        <f t="shared" si="30"/>
        <v>57.284759237286607</v>
      </c>
      <c r="BK123" s="2">
        <f>IF(OR($B123&lt;C$229, AND($B123&gt;C$230, $B123&lt;C$231)), C123, "")</f>
        <v>46.423000000000002</v>
      </c>
      <c r="BL123" s="2">
        <f>IF(OR($B123&lt;D$229, AND($B123&gt;D$230, $B123&lt;D$231)), D123, "")</f>
        <v>47.295999999999999</v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>
        <f>IF(OR(AND($B123&gt;C$230, $B123&lt;C$231), $B123&gt;C$232), C123, "")</f>
        <v>46.423000000000002</v>
      </c>
      <c r="CA123" s="2">
        <f>IF(OR(AND($B123&gt;D$230, $B123&lt;D$231), $B123&gt;D$232), D123, "")</f>
        <v>47.295999999999999</v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48.220691236899938</v>
      </c>
      <c r="CP123" s="2">
        <f>BL$207*$B123+BL$209</f>
        <v>46.891234513423314</v>
      </c>
      <c r="CQ123" s="2">
        <f>BM$207*$B123+BM$209</f>
        <v>46.38061496806597</v>
      </c>
      <c r="CR123" s="2">
        <f>BN$207*$B123+BN$209</f>
        <v>45.323766849992026</v>
      </c>
      <c r="CS123" s="2">
        <f>BO$207*$B123+BO$209</f>
        <v>45.197306230405445</v>
      </c>
      <c r="CT123" s="2">
        <f>BP$207*$B123+BP$209</f>
        <v>43.637847842605865</v>
      </c>
      <c r="CU123" s="2">
        <f>BQ$207*$B123+BQ$209</f>
        <v>46.694718866440354</v>
      </c>
      <c r="CV123" s="2">
        <f>BR$207*$B123+BR$209</f>
        <v>43.866217286438754</v>
      </c>
      <c r="CW123" s="2">
        <f>BS$207*$B123+BS$209</f>
        <v>47.143847051786331</v>
      </c>
      <c r="CX123" s="2">
        <f>BT$207*$B123+BT$209</f>
        <v>49.209794856262292</v>
      </c>
      <c r="CY123" s="2">
        <f>BU$207*$B123+BU$209</f>
        <v>50.668635248950551</v>
      </c>
      <c r="CZ123" s="2">
        <f>BV$207*$B123+BV$209</f>
        <v>53.637195618673644</v>
      </c>
      <c r="DA123" s="2">
        <f>BW$207*$B123+BW$209</f>
        <v>58.151756533990422</v>
      </c>
      <c r="DD123" s="2">
        <f>BZ$207*$B123+BZ$209</f>
        <v>47.486539892468244</v>
      </c>
      <c r="DE123" s="2">
        <f>CA$207*$B123+CA$209</f>
        <v>46.052064655515203</v>
      </c>
      <c r="DF123" s="2">
        <f>CB$207*$B123+CB$209</f>
        <v>45.359013188428435</v>
      </c>
      <c r="DG123" s="2">
        <f>CC$207*$B123+CC$209</f>
        <v>43.981302277792892</v>
      </c>
      <c r="DH123" s="2">
        <f>CD$207*$B123+CD$209</f>
        <v>44.076288461329383</v>
      </c>
      <c r="DI123" s="2">
        <f>CE$207*$B123+CE$209</f>
        <v>42.329392878372531</v>
      </c>
      <c r="DJ123" s="2">
        <f>CF$207*$B123+CF$209</f>
        <v>44.148695331608444</v>
      </c>
      <c r="DK123" s="2">
        <f>CG$207*$B123+CG$209</f>
        <v>42.019896906565521</v>
      </c>
      <c r="DL123" s="2">
        <f>CH$207*$B123+CH$209</f>
        <v>44.882200453168657</v>
      </c>
      <c r="DM123" s="2">
        <f>CI$207*$B123+CI$209</f>
        <v>46.869892885623585</v>
      </c>
      <c r="DN123" s="2">
        <f>CJ$207*$B123+CJ$209</f>
        <v>48.816482113733294</v>
      </c>
      <c r="DO123" s="2">
        <f>CK$207*$B123+CK$209</f>
        <v>52.357165909607232</v>
      </c>
      <c r="DP123" s="2">
        <f>CL$207*$B123+CL$209</f>
        <v>57.1237068899108</v>
      </c>
      <c r="DS123" s="2">
        <f>POWER(10,($B123-C$227)/C$228)/(1+POWER(10,($B123-C$227)/C$228))</f>
        <v>0.62913971820678449</v>
      </c>
      <c r="DT123" s="2">
        <f>POWER(10,($B123-D$227)/D$228)/(1+POWER(10,($B123-D$227)/D$228))</f>
        <v>0.65414551079977057</v>
      </c>
      <c r="DU123" s="2">
        <f>POWER(10,($B123-E$227)/E$228)/(1+POWER(10,($B123-E$227)/E$228))</f>
        <v>0.78985777162490867</v>
      </c>
      <c r="DV123" s="2">
        <f>POWER(10,($B123-F$227)/F$228)/(1+POWER(10,($B123-F$227)/F$228))</f>
        <v>0.83840806811072177</v>
      </c>
      <c r="DW123" s="2">
        <f>POWER(10,($B123-G$227)/G$228)/(1+POWER(10,($B123-G$227)/G$228))</f>
        <v>0.83614647390616181</v>
      </c>
      <c r="DX123" s="2">
        <f>POWER(10,($B123-H$227)/H$228)/(1+POWER(10,($B123-H$227)/H$228))</f>
        <v>0.8384675820826879</v>
      </c>
      <c r="DY123" s="2">
        <f>POWER(10,($B123-I$227)/I$228)/(1+POWER(10,($B123-I$227)/I$228))</f>
        <v>0.84322733969209751</v>
      </c>
      <c r="DZ123" s="2">
        <f>POWER(10,($B123-J$227)/J$228)/(1+POWER(10,($B123-J$227)/J$228))</f>
        <v>0.83667905346392624</v>
      </c>
      <c r="EA123" s="2">
        <f>POWER(10,($B123-K$227)/K$228)/(1+POWER(10,($B123-K$227)/K$228))</f>
        <v>0.84185422047323677</v>
      </c>
      <c r="EB123" s="2">
        <f>POWER(10,($B123-L$227)/L$228)/(1+POWER(10,($B123-L$227)/L$228))</f>
        <v>0.83665320330456572</v>
      </c>
      <c r="EC123" s="2">
        <f>POWER(10,($B123-M$227)/M$228)/(1+POWER(10,($B123-M$227)/M$228))</f>
        <v>0.83478351658457783</v>
      </c>
      <c r="ED123" s="2">
        <f>POWER(10,($B123-N$227)/N$228)/(1+POWER(10,($B123-N$227)/N$228))</f>
        <v>0.83588969773295885</v>
      </c>
      <c r="EE123" s="2">
        <f>POWER(10,($B123-O$227)/O$228)/(1+POWER(10,($B123-O$227)/O$228))</f>
        <v>0.84334185775630255</v>
      </c>
    </row>
    <row r="124" spans="2:135" x14ac:dyDescent="0.25">
      <c r="B124" s="2">
        <v>118</v>
      </c>
      <c r="C124">
        <v>47.366</v>
      </c>
      <c r="D124">
        <v>46.210999999999999</v>
      </c>
      <c r="E124">
        <v>44.746000000000002</v>
      </c>
      <c r="F124">
        <v>44.704000000000001</v>
      </c>
      <c r="G124">
        <v>44.71</v>
      </c>
      <c r="H124">
        <v>45.725000000000001</v>
      </c>
      <c r="I124">
        <v>47.796999999999997</v>
      </c>
      <c r="J124">
        <v>45.029000000000003</v>
      </c>
      <c r="K124">
        <v>49.274999999999999</v>
      </c>
      <c r="L124">
        <v>51.448999999999998</v>
      </c>
      <c r="M124">
        <v>53.362000000000002</v>
      </c>
      <c r="N124">
        <v>55.796999999999997</v>
      </c>
      <c r="O124">
        <v>61.680599999999998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47.72518884427933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46.302987095472034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45.529504664579903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44.389283517736104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45.65980729271395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45.645109232157026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48.756090535780807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46.046426415124593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49.55989651052105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50.828028865517922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53.77678964898243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56.323377848542691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61.754236744078838</v>
      </c>
      <c r="AE124" s="5"/>
      <c r="AG124" s="5">
        <f t="shared" si="32"/>
        <v>-0.35918884427933051</v>
      </c>
      <c r="AH124" s="5">
        <f t="shared" si="32"/>
        <v>-9.1987095472035207E-2</v>
      </c>
      <c r="AI124" s="5">
        <f t="shared" si="32"/>
        <v>-0.78350466457990109</v>
      </c>
      <c r="AJ124" s="5">
        <f t="shared" si="31"/>
        <v>0.31471648226389703</v>
      </c>
      <c r="AK124" s="5">
        <f t="shared" si="31"/>
        <v>-0.94980729271394893</v>
      </c>
      <c r="AL124" s="5">
        <f t="shared" si="31"/>
        <v>7.9890767842975663E-2</v>
      </c>
      <c r="AM124" s="5">
        <f t="shared" si="31"/>
        <v>-0.95909053578080972</v>
      </c>
      <c r="AN124" s="5">
        <f t="shared" si="31"/>
        <v>-1.0174264151245893</v>
      </c>
      <c r="AO124" s="5">
        <f t="shared" si="31"/>
        <v>-0.28489651052105103</v>
      </c>
      <c r="AP124" s="5">
        <f t="shared" si="33"/>
        <v>0.62097113448207608</v>
      </c>
      <c r="AQ124" s="5">
        <f t="shared" si="33"/>
        <v>-0.41478964898242765</v>
      </c>
      <c r="AR124" s="5">
        <f t="shared" si="33"/>
        <v>-0.52637784854269398</v>
      </c>
      <c r="AS124" s="5">
        <f t="shared" si="33"/>
        <v>-7.3636744078839911E-2</v>
      </c>
      <c r="AV124" s="2">
        <f t="shared" si="18"/>
        <v>47.725188770138928</v>
      </c>
      <c r="AW124" s="2">
        <f t="shared" si="19"/>
        <v>46.300923035660908</v>
      </c>
      <c r="AX124" s="2">
        <f t="shared" si="20"/>
        <v>45.529504664579839</v>
      </c>
      <c r="AY124" s="2">
        <f t="shared" si="21"/>
        <v>44.125428719809115</v>
      </c>
      <c r="AZ124" s="2">
        <f t="shared" si="22"/>
        <v>44.183845330532314</v>
      </c>
      <c r="BA124" s="2">
        <f t="shared" si="23"/>
        <v>42.473302304352408</v>
      </c>
      <c r="BB124" s="2">
        <f t="shared" si="24"/>
        <v>44.443898462673715</v>
      </c>
      <c r="BC124" s="2">
        <f t="shared" si="25"/>
        <v>42.229346385311665</v>
      </c>
      <c r="BD124" s="2">
        <f t="shared" si="26"/>
        <v>45.158953067624751</v>
      </c>
      <c r="BE124" s="2">
        <f t="shared" si="27"/>
        <v>47.164196899286893</v>
      </c>
      <c r="BF124" s="2">
        <f t="shared" si="28"/>
        <v>49.053646383565528</v>
      </c>
      <c r="BG124" s="2">
        <f t="shared" si="29"/>
        <v>52.50616471323454</v>
      </c>
      <c r="BH124" s="2">
        <f t="shared" si="30"/>
        <v>57.237562371698495</v>
      </c>
      <c r="BK124" s="2">
        <f>IF(OR($B124&lt;C$229, AND($B124&gt;C$230, $B124&lt;C$231)), C124, "")</f>
        <v>47.366</v>
      </c>
      <c r="BL124" s="2">
        <f>IF(OR($B124&lt;D$229, AND($B124&gt;D$230, $B124&lt;D$231)), D124, "")</f>
        <v>46.210999999999999</v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>
        <f>IF(OR(AND($B124&gt;C$230, $B124&lt;C$231), $B124&gt;C$232), C124, "")</f>
        <v>47.366</v>
      </c>
      <c r="CA124" s="2">
        <f>IF(OR(AND($B124&gt;D$230, $B124&lt;D$231), $B124&gt;D$232), D124, "")</f>
        <v>46.210999999999999</v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48.268135030102243</v>
      </c>
      <c r="CP124" s="2">
        <f>BL$207*$B124+BL$209</f>
        <v>46.906290851239568</v>
      </c>
      <c r="CQ124" s="2">
        <f>BM$207*$B124+BM$209</f>
        <v>46.379790847137926</v>
      </c>
      <c r="CR124" s="2">
        <f>BN$207*$B124+BN$209</f>
        <v>45.303497143843984</v>
      </c>
      <c r="CS124" s="2">
        <f>BO$207*$B124+BO$209</f>
        <v>45.181617505358062</v>
      </c>
      <c r="CT124" s="2">
        <f>BP$207*$B124+BP$209</f>
        <v>43.622044883716804</v>
      </c>
      <c r="CU124" s="2">
        <f>BQ$207*$B124+BQ$209</f>
        <v>46.710922290303891</v>
      </c>
      <c r="CV124" s="2">
        <f>BR$207*$B124+BR$209</f>
        <v>43.847448690665829</v>
      </c>
      <c r="CW124" s="2">
        <f>BS$207*$B124+BS$209</f>
        <v>47.161095720422701</v>
      </c>
      <c r="CX124" s="2">
        <f>BT$207*$B124+BT$209</f>
        <v>49.226716208796077</v>
      </c>
      <c r="CY124" s="2">
        <f>BU$207*$B124+BU$209</f>
        <v>50.681818383902815</v>
      </c>
      <c r="CZ124" s="2">
        <f>BV$207*$B124+BV$209</f>
        <v>53.633386235392365</v>
      </c>
      <c r="DA124" s="2">
        <f>BW$207*$B124+BW$209</f>
        <v>58.151857541876161</v>
      </c>
      <c r="DD124" s="2">
        <f>BZ$207*$B124+BZ$209</f>
        <v>47.43329819897432</v>
      </c>
      <c r="DE124" s="2">
        <f>CA$207*$B124+CA$209</f>
        <v>46.009020155696348</v>
      </c>
      <c r="DF124" s="2">
        <f>CB$207*$B124+CB$209</f>
        <v>45.323190255982766</v>
      </c>
      <c r="DG124" s="2">
        <f>CC$207*$B124+CC$209</f>
        <v>43.918350348826685</v>
      </c>
      <c r="DH124" s="2">
        <f>CD$207*$B124+CD$209</f>
        <v>44.00552337522042</v>
      </c>
      <c r="DI124" s="2">
        <f>CE$207*$B124+CE$209</f>
        <v>42.271467463359784</v>
      </c>
      <c r="DJ124" s="2">
        <f>CF$207*$B124+CF$209</f>
        <v>44.05949991888653</v>
      </c>
      <c r="DK124" s="2">
        <f>CG$207*$B124+CG$209</f>
        <v>41.941282397558695</v>
      </c>
      <c r="DL124" s="2">
        <f>CH$207*$B124+CH$209</f>
        <v>44.815935999504035</v>
      </c>
      <c r="DM124" s="2">
        <f>CI$207*$B124+CI$209</f>
        <v>46.796945746963218</v>
      </c>
      <c r="DN124" s="2">
        <f>CJ$207*$B124+CJ$209</f>
        <v>48.759759779180619</v>
      </c>
      <c r="DO124" s="2">
        <f>CK$207*$B124+CK$209</f>
        <v>52.304329868465977</v>
      </c>
      <c r="DP124" s="2">
        <f>CL$207*$B124+CL$209</f>
        <v>57.082667962897474</v>
      </c>
      <c r="DS124" s="2">
        <f>POWER(10,($B124-C$227)/C$228)/(1+POWER(10,($B124-C$227)/C$228))</f>
        <v>0.65036213032162693</v>
      </c>
      <c r="DT124" s="2">
        <f>POWER(10,($B124-D$227)/D$228)/(1+POWER(10,($B124-D$227)/D$228))</f>
        <v>0.67467690473515796</v>
      </c>
      <c r="DU124" s="2">
        <f>POWER(10,($B124-E$227)/E$228)/(1+POWER(10,($B124-E$227)/E$228))</f>
        <v>0.80473756088711001</v>
      </c>
      <c r="DV124" s="2">
        <f>POWER(10,($B124-F$227)/F$228)/(1+POWER(10,($B124-F$227)/F$228))</f>
        <v>0.85050077599909191</v>
      </c>
      <c r="DW124" s="2">
        <f>POWER(10,($B124-G$227)/G$228)/(1+POWER(10,($B124-G$227)/G$228))</f>
        <v>0.84837782049722554</v>
      </c>
      <c r="DX124" s="2">
        <f>POWER(10,($B124-H$227)/H$228)/(1+POWER(10,($B124-H$227)/H$228))</f>
        <v>0.85055663011212668</v>
      </c>
      <c r="DY124" s="2">
        <f>POWER(10,($B124-I$227)/I$228)/(1+POWER(10,($B124-I$227)/I$228))</f>
        <v>0.85502176193010726</v>
      </c>
      <c r="DZ124" s="2">
        <f>POWER(10,($B124-J$227)/J$228)/(1+POWER(10,($B124-J$227)/J$228))</f>
        <v>0.84887782939262146</v>
      </c>
      <c r="EA124" s="2">
        <f>POWER(10,($B124-K$227)/K$228)/(1+POWER(10,($B124-K$227)/K$228))</f>
        <v>0.85373402712786406</v>
      </c>
      <c r="EB124" s="2">
        <f>POWER(10,($B124-L$227)/L$228)/(1+POWER(10,($B124-L$227)/L$228))</f>
        <v>0.84885356123448685</v>
      </c>
      <c r="EC124" s="2">
        <f>POWER(10,($B124-M$227)/M$228)/(1+POWER(10,($B124-M$227)/M$228))</f>
        <v>0.84709800020515758</v>
      </c>
      <c r="ED124" s="2">
        <f>POWER(10,($B124-N$227)/N$228)/(1+POWER(10,($B124-N$227)/N$228))</f>
        <v>0.84813673084812402</v>
      </c>
      <c r="EE124" s="2">
        <f>POWER(10,($B124-O$227)/O$228)/(1+POWER(10,($B124-O$227)/O$228))</f>
        <v>0.85512914468453816</v>
      </c>
    </row>
    <row r="125" spans="2:135" x14ac:dyDescent="0.25">
      <c r="B125" s="2">
        <v>119</v>
      </c>
      <c r="C125">
        <v>48.985999999999997</v>
      </c>
      <c r="D125">
        <v>45.914999999999999</v>
      </c>
      <c r="E125">
        <v>44.225000000000001</v>
      </c>
      <c r="F125">
        <v>43.113</v>
      </c>
      <c r="G125">
        <v>45.158999999999999</v>
      </c>
      <c r="H125">
        <v>44.319000000000003</v>
      </c>
      <c r="I125">
        <v>49.072000000000003</v>
      </c>
      <c r="J125">
        <v>46.753999999999998</v>
      </c>
      <c r="K125">
        <v>49.158999999999999</v>
      </c>
      <c r="L125">
        <v>51.274999999999999</v>
      </c>
      <c r="M125">
        <v>54.116</v>
      </c>
      <c r="N125">
        <v>56.377000000000002</v>
      </c>
      <c r="O125">
        <v>62.027799999999999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47.6878385352287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46.263050318600541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45.485159197846293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44.330522766514662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45.676043058884467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45.716925716206354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48.545023423059774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46.078981910151263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49.532561113696275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51.030833034347765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54.155516822900211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56.698135911924673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62.215719021050511</v>
      </c>
      <c r="AE125" s="5"/>
      <c r="AG125" s="5">
        <f t="shared" si="32"/>
        <v>1.2981614647712973</v>
      </c>
      <c r="AH125" s="5">
        <f t="shared" si="32"/>
        <v>-0.34805031860054214</v>
      </c>
      <c r="AI125" s="5">
        <f t="shared" si="32"/>
        <v>-1.260159197846292</v>
      </c>
      <c r="AJ125" s="5">
        <f t="shared" si="31"/>
        <v>-1.2175227665146622</v>
      </c>
      <c r="AK125" s="5">
        <f t="shared" si="31"/>
        <v>-0.51704305888446811</v>
      </c>
      <c r="AL125" s="5">
        <f t="shared" si="31"/>
        <v>-1.3979257162063519</v>
      </c>
      <c r="AM125" s="5">
        <f t="shared" si="31"/>
        <v>0.52697657694022837</v>
      </c>
      <c r="AN125" s="5">
        <f t="shared" si="31"/>
        <v>0.67501808984873435</v>
      </c>
      <c r="AO125" s="5">
        <f t="shared" si="31"/>
        <v>-0.37356111369627598</v>
      </c>
      <c r="AP125" s="5">
        <f t="shared" si="33"/>
        <v>0.24416696565223361</v>
      </c>
      <c r="AQ125" s="5">
        <f t="shared" si="33"/>
        <v>-3.9516822900210968E-2</v>
      </c>
      <c r="AR125" s="5">
        <f t="shared" si="33"/>
        <v>-0.32113591192467084</v>
      </c>
      <c r="AS125" s="5">
        <f t="shared" si="33"/>
        <v>-0.1879190210505115</v>
      </c>
      <c r="AV125" s="2">
        <f t="shared" si="18"/>
        <v>47.687838517848405</v>
      </c>
      <c r="AW125" s="2">
        <f t="shared" si="19"/>
        <v>46.257785694718308</v>
      </c>
      <c r="AX125" s="2">
        <f t="shared" si="20"/>
        <v>45.485159197846286</v>
      </c>
      <c r="AY125" s="2">
        <f t="shared" si="21"/>
        <v>44.052670622693775</v>
      </c>
      <c r="AZ125" s="2">
        <f t="shared" si="22"/>
        <v>44.107307866050768</v>
      </c>
      <c r="BA125" s="2">
        <f t="shared" si="23"/>
        <v>42.405887879633724</v>
      </c>
      <c r="BB125" s="2">
        <f t="shared" si="24"/>
        <v>44.339526141441617</v>
      </c>
      <c r="BC125" s="2">
        <f t="shared" si="25"/>
        <v>42.13728525235647</v>
      </c>
      <c r="BD125" s="2">
        <f t="shared" si="26"/>
        <v>45.077871027577935</v>
      </c>
      <c r="BE125" s="2">
        <f t="shared" si="27"/>
        <v>47.076005181830155</v>
      </c>
      <c r="BF125" s="2">
        <f t="shared" si="28"/>
        <v>48.984601494435871</v>
      </c>
      <c r="BG125" s="2">
        <f t="shared" si="29"/>
        <v>52.444944583295189</v>
      </c>
      <c r="BH125" s="2">
        <f t="shared" si="30"/>
        <v>57.190224131132126</v>
      </c>
      <c r="BK125" s="2">
        <f>IF(OR($B125&lt;C$229, AND($B125&gt;C$230, $B125&lt;C$231)), C125, "")</f>
        <v>48.985999999999997</v>
      </c>
      <c r="BL125" s="2">
        <f>IF(OR($B125&lt;D$229, AND($B125&gt;D$230, $B125&lt;D$231)), D125, "")</f>
        <v>45.914999999999999</v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>
        <f>IF(OR(AND($B125&gt;C$230, $B125&lt;C$231), $B125&gt;C$232), C125, "")</f>
        <v>48.985999999999997</v>
      </c>
      <c r="CA125" s="2">
        <f>IF(OR(AND($B125&gt;D$230, $B125&lt;D$231), $B125&gt;D$232), D125, "")</f>
        <v>45.914999999999999</v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48.315578823304548</v>
      </c>
      <c r="CP125" s="2">
        <f>BL$207*$B125+BL$209</f>
        <v>46.92134718905583</v>
      </c>
      <c r="CQ125" s="2">
        <f>BM$207*$B125+BM$209</f>
        <v>46.378966726209889</v>
      </c>
      <c r="CR125" s="2">
        <f>BN$207*$B125+BN$209</f>
        <v>45.283227437695942</v>
      </c>
      <c r="CS125" s="2">
        <f>BO$207*$B125+BO$209</f>
        <v>45.165928780310679</v>
      </c>
      <c r="CT125" s="2">
        <f>BP$207*$B125+BP$209</f>
        <v>43.606241924827735</v>
      </c>
      <c r="CU125" s="2">
        <f>BQ$207*$B125+BQ$209</f>
        <v>46.727125714167435</v>
      </c>
      <c r="CV125" s="2">
        <f>BR$207*$B125+BR$209</f>
        <v>43.828680094892896</v>
      </c>
      <c r="CW125" s="2">
        <f>BS$207*$B125+BS$209</f>
        <v>47.178344389059077</v>
      </c>
      <c r="CX125" s="2">
        <f>BT$207*$B125+BT$209</f>
        <v>49.243637561329869</v>
      </c>
      <c r="CY125" s="2">
        <f>BU$207*$B125+BU$209</f>
        <v>50.695001518855079</v>
      </c>
      <c r="CZ125" s="2">
        <f>BV$207*$B125+BV$209</f>
        <v>53.629576852111079</v>
      </c>
      <c r="DA125" s="2">
        <f>BW$207*$B125+BW$209</f>
        <v>58.1519585497619</v>
      </c>
      <c r="DD125" s="2">
        <f>BZ$207*$B125+BZ$209</f>
        <v>47.380056505480397</v>
      </c>
      <c r="DE125" s="2">
        <f>CA$207*$B125+CA$209</f>
        <v>45.965975655877493</v>
      </c>
      <c r="DF125" s="2">
        <f>CB$207*$B125+CB$209</f>
        <v>45.28736732353709</v>
      </c>
      <c r="DG125" s="2">
        <f>CC$207*$B125+CC$209</f>
        <v>43.855398419860478</v>
      </c>
      <c r="DH125" s="2">
        <f>CD$207*$B125+CD$209</f>
        <v>43.934758289111457</v>
      </c>
      <c r="DI125" s="2">
        <f>CE$207*$B125+CE$209</f>
        <v>42.213542048347037</v>
      </c>
      <c r="DJ125" s="2">
        <f>CF$207*$B125+CF$209</f>
        <v>43.970304506164609</v>
      </c>
      <c r="DK125" s="2">
        <f>CG$207*$B125+CG$209</f>
        <v>41.862667888551876</v>
      </c>
      <c r="DL125" s="2">
        <f>CH$207*$B125+CH$209</f>
        <v>44.749671545839419</v>
      </c>
      <c r="DM125" s="2">
        <f>CI$207*$B125+CI$209</f>
        <v>46.72399860830285</v>
      </c>
      <c r="DN125" s="2">
        <f>CJ$207*$B125+CJ$209</f>
        <v>48.703037444627945</v>
      </c>
      <c r="DO125" s="2">
        <f>CK$207*$B125+CK$209</f>
        <v>52.251493827324722</v>
      </c>
      <c r="DP125" s="2">
        <f>CL$207*$B125+CL$209</f>
        <v>57.041629035884156</v>
      </c>
      <c r="DS125" s="2">
        <f>POWER(10,($B125-C$227)/C$228)/(1+POWER(10,($B125-C$227)/C$228))</f>
        <v>0.67100516310091507</v>
      </c>
      <c r="DT125" s="2">
        <f>POWER(10,($B125-D$227)/D$228)/(1+POWER(10,($B125-D$227)/D$228))</f>
        <v>0.69455857882846772</v>
      </c>
      <c r="DU125" s="2">
        <f>POWER(10,($B125-E$227)/E$228)/(1+POWER(10,($B125-E$227)/E$228))</f>
        <v>0.81880543922531979</v>
      </c>
      <c r="DV125" s="2">
        <f>POWER(10,($B125-F$227)/F$228)/(1+POWER(10,($B125-F$227)/F$228))</f>
        <v>0.86183765677184831</v>
      </c>
      <c r="DW125" s="2">
        <f>POWER(10,($B125-G$227)/G$228)/(1+POWER(10,($B125-G$227)/G$228))</f>
        <v>0.85984916128777855</v>
      </c>
      <c r="DX125" s="2">
        <f>POWER(10,($B125-H$227)/H$228)/(1+POWER(10,($B125-H$227)/H$228))</f>
        <v>0.86188996313208355</v>
      </c>
      <c r="DY125" s="2">
        <f>POWER(10,($B125-I$227)/I$228)/(1+POWER(10,($B125-I$227)/I$228))</f>
        <v>0.86606979291758668</v>
      </c>
      <c r="DZ125" s="2">
        <f>POWER(10,($B125-J$227)/J$228)/(1+POWER(10,($B125-J$227)/J$228))</f>
        <v>0.86031756928117387</v>
      </c>
      <c r="EA125" s="2">
        <f>POWER(10,($B125-K$227)/K$228)/(1+POWER(10,($B125-K$227)/K$228))</f>
        <v>0.86486468004335082</v>
      </c>
      <c r="EB125" s="2">
        <f>POWER(10,($B125-L$227)/L$228)/(1+POWER(10,($B125-L$227)/L$228))</f>
        <v>0.86029483585161559</v>
      </c>
      <c r="EC125" s="2">
        <f>POWER(10,($B125-M$227)/M$228)/(1+POWER(10,($B125-M$227)/M$228))</f>
        <v>0.85865003618743829</v>
      </c>
      <c r="ED125" s="2">
        <f>POWER(10,($B125-N$227)/N$228)/(1+POWER(10,($B125-N$227)/N$228))</f>
        <v>0.85962329374134605</v>
      </c>
      <c r="EE125" s="2">
        <f>POWER(10,($B125-O$227)/O$228)/(1+POWER(10,($B125-O$227)/O$228))</f>
        <v>0.86617027342720088</v>
      </c>
    </row>
    <row r="126" spans="2:135" x14ac:dyDescent="0.25">
      <c r="B126" s="2">
        <v>120</v>
      </c>
      <c r="C126">
        <v>48.042000000000002</v>
      </c>
      <c r="D126">
        <v>46.914999999999999</v>
      </c>
      <c r="E126">
        <v>44.140999999999998</v>
      </c>
      <c r="F126">
        <v>43.634</v>
      </c>
      <c r="G126">
        <v>45.203000000000003</v>
      </c>
      <c r="H126">
        <v>45.506999999999998</v>
      </c>
      <c r="I126">
        <v>48.448999999999998</v>
      </c>
      <c r="J126">
        <v>46.695999999999998</v>
      </c>
      <c r="K126">
        <v>49.261000000000003</v>
      </c>
      <c r="L126">
        <v>50.173999999999999</v>
      </c>
      <c r="M126">
        <v>54.478000000000002</v>
      </c>
      <c r="N126">
        <v>56.478000000000002</v>
      </c>
      <c r="O126">
        <v>61.055599999999998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47.646994259138125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46.225500830346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45.440732584246383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44.250551491152109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45.571693800516094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45.532976994480812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48.018268148452648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45.802900428606435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49.162122314042186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50.937578691449552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54.15425825645552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56.774638151581691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62.335510170440202</v>
      </c>
      <c r="AE126" s="5"/>
      <c r="AG126" s="5">
        <f t="shared" si="32"/>
        <v>0.39500574086187612</v>
      </c>
      <c r="AH126" s="5">
        <f t="shared" si="32"/>
        <v>0.68949916965399893</v>
      </c>
      <c r="AI126" s="5">
        <f t="shared" si="32"/>
        <v>-1.2997325842463852</v>
      </c>
      <c r="AJ126" s="5">
        <f t="shared" si="31"/>
        <v>-0.61655149115210861</v>
      </c>
      <c r="AK126" s="5">
        <f t="shared" si="31"/>
        <v>-0.36869380051609113</v>
      </c>
      <c r="AL126" s="5">
        <f t="shared" si="31"/>
        <v>-2.5976994480814142E-2</v>
      </c>
      <c r="AM126" s="5">
        <f t="shared" si="31"/>
        <v>0.43073185154734972</v>
      </c>
      <c r="AN126" s="5">
        <f t="shared" si="31"/>
        <v>0.893099571393563</v>
      </c>
      <c r="AO126" s="5">
        <f t="shared" si="31"/>
        <v>9.8877685957816652E-2</v>
      </c>
      <c r="AP126" s="5">
        <f t="shared" si="33"/>
        <v>-0.76357869144955259</v>
      </c>
      <c r="AQ126" s="5">
        <f t="shared" si="33"/>
        <v>0.32374174354448115</v>
      </c>
      <c r="AR126" s="5">
        <f t="shared" si="33"/>
        <v>-0.29663815158168916</v>
      </c>
      <c r="AS126" s="5">
        <f t="shared" si="33"/>
        <v>-1.2799101704402034</v>
      </c>
      <c r="AV126" s="2">
        <f t="shared" si="18"/>
        <v>47.646994255266229</v>
      </c>
      <c r="AW126" s="2">
        <f t="shared" si="19"/>
        <v>46.213047004302751</v>
      </c>
      <c r="AX126" s="2">
        <f t="shared" si="20"/>
        <v>45.440732584246383</v>
      </c>
      <c r="AY126" s="2">
        <f t="shared" si="21"/>
        <v>43.980019359047994</v>
      </c>
      <c r="AZ126" s="2">
        <f t="shared" si="22"/>
        <v>44.030452836887314</v>
      </c>
      <c r="BA126" s="2">
        <f t="shared" si="23"/>
        <v>42.338567017548087</v>
      </c>
      <c r="BB126" s="2">
        <f t="shared" si="24"/>
        <v>44.234886306708283</v>
      </c>
      <c r="BC126" s="2">
        <f t="shared" si="25"/>
        <v>42.045342662398234</v>
      </c>
      <c r="BD126" s="2">
        <f t="shared" si="26"/>
        <v>44.996746890572545</v>
      </c>
      <c r="BE126" s="2">
        <f t="shared" si="27"/>
        <v>46.987673601569149</v>
      </c>
      <c r="BF126" s="2">
        <f t="shared" si="28"/>
        <v>48.91546375111654</v>
      </c>
      <c r="BG126" s="2">
        <f t="shared" si="29"/>
        <v>52.383648551410765</v>
      </c>
      <c r="BH126" s="2">
        <f t="shared" si="30"/>
        <v>57.142806424169592</v>
      </c>
      <c r="BK126" s="2">
        <f>IF(OR($B126&lt;C$229, AND($B126&gt;C$230, $B126&lt;C$231)), C126, "")</f>
        <v>48.042000000000002</v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>
        <f>IF(OR(AND($B126&gt;C$230, $B126&lt;C$231), $B126&gt;C$232), C126, "")</f>
        <v>48.042000000000002</v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48.363022616506854</v>
      </c>
      <c r="CP126" s="2">
        <f>BL$207*$B126+BL$209</f>
        <v>46.936403526872084</v>
      </c>
      <c r="CQ126" s="2">
        <f>BM$207*$B126+BM$209</f>
        <v>46.378142605281852</v>
      </c>
      <c r="CR126" s="2">
        <f>BN$207*$B126+BN$209</f>
        <v>45.2629577315479</v>
      </c>
      <c r="CS126" s="2">
        <f>BO$207*$B126+BO$209</f>
        <v>45.150240055263303</v>
      </c>
      <c r="CT126" s="2">
        <f>BP$207*$B126+BP$209</f>
        <v>43.590438965938667</v>
      </c>
      <c r="CU126" s="2">
        <f>BQ$207*$B126+BQ$209</f>
        <v>46.74332913803098</v>
      </c>
      <c r="CV126" s="2">
        <f>BR$207*$B126+BR$209</f>
        <v>43.80991149911997</v>
      </c>
      <c r="CW126" s="2">
        <f>BS$207*$B126+BS$209</f>
        <v>47.195593057695447</v>
      </c>
      <c r="CX126" s="2">
        <f>BT$207*$B126+BT$209</f>
        <v>49.260558913863655</v>
      </c>
      <c r="CY126" s="2">
        <f>BU$207*$B126+BU$209</f>
        <v>50.708184653807344</v>
      </c>
      <c r="CZ126" s="2">
        <f>BV$207*$B126+BV$209</f>
        <v>53.6257674688298</v>
      </c>
      <c r="DA126" s="2">
        <f>BW$207*$B126+BW$209</f>
        <v>58.152059557647647</v>
      </c>
      <c r="DD126" s="2">
        <f>BZ$207*$B126+BZ$209</f>
        <v>47.326814811986473</v>
      </c>
      <c r="DE126" s="2">
        <f>CA$207*$B126+CA$209</f>
        <v>45.922931156058638</v>
      </c>
      <c r="DF126" s="2">
        <f>CB$207*$B126+CB$209</f>
        <v>45.251544391091421</v>
      </c>
      <c r="DG126" s="2">
        <f>CC$207*$B126+CC$209</f>
        <v>43.792446490894278</v>
      </c>
      <c r="DH126" s="2">
        <f>CD$207*$B126+CD$209</f>
        <v>43.863993203002501</v>
      </c>
      <c r="DI126" s="2">
        <f>CE$207*$B126+CE$209</f>
        <v>42.15561663333429</v>
      </c>
      <c r="DJ126" s="2">
        <f>CF$207*$B126+CF$209</f>
        <v>43.881109093442689</v>
      </c>
      <c r="DK126" s="2">
        <f>CG$207*$B126+CG$209</f>
        <v>41.784053379545057</v>
      </c>
      <c r="DL126" s="2">
        <f>CH$207*$B126+CH$209</f>
        <v>44.683407092174797</v>
      </c>
      <c r="DM126" s="2">
        <f>CI$207*$B126+CI$209</f>
        <v>46.651051469642475</v>
      </c>
      <c r="DN126" s="2">
        <f>CJ$207*$B126+CJ$209</f>
        <v>48.646315110075264</v>
      </c>
      <c r="DO126" s="2">
        <f>CK$207*$B126+CK$209</f>
        <v>52.198657786183468</v>
      </c>
      <c r="DP126" s="2">
        <f>CL$207*$B126+CL$209</f>
        <v>57.000590108870831</v>
      </c>
      <c r="DS126" s="2">
        <f>POWER(10,($B126-C$227)/C$228)/(1+POWER(10,($B126-C$227)/C$228))</f>
        <v>0.69100846192916543</v>
      </c>
      <c r="DT126" s="2">
        <f>POWER(10,($B126-D$227)/D$228)/(1+POWER(10,($B126-D$227)/D$228))</f>
        <v>0.71374074262009024</v>
      </c>
      <c r="DU126" s="2">
        <f>POWER(10,($B126-E$227)/E$228)/(1+POWER(10,($B126-E$227)/E$228))</f>
        <v>0.83207128258150853</v>
      </c>
      <c r="DV126" s="2">
        <f>POWER(10,($B126-F$227)/F$228)/(1+POWER(10,($B126-F$227)/F$228))</f>
        <v>0.87244377127621364</v>
      </c>
      <c r="DW126" s="2">
        <f>POWER(10,($B126-G$227)/G$228)/(1+POWER(10,($B126-G$227)/G$228))</f>
        <v>0.87058500194404187</v>
      </c>
      <c r="DX126" s="2">
        <f>POWER(10,($B126-H$227)/H$228)/(1+POWER(10,($B126-H$227)/H$228))</f>
        <v>0.8724926563683183</v>
      </c>
      <c r="DY126" s="2">
        <f>POWER(10,($B126-I$227)/I$228)/(1+POWER(10,($B126-I$227)/I$228))</f>
        <v>0.87639761871750621</v>
      </c>
      <c r="DZ126" s="2">
        <f>POWER(10,($B126-J$227)/J$228)/(1+POWER(10,($B126-J$227)/J$228))</f>
        <v>0.87102291106743446</v>
      </c>
      <c r="EA126" s="2">
        <f>POWER(10,($B126-K$227)/K$228)/(1+POWER(10,($B126-K$227)/K$228))</f>
        <v>0.87527205282638998</v>
      </c>
      <c r="EB126" s="2">
        <f>POWER(10,($B126-L$227)/L$228)/(1+POWER(10,($B126-L$227)/L$228))</f>
        <v>0.87100165869534907</v>
      </c>
      <c r="EC126" s="2">
        <f>POWER(10,($B126-M$227)/M$228)/(1+POWER(10,($B126-M$227)/M$228))</f>
        <v>0.86946378743530794</v>
      </c>
      <c r="ED126" s="2">
        <f>POWER(10,($B126-N$227)/N$228)/(1+POWER(10,($B126-N$227)/N$228))</f>
        <v>0.8703738279707679</v>
      </c>
      <c r="EE126" s="2">
        <f>POWER(10,($B126-O$227)/O$228)/(1+POWER(10,($B126-O$227)/O$228))</f>
        <v>0.87649145580906063</v>
      </c>
    </row>
    <row r="127" spans="2:135" x14ac:dyDescent="0.25">
      <c r="B127" s="2">
        <v>121</v>
      </c>
      <c r="C127">
        <v>47.31</v>
      </c>
      <c r="D127">
        <v>46.817</v>
      </c>
      <c r="E127">
        <v>44.746000000000002</v>
      </c>
      <c r="F127">
        <v>44.576999999999998</v>
      </c>
      <c r="G127">
        <v>45.29</v>
      </c>
      <c r="H127">
        <v>47.029000000000003</v>
      </c>
      <c r="I127">
        <v>48.072000000000003</v>
      </c>
      <c r="J127">
        <v>45.826000000000001</v>
      </c>
      <c r="K127">
        <v>49.667000000000002</v>
      </c>
      <c r="L127">
        <v>50.216999999999999</v>
      </c>
      <c r="M127">
        <v>52.912999999999997</v>
      </c>
      <c r="N127">
        <v>55.985999999999997</v>
      </c>
      <c r="O127">
        <v>60.7361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47.602907695488284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46.194195275879338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45.396291392358528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44.151072151023591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45.353074555311245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45.119694774201847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47.26981026793392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45.26032293139702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48.513643603479629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50.549493621533863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53.757929737894337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56.522727508052633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62.078043037181352</v>
      </c>
      <c r="AE127" s="5"/>
      <c r="AG127" s="5">
        <f t="shared" si="32"/>
        <v>-0.29290769548828166</v>
      </c>
      <c r="AH127" s="5">
        <f t="shared" si="32"/>
        <v>0.62280472412066246</v>
      </c>
      <c r="AI127" s="5">
        <f t="shared" si="32"/>
        <v>-0.6502913923585254</v>
      </c>
      <c r="AJ127" s="5">
        <f t="shared" si="31"/>
        <v>0.42592784897640712</v>
      </c>
      <c r="AK127" s="5">
        <f t="shared" si="31"/>
        <v>-6.3074555311246172E-2</v>
      </c>
      <c r="AL127" s="5">
        <f t="shared" si="31"/>
        <v>1.9093052257981569</v>
      </c>
      <c r="AM127" s="5">
        <f t="shared" si="31"/>
        <v>0.80218973206608268</v>
      </c>
      <c r="AN127" s="5">
        <f t="shared" si="31"/>
        <v>0.56567706860298017</v>
      </c>
      <c r="AO127" s="5">
        <f t="shared" si="31"/>
        <v>1.1533563965203726</v>
      </c>
      <c r="AP127" s="5">
        <f t="shared" si="33"/>
        <v>-0.33249362153386386</v>
      </c>
      <c r="AQ127" s="5">
        <f t="shared" si="33"/>
        <v>-0.84492973789433989</v>
      </c>
      <c r="AR127" s="5">
        <f t="shared" si="33"/>
        <v>-0.53672750805263547</v>
      </c>
      <c r="AS127" s="5">
        <f t="shared" si="33"/>
        <v>-1.3419430371813519</v>
      </c>
      <c r="AV127" s="2">
        <f t="shared" si="18"/>
        <v>47.602907694668581</v>
      </c>
      <c r="AW127" s="2">
        <f t="shared" si="19"/>
        <v>46.166872445330768</v>
      </c>
      <c r="AX127" s="2">
        <f t="shared" si="20"/>
        <v>45.396291392358528</v>
      </c>
      <c r="AY127" s="2">
        <f t="shared" si="21"/>
        <v>43.907526541085289</v>
      </c>
      <c r="AZ127" s="2">
        <f t="shared" si="22"/>
        <v>43.953365152672163</v>
      </c>
      <c r="BA127" s="2">
        <f t="shared" si="23"/>
        <v>42.271391075898464</v>
      </c>
      <c r="BB127" s="2">
        <f t="shared" si="24"/>
        <v>44.13012183842126</v>
      </c>
      <c r="BC127" s="2">
        <f t="shared" si="25"/>
        <v>41.953593315914695</v>
      </c>
      <c r="BD127" s="2">
        <f t="shared" si="26"/>
        <v>44.915688270225324</v>
      </c>
      <c r="BE127" s="2">
        <f t="shared" si="27"/>
        <v>46.899326216840656</v>
      </c>
      <c r="BF127" s="2">
        <f t="shared" si="28"/>
        <v>48.846330359807894</v>
      </c>
      <c r="BG127" s="2">
        <f t="shared" si="29"/>
        <v>52.322344649793678</v>
      </c>
      <c r="BH127" s="2">
        <f t="shared" si="30"/>
        <v>57.095363985589081</v>
      </c>
      <c r="BK127" s="2">
        <f>IF(OR($B127&lt;C$229, AND($B127&gt;C$230, $B127&lt;C$231)), C127, "")</f>
        <v>47.31</v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>
        <f>IF(OR(AND($B127&gt;C$230, $B127&lt;C$231), $B127&gt;C$232), C127, "")</f>
        <v>47.31</v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48.410466409709159</v>
      </c>
      <c r="CP127" s="2">
        <f>BL$207*$B127+BL$209</f>
        <v>46.951459864688339</v>
      </c>
      <c r="CQ127" s="2">
        <f>BM$207*$B127+BM$209</f>
        <v>46.377318484353815</v>
      </c>
      <c r="CR127" s="2">
        <f>BN$207*$B127+BN$209</f>
        <v>45.242688025399858</v>
      </c>
      <c r="CS127" s="2">
        <f>BO$207*$B127+BO$209</f>
        <v>45.13455133021592</v>
      </c>
      <c r="CT127" s="2">
        <f>BP$207*$B127+BP$209</f>
        <v>43.574636007049605</v>
      </c>
      <c r="CU127" s="2">
        <f>BQ$207*$B127+BQ$209</f>
        <v>46.759532561894524</v>
      </c>
      <c r="CV127" s="2">
        <f>BR$207*$B127+BR$209</f>
        <v>43.791142903347044</v>
      </c>
      <c r="CW127" s="2">
        <f>BS$207*$B127+BS$209</f>
        <v>47.212841726331817</v>
      </c>
      <c r="CX127" s="2">
        <f>BT$207*$B127+BT$209</f>
        <v>49.27748026639744</v>
      </c>
      <c r="CY127" s="2">
        <f>BU$207*$B127+BU$209</f>
        <v>50.721367788759608</v>
      </c>
      <c r="CZ127" s="2">
        <f>BV$207*$B127+BV$209</f>
        <v>53.621958085548513</v>
      </c>
      <c r="DA127" s="2">
        <f>BW$207*$B127+BW$209</f>
        <v>58.152160565533386</v>
      </c>
      <c r="DD127" s="2">
        <f>BZ$207*$B127+BZ$209</f>
        <v>47.27357311849255</v>
      </c>
      <c r="DE127" s="2">
        <f>CA$207*$B127+CA$209</f>
        <v>45.879886656239783</v>
      </c>
      <c r="DF127" s="2">
        <f>CB$207*$B127+CB$209</f>
        <v>45.215721458645746</v>
      </c>
      <c r="DG127" s="2">
        <f>CC$207*$B127+CC$209</f>
        <v>43.729494561928071</v>
      </c>
      <c r="DH127" s="2">
        <f>CD$207*$B127+CD$209</f>
        <v>43.793228116893538</v>
      </c>
      <c r="DI127" s="2">
        <f>CE$207*$B127+CE$209</f>
        <v>42.097691218321543</v>
      </c>
      <c r="DJ127" s="2">
        <f>CF$207*$B127+CF$209</f>
        <v>43.791913680720768</v>
      </c>
      <c r="DK127" s="2">
        <f>CG$207*$B127+CG$209</f>
        <v>41.705438870538231</v>
      </c>
      <c r="DL127" s="2">
        <f>CH$207*$B127+CH$209</f>
        <v>44.617142638510174</v>
      </c>
      <c r="DM127" s="2">
        <f>CI$207*$B127+CI$209</f>
        <v>46.578104330982107</v>
      </c>
      <c r="DN127" s="2">
        <f>CJ$207*$B127+CJ$209</f>
        <v>48.58959277552259</v>
      </c>
      <c r="DO127" s="2">
        <f>CK$207*$B127+CK$209</f>
        <v>52.145821745042205</v>
      </c>
      <c r="DP127" s="2">
        <f>CL$207*$B127+CL$209</f>
        <v>56.959551181857506</v>
      </c>
      <c r="DS127" s="2">
        <f>POWER(10,($B127-C$227)/C$228)/(1+POWER(10,($B127-C$227)/C$228))</f>
        <v>0.71032059145708637</v>
      </c>
      <c r="DT127" s="2">
        <f>POWER(10,($B127-D$227)/D$228)/(1+POWER(10,($B127-D$227)/D$228))</f>
        <v>0.73218275071799521</v>
      </c>
      <c r="DU127" s="2">
        <f>POWER(10,($B127-E$227)/E$228)/(1+POWER(10,($B127-E$227)/E$228))</f>
        <v>0.84455027886911993</v>
      </c>
      <c r="DV127" s="2">
        <f>POWER(10,($B127-F$227)/F$228)/(1+POWER(10,($B127-F$227)/F$228))</f>
        <v>0.88234684892918147</v>
      </c>
      <c r="DW127" s="2">
        <f>POWER(10,($B127-G$227)/G$228)/(1+POWER(10,($B127-G$227)/G$228))</f>
        <v>0.88061264116798998</v>
      </c>
      <c r="DX127" s="2">
        <f>POWER(10,($B127-H$227)/H$228)/(1+POWER(10,($B127-H$227)/H$228))</f>
        <v>0.88239245034575042</v>
      </c>
      <c r="DY127" s="2">
        <f>POWER(10,($B127-I$227)/I$228)/(1+POWER(10,($B127-I$227)/I$228))</f>
        <v>0.88603383006960645</v>
      </c>
      <c r="DZ127" s="2">
        <f>POWER(10,($B127-J$227)/J$228)/(1+POWER(10,($B127-J$227)/J$228))</f>
        <v>0.88102125638493556</v>
      </c>
      <c r="EA127" s="2">
        <f>POWER(10,($B127-K$227)/K$228)/(1+POWER(10,($B127-K$227)/K$228))</f>
        <v>0.88498449873644824</v>
      </c>
      <c r="EB127" s="2">
        <f>POWER(10,($B127-L$227)/L$228)/(1+POWER(10,($B127-L$227)/L$228))</f>
        <v>0.88100142642446377</v>
      </c>
      <c r="EC127" s="2">
        <f>POWER(10,($B127-M$227)/M$228)/(1+POWER(10,($B127-M$227)/M$228))</f>
        <v>0.87956628504831535</v>
      </c>
      <c r="ED127" s="2">
        <f>POWER(10,($B127-N$227)/N$228)/(1+POWER(10,($B127-N$227)/N$228))</f>
        <v>0.88041558228223982</v>
      </c>
      <c r="EE127" s="2">
        <f>POWER(10,($B127-O$227)/O$228)/(1+POWER(10,($B127-O$227)/O$228))</f>
        <v>0.88612130208721729</v>
      </c>
    </row>
    <row r="128" spans="2:135" x14ac:dyDescent="0.25">
      <c r="B128" s="2">
        <v>122</v>
      </c>
      <c r="C128">
        <v>45.93</v>
      </c>
      <c r="D128">
        <v>45.506999999999998</v>
      </c>
      <c r="E128">
        <v>45.704000000000001</v>
      </c>
      <c r="F128">
        <v>44.506999999999998</v>
      </c>
      <c r="G128">
        <v>45.725000000000001</v>
      </c>
      <c r="H128">
        <v>45.173999999999999</v>
      </c>
      <c r="I128">
        <v>48.042999999999999</v>
      </c>
      <c r="J128">
        <v>44.768000000000001</v>
      </c>
      <c r="K128">
        <v>48.680999999999997</v>
      </c>
      <c r="L128">
        <v>50.71</v>
      </c>
      <c r="M128">
        <v>53.274999999999999</v>
      </c>
      <c r="N128">
        <v>55.362000000000002</v>
      </c>
      <c r="O128">
        <v>61.791699999999999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47.555839962735014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46.175021680523081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45.35189465277022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44.03795662033221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45.051158064793164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44.551609293891666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46.428815853574797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44.548449160073176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47.705717043523876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49.932159081575684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53.038586657165155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55.984103414255173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61.48798530601897</v>
      </c>
      <c r="AE128" s="5"/>
      <c r="AG128" s="5">
        <f t="shared" si="32"/>
        <v>-1.6258399627350144</v>
      </c>
      <c r="AH128" s="5">
        <f t="shared" si="32"/>
        <v>-0.66802168052308275</v>
      </c>
      <c r="AI128" s="5">
        <f t="shared" si="32"/>
        <v>0.35210534722978082</v>
      </c>
      <c r="AJ128" s="5">
        <f t="shared" si="31"/>
        <v>0.46904337966778797</v>
      </c>
      <c r="AK128" s="5">
        <f t="shared" si="31"/>
        <v>0.67384193520683766</v>
      </c>
      <c r="AL128" s="5">
        <f t="shared" si="31"/>
        <v>0.6223907061083338</v>
      </c>
      <c r="AM128" s="5">
        <f t="shared" si="31"/>
        <v>1.6141841464252025</v>
      </c>
      <c r="AN128" s="5">
        <f t="shared" si="31"/>
        <v>0.21955083992682489</v>
      </c>
      <c r="AO128" s="5">
        <f t="shared" si="31"/>
        <v>0.9752829564761214</v>
      </c>
      <c r="AP128" s="5">
        <f t="shared" si="33"/>
        <v>0.77784091842431735</v>
      </c>
      <c r="AQ128" s="5">
        <f t="shared" si="33"/>
        <v>0.23641334283484383</v>
      </c>
      <c r="AR128" s="5">
        <f t="shared" si="33"/>
        <v>-0.62210341425517157</v>
      </c>
      <c r="AS128" s="5">
        <f t="shared" si="33"/>
        <v>0.30371469398102846</v>
      </c>
      <c r="AV128" s="2">
        <f t="shared" si="18"/>
        <v>47.555839962570104</v>
      </c>
      <c r="AW128" s="2">
        <f t="shared" si="19"/>
        <v>46.119426674622581</v>
      </c>
      <c r="AX128" s="2">
        <f t="shared" si="20"/>
        <v>45.35189465277022</v>
      </c>
      <c r="AY128" s="2">
        <f t="shared" si="21"/>
        <v>43.835235917682795</v>
      </c>
      <c r="AZ128" s="2">
        <f t="shared" si="22"/>
        <v>43.876120741195614</v>
      </c>
      <c r="BA128" s="2">
        <f t="shared" si="23"/>
        <v>42.2044036879443</v>
      </c>
      <c r="BB128" s="2">
        <f t="shared" si="24"/>
        <v>44.025358122292026</v>
      </c>
      <c r="BC128" s="2">
        <f t="shared" si="25"/>
        <v>41.862100851719717</v>
      </c>
      <c r="BD128" s="2">
        <f t="shared" si="26"/>
        <v>44.834788382569002</v>
      </c>
      <c r="BE128" s="2">
        <f t="shared" si="27"/>
        <v>46.811071381079849</v>
      </c>
      <c r="BF128" s="2">
        <f t="shared" si="28"/>
        <v>48.7772861367933</v>
      </c>
      <c r="BG128" s="2">
        <f t="shared" si="29"/>
        <v>52.261092305714989</v>
      </c>
      <c r="BH128" s="2">
        <f t="shared" si="30"/>
        <v>57.047944664828123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48.457910202911464</v>
      </c>
      <c r="CP128" s="2">
        <f>BL$207*$B128+BL$209</f>
        <v>46.9665162025046</v>
      </c>
      <c r="CQ128" s="2">
        <f>BM$207*$B128+BM$209</f>
        <v>46.37649436342577</v>
      </c>
      <c r="CR128" s="2">
        <f>BN$207*$B128+BN$209</f>
        <v>45.222418319251815</v>
      </c>
      <c r="CS128" s="2">
        <f>BO$207*$B128+BO$209</f>
        <v>45.118862605168538</v>
      </c>
      <c r="CT128" s="2">
        <f>BP$207*$B128+BP$209</f>
        <v>43.558833048160537</v>
      </c>
      <c r="CU128" s="2">
        <f>BQ$207*$B128+BQ$209</f>
        <v>46.775735985758061</v>
      </c>
      <c r="CV128" s="2">
        <f>BR$207*$B128+BR$209</f>
        <v>43.772374307574111</v>
      </c>
      <c r="CW128" s="2">
        <f>BS$207*$B128+BS$209</f>
        <v>47.230090394968187</v>
      </c>
      <c r="CX128" s="2">
        <f>BT$207*$B128+BT$209</f>
        <v>49.294401618931225</v>
      </c>
      <c r="CY128" s="2">
        <f>BU$207*$B128+BU$209</f>
        <v>50.734550923711872</v>
      </c>
      <c r="CZ128" s="2">
        <f>BV$207*$B128+BV$209</f>
        <v>53.618148702267234</v>
      </c>
      <c r="DA128" s="2">
        <f>BW$207*$B128+BW$209</f>
        <v>58.152261573419125</v>
      </c>
      <c r="DD128" s="2">
        <f>BZ$207*$B128+BZ$209</f>
        <v>47.220331424998626</v>
      </c>
      <c r="DE128" s="2">
        <f>CA$207*$B128+CA$209</f>
        <v>45.836842156420929</v>
      </c>
      <c r="DF128" s="2">
        <f>CB$207*$B128+CB$209</f>
        <v>45.179898526200077</v>
      </c>
      <c r="DG128" s="2">
        <f>CC$207*$B128+CC$209</f>
        <v>43.666542632961864</v>
      </c>
      <c r="DH128" s="2">
        <f>CD$207*$B128+CD$209</f>
        <v>43.722463030784574</v>
      </c>
      <c r="DI128" s="2">
        <f>CE$207*$B128+CE$209</f>
        <v>42.039765803308789</v>
      </c>
      <c r="DJ128" s="2">
        <f>CF$207*$B128+CF$209</f>
        <v>43.702718267998854</v>
      </c>
      <c r="DK128" s="2">
        <f>CG$207*$B128+CG$209</f>
        <v>41.626824361531412</v>
      </c>
      <c r="DL128" s="2">
        <f>CH$207*$B128+CH$209</f>
        <v>44.550878184845551</v>
      </c>
      <c r="DM128" s="2">
        <f>CI$207*$B128+CI$209</f>
        <v>46.50515719232174</v>
      </c>
      <c r="DN128" s="2">
        <f>CJ$207*$B128+CJ$209</f>
        <v>48.532870440969916</v>
      </c>
      <c r="DO128" s="2">
        <f>CK$207*$B128+CK$209</f>
        <v>52.092985703900951</v>
      </c>
      <c r="DP128" s="2">
        <f>CL$207*$B128+CL$209</f>
        <v>56.918512254844181</v>
      </c>
      <c r="DS128" s="2">
        <f>POWER(10,($B128-C$227)/C$228)/(1+POWER(10,($B128-C$227)/C$228))</f>
        <v>0.72889924782217996</v>
      </c>
      <c r="DT128" s="2">
        <f>POWER(10,($B128-D$227)/D$228)/(1+POWER(10,($B128-D$227)/D$228))</f>
        <v>0.74985304904427319</v>
      </c>
      <c r="DU128" s="2">
        <f>POWER(10,($B128-E$227)/E$228)/(1+POWER(10,($B128-E$227)/E$228))</f>
        <v>0.85626213862743017</v>
      </c>
      <c r="DV128" s="2">
        <f>POWER(10,($B128-F$227)/F$228)/(1+POWER(10,($B128-F$227)/F$228))</f>
        <v>0.89157663031345091</v>
      </c>
      <c r="DW128" s="2">
        <f>POWER(10,($B128-G$227)/G$228)/(1+POWER(10,($B128-G$227)/G$228))</f>
        <v>0.88996150297537369</v>
      </c>
      <c r="DX128" s="2">
        <f>POWER(10,($B128-H$227)/H$228)/(1+POWER(10,($B128-H$227)/H$228))</f>
        <v>0.89161909376067494</v>
      </c>
      <c r="DY128" s="2">
        <f>POWER(10,($B128-I$227)/I$228)/(1+POWER(10,($B128-I$227)/I$228))</f>
        <v>0.89500878812751028</v>
      </c>
      <c r="DZ128" s="2">
        <f>POWER(10,($B128-J$227)/J$228)/(1+POWER(10,($B128-J$227)/J$228))</f>
        <v>0.89034210523867718</v>
      </c>
      <c r="EA128" s="2">
        <f>POWER(10,($B128-K$227)/K$228)/(1+POWER(10,($B128-K$227)/K$228))</f>
        <v>0.89403220967313413</v>
      </c>
      <c r="EB128" s="2">
        <f>POWER(10,($B128-L$227)/L$228)/(1+POWER(10,($B128-L$227)/L$228))</f>
        <v>0.89032363537606285</v>
      </c>
      <c r="EC128" s="2">
        <f>POWER(10,($B128-M$227)/M$228)/(1+POWER(10,($B128-M$227)/M$228))</f>
        <v>0.88898675455441623</v>
      </c>
      <c r="ED128" s="2">
        <f>POWER(10,($B128-N$227)/N$228)/(1+POWER(10,($B128-N$227)/N$228))</f>
        <v>0.8897779437384008</v>
      </c>
      <c r="EE128" s="2">
        <f>POWER(10,($B128-O$227)/O$228)/(1+POWER(10,($B128-O$227)/O$228))</f>
        <v>0.89509018725664591</v>
      </c>
    </row>
    <row r="129" spans="2:135" x14ac:dyDescent="0.25">
      <c r="B129" s="2">
        <v>123</v>
      </c>
      <c r="C129">
        <v>46.465000000000003</v>
      </c>
      <c r="D129">
        <v>45.914999999999999</v>
      </c>
      <c r="E129">
        <v>44.576999999999998</v>
      </c>
      <c r="F129">
        <v>45.113</v>
      </c>
      <c r="G129">
        <v>45.594000000000001</v>
      </c>
      <c r="H129">
        <v>44.100999999999999</v>
      </c>
      <c r="I129">
        <v>47.216999999999999</v>
      </c>
      <c r="J129">
        <v>44.029000000000003</v>
      </c>
      <c r="K129">
        <v>48.173999999999999</v>
      </c>
      <c r="L129">
        <v>48.463999999999999</v>
      </c>
      <c r="M129">
        <v>52.448999999999998</v>
      </c>
      <c r="N129">
        <v>56.738999999999997</v>
      </c>
      <c r="O129">
        <v>60.3889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47.50605702259233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46.175785089039181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45.307594015378157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43.919201015337279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44.710612758705196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43.925303317831762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45.617892056357235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43.785555579585896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46.870314865160772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49.192259595026179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52.129688030056535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55.25752954663718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60.674814044298095</v>
      </c>
      <c r="AE129" s="5"/>
      <c r="AG129" s="5">
        <f t="shared" si="32"/>
        <v>-1.0410570225923266</v>
      </c>
      <c r="AH129" s="5">
        <f t="shared" si="32"/>
        <v>-0.26078508903918163</v>
      </c>
      <c r="AI129" s="5">
        <f t="shared" si="32"/>
        <v>-0.73059401537815916</v>
      </c>
      <c r="AJ129" s="5">
        <f t="shared" si="31"/>
        <v>1.1937989846627204</v>
      </c>
      <c r="AK129" s="5">
        <f t="shared" si="31"/>
        <v>0.88338724129480539</v>
      </c>
      <c r="AL129" s="5">
        <f t="shared" si="31"/>
        <v>0.17569668216823686</v>
      </c>
      <c r="AM129" s="5">
        <f t="shared" si="31"/>
        <v>1.599107943642764</v>
      </c>
      <c r="AN129" s="5">
        <f t="shared" si="31"/>
        <v>0.2434444204141073</v>
      </c>
      <c r="AO129" s="5">
        <f t="shared" si="31"/>
        <v>1.3036851348392275</v>
      </c>
      <c r="AP129" s="5">
        <f t="shared" si="33"/>
        <v>-0.72825959502618076</v>
      </c>
      <c r="AQ129" s="5">
        <f t="shared" si="33"/>
        <v>0.31931196994346323</v>
      </c>
      <c r="AR129" s="5">
        <f t="shared" si="33"/>
        <v>1.4814704533628174</v>
      </c>
      <c r="AS129" s="5">
        <f t="shared" si="33"/>
        <v>-0.28591404429809586</v>
      </c>
      <c r="AV129" s="2">
        <f t="shared" si="18"/>
        <v>47.506057022560803</v>
      </c>
      <c r="AW129" s="2">
        <f t="shared" si="19"/>
        <v>46.070871184766318</v>
      </c>
      <c r="AX129" s="2">
        <f t="shared" si="20"/>
        <v>45.307594015378157</v>
      </c>
      <c r="AY129" s="2">
        <f t="shared" si="21"/>
        <v>43.763183898788029</v>
      </c>
      <c r="AZ129" s="2">
        <f t="shared" si="22"/>
        <v>43.79878684546523</v>
      </c>
      <c r="BA129" s="2">
        <f t="shared" si="23"/>
        <v>42.137641270304833</v>
      </c>
      <c r="BB129" s="2">
        <f t="shared" si="24"/>
        <v>43.920703933410451</v>
      </c>
      <c r="BC129" s="2">
        <f t="shared" si="25"/>
        <v>41.770918553857179</v>
      </c>
      <c r="BD129" s="2">
        <f t="shared" si="26"/>
        <v>44.754126877312395</v>
      </c>
      <c r="BE129" s="2">
        <f t="shared" si="27"/>
        <v>46.723002542264169</v>
      </c>
      <c r="BF129" s="2">
        <f t="shared" si="28"/>
        <v>48.708404137524049</v>
      </c>
      <c r="BG129" s="2">
        <f t="shared" si="29"/>
        <v>52.199942776258126</v>
      </c>
      <c r="BH129" s="2">
        <f t="shared" si="30"/>
        <v>57.000589790861675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48.505353996113769</v>
      </c>
      <c r="CP129" s="2">
        <f>BL$207*$B129+BL$209</f>
        <v>46.981572540320855</v>
      </c>
      <c r="CQ129" s="2">
        <f>BM$207*$B129+BM$209</f>
        <v>46.375670242497733</v>
      </c>
      <c r="CR129" s="2">
        <f>BN$207*$B129+BN$209</f>
        <v>45.202148613103773</v>
      </c>
      <c r="CS129" s="2">
        <f>BO$207*$B129+BO$209</f>
        <v>45.103173880121155</v>
      </c>
      <c r="CT129" s="2">
        <f>BP$207*$B129+BP$209</f>
        <v>43.543030089271468</v>
      </c>
      <c r="CU129" s="2">
        <f>BQ$207*$B129+BQ$209</f>
        <v>46.791939409621605</v>
      </c>
      <c r="CV129" s="2">
        <f>BR$207*$B129+BR$209</f>
        <v>43.753605711801185</v>
      </c>
      <c r="CW129" s="2">
        <f>BS$207*$B129+BS$209</f>
        <v>47.247339063604564</v>
      </c>
      <c r="CX129" s="2">
        <f>BT$207*$B129+BT$209</f>
        <v>49.31132297146501</v>
      </c>
      <c r="CY129" s="2">
        <f>BU$207*$B129+BU$209</f>
        <v>50.747734058664136</v>
      </c>
      <c r="CZ129" s="2">
        <f>BV$207*$B129+BV$209</f>
        <v>53.614339318985948</v>
      </c>
      <c r="DA129" s="2">
        <f>BW$207*$B129+BW$209</f>
        <v>58.152362581304864</v>
      </c>
      <c r="DD129" s="2">
        <f>BZ$207*$B129+BZ$209</f>
        <v>47.167089731504703</v>
      </c>
      <c r="DE129" s="2">
        <f>CA$207*$B129+CA$209</f>
        <v>45.793797656602074</v>
      </c>
      <c r="DF129" s="2">
        <f>CB$207*$B129+CB$209</f>
        <v>45.144075593754408</v>
      </c>
      <c r="DG129" s="2">
        <f>CC$207*$B129+CC$209</f>
        <v>43.603590703995664</v>
      </c>
      <c r="DH129" s="2">
        <f>CD$207*$B129+CD$209</f>
        <v>43.651697944675611</v>
      </c>
      <c r="DI129" s="2">
        <f>CE$207*$B129+CE$209</f>
        <v>41.981840388296042</v>
      </c>
      <c r="DJ129" s="2">
        <f>CF$207*$B129+CF$209</f>
        <v>43.613522855276933</v>
      </c>
      <c r="DK129" s="2">
        <f>CG$207*$B129+CG$209</f>
        <v>41.548209852524593</v>
      </c>
      <c r="DL129" s="2">
        <f>CH$207*$B129+CH$209</f>
        <v>44.484613731180929</v>
      </c>
      <c r="DM129" s="2">
        <f>CI$207*$B129+CI$209</f>
        <v>46.432210053661365</v>
      </c>
      <c r="DN129" s="2">
        <f>CJ$207*$B129+CJ$209</f>
        <v>48.476148106417241</v>
      </c>
      <c r="DO129" s="2">
        <f>CK$207*$B129+CK$209</f>
        <v>52.040149662759696</v>
      </c>
      <c r="DP129" s="2">
        <f>CL$207*$B129+CL$209</f>
        <v>56.877473327830856</v>
      </c>
      <c r="DS129" s="2">
        <f>POWER(10,($B129-C$227)/C$228)/(1+POWER(10,($B129-C$227)/C$228))</f>
        <v>0.74671124379524645</v>
      </c>
      <c r="DT129" s="2">
        <f>POWER(10,($B129-D$227)/D$228)/(1+POWER(10,($B129-D$227)/D$228))</f>
        <v>0.76672892147983185</v>
      </c>
      <c r="DU129" s="2">
        <f>POWER(10,($B129-E$227)/E$228)/(1+POWER(10,($B129-E$227)/E$228))</f>
        <v>0.86723032469279027</v>
      </c>
      <c r="DV129" s="2">
        <f>POWER(10,($B129-F$227)/F$228)/(1+POWER(10,($B129-F$227)/F$228))</f>
        <v>0.90016427063226778</v>
      </c>
      <c r="DW129" s="2">
        <f>POWER(10,($B129-G$227)/G$228)/(1+POWER(10,($B129-G$227)/G$228))</f>
        <v>0.89866252881108744</v>
      </c>
      <c r="DX129" s="2">
        <f>POWER(10,($B129-H$227)/H$228)/(1+POWER(10,($B129-H$227)/H$228))</f>
        <v>0.90020374723747787</v>
      </c>
      <c r="DY129" s="2">
        <f>POWER(10,($B129-I$227)/I$228)/(1+POWER(10,($B129-I$227)/I$228))</f>
        <v>0.90335405291240944</v>
      </c>
      <c r="DZ129" s="2">
        <f>POWER(10,($B129-J$227)/J$228)/(1+POWER(10,($B129-J$227)/J$228))</f>
        <v>0.89901645076742154</v>
      </c>
      <c r="EA129" s="2">
        <f>POWER(10,($B129-K$227)/K$228)/(1+POWER(10,($B129-K$227)/K$228))</f>
        <v>0.90244663739517184</v>
      </c>
      <c r="EB129" s="2">
        <f>POWER(10,($B129-L$227)/L$228)/(1+POWER(10,($B129-L$227)/L$228))</f>
        <v>0.89899927619905817</v>
      </c>
      <c r="EC129" s="2">
        <f>POWER(10,($B129-M$227)/M$228)/(1+POWER(10,($B129-M$227)/M$228))</f>
        <v>0.89775600131834132</v>
      </c>
      <c r="ED129" s="2">
        <f>POWER(10,($B129-N$227)/N$228)/(1+POWER(10,($B129-N$227)/N$228))</f>
        <v>0.89849182856308563</v>
      </c>
      <c r="EE129" s="2">
        <f>POWER(10,($B129-O$227)/O$228)/(1+POWER(10,($B129-O$227)/O$228))</f>
        <v>0.90342968011116787</v>
      </c>
    </row>
    <row r="130" spans="2:135" x14ac:dyDescent="0.25">
      <c r="B130" s="2">
        <v>124</v>
      </c>
      <c r="C130">
        <v>47.268000000000001</v>
      </c>
      <c r="D130">
        <v>46.506999999999998</v>
      </c>
      <c r="E130">
        <v>43.859000000000002</v>
      </c>
      <c r="F130">
        <v>43.93</v>
      </c>
      <c r="G130">
        <v>45.042999999999999</v>
      </c>
      <c r="H130">
        <v>44.332999999999998</v>
      </c>
      <c r="I130">
        <v>47</v>
      </c>
      <c r="J130">
        <v>44.695999999999998</v>
      </c>
      <c r="K130">
        <v>46.970999999999997</v>
      </c>
      <c r="L130">
        <v>48.362000000000002</v>
      </c>
      <c r="M130">
        <v>52.274999999999999</v>
      </c>
      <c r="N130">
        <v>56.274999999999999</v>
      </c>
      <c r="O130">
        <v>60.402799999999999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47.453825401243527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46.204981211366892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45.263434022781951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43.802420513831251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44.375484307327881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43.329450582366519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44.921773571604554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43.074861516848479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46.114731128792549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48.442764668584005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51.18167896320314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54.465649987878344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59.776908268921943</v>
      </c>
      <c r="AE130" s="5"/>
      <c r="AG130" s="5">
        <f t="shared" si="32"/>
        <v>-0.18582540124352676</v>
      </c>
      <c r="AH130" s="5">
        <f t="shared" si="32"/>
        <v>0.30201878863310583</v>
      </c>
      <c r="AI130" s="5">
        <f t="shared" si="32"/>
        <v>-1.404434022781949</v>
      </c>
      <c r="AJ130" s="5">
        <f t="shared" si="31"/>
        <v>0.1275794861687487</v>
      </c>
      <c r="AK130" s="5">
        <f t="shared" si="31"/>
        <v>0.66751569267211863</v>
      </c>
      <c r="AL130" s="5">
        <f t="shared" si="31"/>
        <v>1.0035494176334794</v>
      </c>
      <c r="AM130" s="5">
        <f t="shared" si="31"/>
        <v>2.0782264283954461</v>
      </c>
      <c r="AN130" s="5">
        <f t="shared" si="31"/>
        <v>1.621138483151519</v>
      </c>
      <c r="AO130" s="5">
        <f t="shared" si="31"/>
        <v>0.85626887120744755</v>
      </c>
      <c r="AP130" s="5">
        <f t="shared" si="33"/>
        <v>-8.0764668584002663E-2</v>
      </c>
      <c r="AQ130" s="5">
        <f t="shared" si="33"/>
        <v>1.0933210367968584</v>
      </c>
      <c r="AR130" s="5">
        <f t="shared" si="33"/>
        <v>1.809350012121655</v>
      </c>
      <c r="AS130" s="5">
        <f t="shared" si="33"/>
        <v>0.62589173107805607</v>
      </c>
      <c r="AV130" s="2">
        <f t="shared" si="18"/>
        <v>47.4538254012378</v>
      </c>
      <c r="AW130" s="2">
        <f t="shared" si="19"/>
        <v>46.021362264430692</v>
      </c>
      <c r="AX130" s="2">
        <f t="shared" si="20"/>
        <v>45.263434022781951</v>
      </c>
      <c r="AY130" s="2">
        <f t="shared" si="21"/>
        <v>43.691400126414685</v>
      </c>
      <c r="AZ130" s="2">
        <f t="shared" si="22"/>
        <v>43.721422424891337</v>
      </c>
      <c r="BA130" s="2">
        <f t="shared" si="23"/>
        <v>42.071133577806997</v>
      </c>
      <c r="BB130" s="2">
        <f t="shared" si="24"/>
        <v>43.81625246644299</v>
      </c>
      <c r="BC130" s="2">
        <f t="shared" si="25"/>
        <v>41.680090130074241</v>
      </c>
      <c r="BD130" s="2">
        <f t="shared" si="26"/>
        <v>44.673770773371828</v>
      </c>
      <c r="BE130" s="2">
        <f t="shared" si="27"/>
        <v>46.635199177768996</v>
      </c>
      <c r="BF130" s="2">
        <f t="shared" si="28"/>
        <v>48.639746393878319</v>
      </c>
      <c r="BG130" s="2">
        <f t="shared" si="29"/>
        <v>52.138939658113891</v>
      </c>
      <c r="BH130" s="2">
        <f t="shared" si="30"/>
        <v>56.953334591886637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48.552797789316081</v>
      </c>
      <c r="CP130" s="2">
        <f>BL$207*$B130+BL$209</f>
        <v>46.996628878137109</v>
      </c>
      <c r="CQ130" s="2">
        <f>BM$207*$B130+BM$209</f>
        <v>46.374846121569696</v>
      </c>
      <c r="CR130" s="2">
        <f>BN$207*$B130+BN$209</f>
        <v>45.181878906955731</v>
      </c>
      <c r="CS130" s="2">
        <f>BO$207*$B130+BO$209</f>
        <v>45.087485155073779</v>
      </c>
      <c r="CT130" s="2">
        <f>BP$207*$B130+BP$209</f>
        <v>43.527227130382407</v>
      </c>
      <c r="CU130" s="2">
        <f>BQ$207*$B130+BQ$209</f>
        <v>46.808142833485149</v>
      </c>
      <c r="CV130" s="2">
        <f>BR$207*$B130+BR$209</f>
        <v>43.734837116028253</v>
      </c>
      <c r="CW130" s="2">
        <f>BS$207*$B130+BS$209</f>
        <v>47.264587732240933</v>
      </c>
      <c r="CX130" s="2">
        <f>BT$207*$B130+BT$209</f>
        <v>49.328244323998803</v>
      </c>
      <c r="CY130" s="2">
        <f>BU$207*$B130+BU$209</f>
        <v>50.7609171936164</v>
      </c>
      <c r="CZ130" s="2">
        <f>BV$207*$B130+BV$209</f>
        <v>53.610529935704669</v>
      </c>
      <c r="DA130" s="2">
        <f>BW$207*$B130+BW$209</f>
        <v>58.152463589190603</v>
      </c>
      <c r="DD130" s="2">
        <f>BZ$207*$B130+BZ$209</f>
        <v>47.113848038010779</v>
      </c>
      <c r="DE130" s="2">
        <f>CA$207*$B130+CA$209</f>
        <v>45.750753156783219</v>
      </c>
      <c r="DF130" s="2">
        <f>CB$207*$B130+CB$209</f>
        <v>45.108252661308732</v>
      </c>
      <c r="DG130" s="2">
        <f>CC$207*$B130+CC$209</f>
        <v>43.540638775029457</v>
      </c>
      <c r="DH130" s="2">
        <f>CD$207*$B130+CD$209</f>
        <v>43.580932858566655</v>
      </c>
      <c r="DI130" s="2">
        <f>CE$207*$B130+CE$209</f>
        <v>41.923914973283296</v>
      </c>
      <c r="DJ130" s="2">
        <f>CF$207*$B130+CF$209</f>
        <v>43.52432744255502</v>
      </c>
      <c r="DK130" s="2">
        <f>CG$207*$B130+CG$209</f>
        <v>41.469595343517767</v>
      </c>
      <c r="DL130" s="2">
        <f>CH$207*$B130+CH$209</f>
        <v>44.418349277516313</v>
      </c>
      <c r="DM130" s="2">
        <f>CI$207*$B130+CI$209</f>
        <v>46.359262915000997</v>
      </c>
      <c r="DN130" s="2">
        <f>CJ$207*$B130+CJ$209</f>
        <v>48.41942577186456</v>
      </c>
      <c r="DO130" s="2">
        <f>CK$207*$B130+CK$209</f>
        <v>51.987313621618441</v>
      </c>
      <c r="DP130" s="2">
        <f>CL$207*$B130+CL$209</f>
        <v>56.836434400817531</v>
      </c>
      <c r="DS130" s="2">
        <f>POWER(10,($B130-C$227)/C$228)/(1+POWER(10,($B130-C$227)/C$228))</f>
        <v>0.76373228952670325</v>
      </c>
      <c r="DT130" s="2">
        <f>POWER(10,($B130-D$227)/D$228)/(1+POWER(10,($B130-D$227)/D$228))</f>
        <v>0.78279606624535247</v>
      </c>
      <c r="DU130" s="2">
        <f>POWER(10,($B130-E$227)/E$228)/(1+POWER(10,($B130-E$227)/E$228))</f>
        <v>0.87748131792718931</v>
      </c>
      <c r="DV130" s="2">
        <f>POWER(10,($B130-F$227)/F$228)/(1+POWER(10,($B130-F$227)/F$228))</f>
        <v>0.90814180786069199</v>
      </c>
      <c r="DW130" s="2">
        <f>POWER(10,($B130-G$227)/G$228)/(1+POWER(10,($B130-G$227)/G$228))</f>
        <v>0.9067476338853927</v>
      </c>
      <c r="DX130" s="2">
        <f>POWER(10,($B130-H$227)/H$228)/(1+POWER(10,($B130-H$227)/H$228))</f>
        <v>0.90817845179315193</v>
      </c>
      <c r="DY130" s="2">
        <f>POWER(10,($B130-I$227)/I$228)/(1+POWER(10,($B130-I$227)/I$228))</f>
        <v>0.91110187719618285</v>
      </c>
      <c r="DZ130" s="2">
        <f>POWER(10,($B130-J$227)/J$228)/(1+POWER(10,($B130-J$227)/J$228))</f>
        <v>0.90707623834642959</v>
      </c>
      <c r="EA130" s="2">
        <f>POWER(10,($B130-K$227)/K$228)/(1+POWER(10,($B130-K$227)/K$228))</f>
        <v>0.9102599799986788</v>
      </c>
      <c r="EB130" s="2">
        <f>POWER(10,($B130-L$227)/L$228)/(1+POWER(10,($B130-L$227)/L$228))</f>
        <v>0.90706029282239964</v>
      </c>
      <c r="EC130" s="2">
        <f>POWER(10,($B130-M$227)/M$228)/(1+POWER(10,($B130-M$227)/M$228))</f>
        <v>0.90590585984341554</v>
      </c>
      <c r="ED130" s="2">
        <f>POWER(10,($B130-N$227)/N$228)/(1+POWER(10,($B130-N$227)/N$228))</f>
        <v>0.90658913714725264</v>
      </c>
      <c r="EE130" s="2">
        <f>POWER(10,($B130-O$227)/O$228)/(1+POWER(10,($B130-O$227)/O$228))</f>
        <v>0.9111720377466519</v>
      </c>
    </row>
    <row r="131" spans="2:135" x14ac:dyDescent="0.25">
      <c r="B131" s="2">
        <v>125</v>
      </c>
      <c r="C131">
        <v>47.238999999999997</v>
      </c>
      <c r="D131">
        <v>47.253999999999998</v>
      </c>
      <c r="E131">
        <v>45.168999999999997</v>
      </c>
      <c r="F131">
        <v>44.478999999999999</v>
      </c>
      <c r="G131">
        <v>44.564999999999998</v>
      </c>
      <c r="H131">
        <v>45.435000000000002</v>
      </c>
      <c r="I131">
        <v>46.609000000000002</v>
      </c>
      <c r="J131">
        <v>44.116</v>
      </c>
      <c r="K131">
        <v>45.362000000000002</v>
      </c>
      <c r="L131">
        <v>47.884</v>
      </c>
      <c r="M131">
        <v>52.493000000000002</v>
      </c>
      <c r="N131">
        <v>53.884</v>
      </c>
      <c r="O131">
        <v>60.805599999999998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47.399408317379319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46.269099274873582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45.219452474260549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43.692952916847787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44.077762214683688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42.8234983742258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44.376357070876267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42.481074705535207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45.500172873666656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47.772034436263084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50.319068425133025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53.718653137894563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58.921266824711651</v>
      </c>
      <c r="AE131" s="5"/>
      <c r="AG131" s="5">
        <f t="shared" si="32"/>
        <v>-0.16040831737932137</v>
      </c>
      <c r="AH131" s="5">
        <f t="shared" si="32"/>
        <v>0.98490072512641547</v>
      </c>
      <c r="AI131" s="5">
        <f t="shared" si="32"/>
        <v>-5.0452474260552549E-2</v>
      </c>
      <c r="AJ131" s="5">
        <f t="shared" si="31"/>
        <v>0.78604708315221217</v>
      </c>
      <c r="AK131" s="5">
        <f t="shared" si="31"/>
        <v>0.48723778531631012</v>
      </c>
      <c r="AL131" s="5">
        <f t="shared" si="31"/>
        <v>2.6115016257742028</v>
      </c>
      <c r="AM131" s="5">
        <f t="shared" si="31"/>
        <v>2.2326429291237346</v>
      </c>
      <c r="AN131" s="5">
        <f t="shared" si="31"/>
        <v>1.634925294464793</v>
      </c>
      <c r="AO131" s="5">
        <f t="shared" si="31"/>
        <v>-0.13817287366665454</v>
      </c>
      <c r="AP131" s="5">
        <f t="shared" si="33"/>
        <v>0.11196556373691635</v>
      </c>
      <c r="AQ131" s="5">
        <f t="shared" si="33"/>
        <v>2.1739315748669767</v>
      </c>
      <c r="AR131" s="5">
        <f t="shared" si="33"/>
        <v>0.16534686210543725</v>
      </c>
      <c r="AS131" s="5">
        <f t="shared" si="33"/>
        <v>1.8843331752883472</v>
      </c>
      <c r="AV131" s="2">
        <f t="shared" si="18"/>
        <v>47.399408317378331</v>
      </c>
      <c r="AW131" s="2">
        <f t="shared" si="19"/>
        <v>45.971049285973983</v>
      </c>
      <c r="AX131" s="2">
        <f t="shared" si="20"/>
        <v>45.219452474260549</v>
      </c>
      <c r="AY131" s="2">
        <f t="shared" si="21"/>
        <v>43.619908071002563</v>
      </c>
      <c r="AZ131" s="2">
        <f t="shared" si="22"/>
        <v>43.64407863338328</v>
      </c>
      <c r="BA131" s="2">
        <f t="shared" si="23"/>
        <v>42.00490428436585</v>
      </c>
      <c r="BB131" s="2">
        <f t="shared" si="24"/>
        <v>43.712082463423997</v>
      </c>
      <c r="BC131" s="2">
        <f t="shared" si="25"/>
        <v>41.589650531508752</v>
      </c>
      <c r="BD131" s="2">
        <f t="shared" si="26"/>
        <v>44.593775459158948</v>
      </c>
      <c r="BE131" s="2">
        <f t="shared" si="27"/>
        <v>46.547727819658604</v>
      </c>
      <c r="BF131" s="2">
        <f t="shared" si="28"/>
        <v>48.571364723865699</v>
      </c>
      <c r="BG131" s="2">
        <f t="shared" si="29"/>
        <v>52.078119447678141</v>
      </c>
      <c r="BH131" s="2">
        <f t="shared" si="30"/>
        <v>56.906208650708052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48.600241582518386</v>
      </c>
      <c r="CP131" s="2">
        <f>BL$207*$B131+BL$209</f>
        <v>47.011685215953371</v>
      </c>
      <c r="CQ131" s="2">
        <f>BM$207*$B131+BM$209</f>
        <v>46.374022000641652</v>
      </c>
      <c r="CR131" s="2">
        <f>BN$207*$B131+BN$209</f>
        <v>45.161609200807689</v>
      </c>
      <c r="CS131" s="2">
        <f>BO$207*$B131+BO$209</f>
        <v>45.071796430026396</v>
      </c>
      <c r="CT131" s="2">
        <f>BP$207*$B131+BP$209</f>
        <v>43.511424171493339</v>
      </c>
      <c r="CU131" s="2">
        <f>BQ$207*$B131+BQ$209</f>
        <v>46.824346257348687</v>
      </c>
      <c r="CV131" s="2">
        <f>BR$207*$B131+BR$209</f>
        <v>43.716068520255327</v>
      </c>
      <c r="CW131" s="2">
        <f>BS$207*$B131+BS$209</f>
        <v>47.281836400877303</v>
      </c>
      <c r="CX131" s="2">
        <f>BT$207*$B131+BT$209</f>
        <v>49.345165676532588</v>
      </c>
      <c r="CY131" s="2">
        <f>BU$207*$B131+BU$209</f>
        <v>50.774100328568665</v>
      </c>
      <c r="CZ131" s="2">
        <f>BV$207*$B131+BV$209</f>
        <v>53.606720552423383</v>
      </c>
      <c r="DA131" s="2">
        <f>BW$207*$B131+BW$209</f>
        <v>58.152564597076342</v>
      </c>
      <c r="DD131" s="2">
        <f>BZ$207*$B131+BZ$209</f>
        <v>47.060606344516856</v>
      </c>
      <c r="DE131" s="2">
        <f>CA$207*$B131+CA$209</f>
        <v>45.707708656964364</v>
      </c>
      <c r="DF131" s="2">
        <f>CB$207*$B131+CB$209</f>
        <v>45.072429728863064</v>
      </c>
      <c r="DG131" s="2">
        <f>CC$207*$B131+CC$209</f>
        <v>43.47768684606325</v>
      </c>
      <c r="DH131" s="2">
        <f>CD$207*$B131+CD$209</f>
        <v>43.510167772457692</v>
      </c>
      <c r="DI131" s="2">
        <f>CE$207*$B131+CE$209</f>
        <v>41.865989558270542</v>
      </c>
      <c r="DJ131" s="2">
        <f>CF$207*$B131+CF$209</f>
        <v>43.435132029833099</v>
      </c>
      <c r="DK131" s="2">
        <f>CG$207*$B131+CG$209</f>
        <v>41.390980834510948</v>
      </c>
      <c r="DL131" s="2">
        <f>CH$207*$B131+CH$209</f>
        <v>44.35208482385169</v>
      </c>
      <c r="DM131" s="2">
        <f>CI$207*$B131+CI$209</f>
        <v>46.286315776340629</v>
      </c>
      <c r="DN131" s="2">
        <f>CJ$207*$B131+CJ$209</f>
        <v>48.362703437311886</v>
      </c>
      <c r="DO131" s="2">
        <f>CK$207*$B131+CK$209</f>
        <v>51.934477580477179</v>
      </c>
      <c r="DP131" s="2">
        <f>CL$207*$B131+CL$209</f>
        <v>56.795395473804213</v>
      </c>
      <c r="DS131" s="2">
        <f>POWER(10,($B131-C$227)/C$228)/(1+POWER(10,($B131-C$227)/C$228))</f>
        <v>0.77994659741534278</v>
      </c>
      <c r="DT131" s="2">
        <f>POWER(10,($B131-D$227)/D$228)/(1+POWER(10,($B131-D$227)/D$228))</f>
        <v>0.79804803453384998</v>
      </c>
      <c r="DU131" s="2">
        <f>POWER(10,($B131-E$227)/E$228)/(1+POWER(10,($B131-E$227)/E$228))</f>
        <v>0.8870439318170007</v>
      </c>
      <c r="DV131" s="2">
        <f>POWER(10,($B131-F$227)/F$228)/(1+POWER(10,($B131-F$227)/F$228))</f>
        <v>0.91554169671861274</v>
      </c>
      <c r="DW131" s="2">
        <f>POWER(10,($B131-G$227)/G$228)/(1+POWER(10,($B131-G$227)/G$228))</f>
        <v>0.91424922930521013</v>
      </c>
      <c r="DX131" s="2">
        <f>POWER(10,($B131-H$227)/H$228)/(1+POWER(10,($B131-H$227)/H$228))</f>
        <v>0.91557566312329597</v>
      </c>
      <c r="DY131" s="2">
        <f>POWER(10,($B131-I$227)/I$228)/(1+POWER(10,($B131-I$227)/I$228))</f>
        <v>0.91828476602557152</v>
      </c>
      <c r="DZ131" s="2">
        <f>POWER(10,($B131-J$227)/J$228)/(1+POWER(10,($B131-J$227)/J$228))</f>
        <v>0.91455389049802638</v>
      </c>
      <c r="EA131" s="2">
        <f>POWER(10,($B131-K$227)/K$228)/(1+POWER(10,($B131-K$227)/K$228))</f>
        <v>0.91750473412062261</v>
      </c>
      <c r="EB131" s="2">
        <f>POWER(10,($B131-L$227)/L$228)/(1+POWER(10,($B131-L$227)/L$228))</f>
        <v>0.91453910723060572</v>
      </c>
      <c r="EC131" s="2">
        <f>POWER(10,($B131-M$227)/M$228)/(1+POWER(10,($B131-M$227)/M$228))</f>
        <v>0.91346870881754461</v>
      </c>
      <c r="ED131" s="2">
        <f>POWER(10,($B131-N$227)/N$228)/(1+POWER(10,($B131-N$227)/N$228))</f>
        <v>0.91410227484240281</v>
      </c>
      <c r="EE131" s="2">
        <f>POWER(10,($B131-O$227)/O$228)/(1+POWER(10,($B131-O$227)/O$228))</f>
        <v>0.91834976569709292</v>
      </c>
    </row>
    <row r="132" spans="2:135" x14ac:dyDescent="0.25">
      <c r="B132" s="2">
        <v>126</v>
      </c>
      <c r="C132">
        <v>46.521000000000001</v>
      </c>
      <c r="D132">
        <v>46.887</v>
      </c>
      <c r="E132">
        <v>44.93</v>
      </c>
      <c r="F132">
        <v>43.323999999999998</v>
      </c>
      <c r="G132">
        <v>44</v>
      </c>
      <c r="H132">
        <v>43.536000000000001</v>
      </c>
      <c r="I132">
        <v>46.332999999999998</v>
      </c>
      <c r="J132">
        <v>42.188000000000002</v>
      </c>
      <c r="K132">
        <v>46.29</v>
      </c>
      <c r="L132">
        <v>46.145000000000003</v>
      </c>
      <c r="M132">
        <v>50.970999999999997</v>
      </c>
      <c r="N132">
        <v>52.854999999999997</v>
      </c>
      <c r="O132">
        <v>58.444400000000002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47.343062285653154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46.368764892328294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45.175680856481797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43.59316141061732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43.832612655056309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42.431164479918266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43.976449258597306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42.025589553393502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45.040889070917338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47.227931748935241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49.615299554748091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53.089298477299529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58.194699812648963</v>
      </c>
      <c r="AE132" s="5"/>
      <c r="AG132" s="5">
        <f t="shared" si="32"/>
        <v>-0.82206228565315342</v>
      </c>
      <c r="AH132" s="5">
        <f t="shared" si="32"/>
        <v>0.51823510767170688</v>
      </c>
      <c r="AI132" s="5">
        <f t="shared" si="32"/>
        <v>-0.2456808564817976</v>
      </c>
      <c r="AJ132" s="5">
        <f t="shared" si="31"/>
        <v>-0.26916141061732191</v>
      </c>
      <c r="AK132" s="5">
        <f t="shared" si="31"/>
        <v>0.16738734494369112</v>
      </c>
      <c r="AL132" s="5">
        <f t="shared" si="31"/>
        <v>1.1048355200817355</v>
      </c>
      <c r="AM132" s="5">
        <f t="shared" si="31"/>
        <v>2.3565507414026925</v>
      </c>
      <c r="AN132" s="5">
        <f t="shared" si="31"/>
        <v>0.16241044660650061</v>
      </c>
      <c r="AO132" s="5">
        <f t="shared" si="31"/>
        <v>1.2491109290826614</v>
      </c>
      <c r="AP132" s="5">
        <f t="shared" si="33"/>
        <v>-1.0829317489352377</v>
      </c>
      <c r="AQ132" s="5">
        <f t="shared" si="33"/>
        <v>1.3557004452519053</v>
      </c>
      <c r="AR132" s="5">
        <f t="shared" si="33"/>
        <v>-0.23429847729953224</v>
      </c>
      <c r="AS132" s="5">
        <f t="shared" si="33"/>
        <v>0.24970018735103849</v>
      </c>
      <c r="AV132" s="2">
        <f t="shared" si="18"/>
        <v>47.343062285652991</v>
      </c>
      <c r="AW132" s="2">
        <f t="shared" si="19"/>
        <v>45.920073330635134</v>
      </c>
      <c r="AX132" s="2">
        <f t="shared" si="20"/>
        <v>45.175680856481797</v>
      </c>
      <c r="AY132" s="2">
        <f t="shared" si="21"/>
        <v>43.548725635289479</v>
      </c>
      <c r="AZ132" s="2">
        <f t="shared" si="22"/>
        <v>43.566799350117009</v>
      </c>
      <c r="BA132" s="2">
        <f t="shared" si="23"/>
        <v>41.938971572277723</v>
      </c>
      <c r="BB132" s="2">
        <f t="shared" si="24"/>
        <v>43.608259396861122</v>
      </c>
      <c r="BC132" s="2">
        <f t="shared" si="25"/>
        <v>41.499626787885838</v>
      </c>
      <c r="BD132" s="2">
        <f t="shared" si="26"/>
        <v>44.514185723914864</v>
      </c>
      <c r="BE132" s="2">
        <f t="shared" si="27"/>
        <v>46.460643131462831</v>
      </c>
      <c r="BF132" s="2">
        <f t="shared" si="28"/>
        <v>48.503301582792318</v>
      </c>
      <c r="BG132" s="2">
        <f t="shared" si="29"/>
        <v>52.017512130004405</v>
      </c>
      <c r="BH132" s="2">
        <f t="shared" si="30"/>
        <v>56.859236379409595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48.647685375720691</v>
      </c>
      <c r="CP132" s="2">
        <f>BL$207*$B132+BL$209</f>
        <v>47.026741553769625</v>
      </c>
      <c r="CQ132" s="2">
        <f>BM$207*$B132+BM$209</f>
        <v>46.373197879713615</v>
      </c>
      <c r="CR132" s="2">
        <f>BN$207*$B132+BN$209</f>
        <v>45.141339494659654</v>
      </c>
      <c r="CS132" s="2">
        <f>BO$207*$B132+BO$209</f>
        <v>45.056107704979013</v>
      </c>
      <c r="CT132" s="2">
        <f>BP$207*$B132+BP$209</f>
        <v>43.49562121260427</v>
      </c>
      <c r="CU132" s="2">
        <f>BQ$207*$B132+BQ$209</f>
        <v>46.840549681212231</v>
      </c>
      <c r="CV132" s="2">
        <f>BR$207*$B132+BR$209</f>
        <v>43.697299924482401</v>
      </c>
      <c r="CW132" s="2">
        <f>BS$207*$B132+BS$209</f>
        <v>47.29908506951368</v>
      </c>
      <c r="CX132" s="2">
        <f>BT$207*$B132+BT$209</f>
        <v>49.362087029066373</v>
      </c>
      <c r="CY132" s="2">
        <f>BU$207*$B132+BU$209</f>
        <v>50.787283463520929</v>
      </c>
      <c r="CZ132" s="2">
        <f>BV$207*$B132+BV$209</f>
        <v>53.602911169142104</v>
      </c>
      <c r="DA132" s="2">
        <f>BW$207*$B132+BW$209</f>
        <v>58.152665604962081</v>
      </c>
      <c r="DD132" s="2">
        <f>BZ$207*$B132+BZ$209</f>
        <v>47.007364651022932</v>
      </c>
      <c r="DE132" s="2">
        <f>CA$207*$B132+CA$209</f>
        <v>45.664664157145509</v>
      </c>
      <c r="DF132" s="2">
        <f>CB$207*$B132+CB$209</f>
        <v>45.036606796417388</v>
      </c>
      <c r="DG132" s="2">
        <f>CC$207*$B132+CC$209</f>
        <v>43.41473491709705</v>
      </c>
      <c r="DH132" s="2">
        <f>CD$207*$B132+CD$209</f>
        <v>43.439402686348728</v>
      </c>
      <c r="DI132" s="2">
        <f>CE$207*$B132+CE$209</f>
        <v>41.808064143257795</v>
      </c>
      <c r="DJ132" s="2">
        <f>CF$207*$B132+CF$209</f>
        <v>43.345936617111178</v>
      </c>
      <c r="DK132" s="2">
        <f>CG$207*$B132+CG$209</f>
        <v>41.312366325504122</v>
      </c>
      <c r="DL132" s="2">
        <f>CH$207*$B132+CH$209</f>
        <v>44.285820370187068</v>
      </c>
      <c r="DM132" s="2">
        <f>CI$207*$B132+CI$209</f>
        <v>46.213368637680261</v>
      </c>
      <c r="DN132" s="2">
        <f>CJ$207*$B132+CJ$209</f>
        <v>48.305981102759212</v>
      </c>
      <c r="DO132" s="2">
        <f>CK$207*$B132+CK$209</f>
        <v>51.881641539335924</v>
      </c>
      <c r="DP132" s="2">
        <f>CL$207*$B132+CL$209</f>
        <v>56.754356546790888</v>
      </c>
      <c r="DS132" s="2">
        <f>POWER(10,($B132-C$227)/C$228)/(1+POWER(10,($B132-C$227)/C$228))</f>
        <v>0.7953463432025365</v>
      </c>
      <c r="DT132" s="2">
        <f>POWER(10,($B132-D$227)/D$228)/(1+POWER(10,($B132-D$227)/D$228))</f>
        <v>0.81248556497402447</v>
      </c>
      <c r="DU132" s="2">
        <f>POWER(10,($B132-E$227)/E$228)/(1+POWER(10,($B132-E$227)/E$228))</f>
        <v>0.89594868482779599</v>
      </c>
      <c r="DV132" s="2">
        <f>POWER(10,($B132-F$227)/F$228)/(1+POWER(10,($B132-F$227)/F$228))</f>
        <v>0.92239640741507989</v>
      </c>
      <c r="DW132" s="2">
        <f>POWER(10,($B132-G$227)/G$228)/(1+POWER(10,($B132-G$227)/G$228))</f>
        <v>0.92119980930336021</v>
      </c>
      <c r="DX132" s="2">
        <f>POWER(10,($B132-H$227)/H$228)/(1+POWER(10,($B132-H$227)/H$228))</f>
        <v>0.92242785065003707</v>
      </c>
      <c r="DY132" s="2">
        <f>POWER(10,($B132-I$227)/I$228)/(1+POWER(10,($B132-I$227)/I$228))</f>
        <v>0.92493510012748048</v>
      </c>
      <c r="DZ132" s="2">
        <f>POWER(10,($B132-J$227)/J$228)/(1+POWER(10,($B132-J$227)/J$228))</f>
        <v>0.921481896828517</v>
      </c>
      <c r="EA132" s="2">
        <f>POWER(10,($B132-K$227)/K$228)/(1+POWER(10,($B132-K$227)/K$228))</f>
        <v>0.92421331130357631</v>
      </c>
      <c r="EB132" s="2">
        <f>POWER(10,($B132-L$227)/L$228)/(1+POWER(10,($B132-L$227)/L$228))</f>
        <v>0.9214682092691957</v>
      </c>
      <c r="EC132" s="2">
        <f>POWER(10,($B132-M$227)/M$228)/(1+POWER(10,($B132-M$227)/M$228))</f>
        <v>0.92047705142531322</v>
      </c>
      <c r="ED132" s="2">
        <f>POWER(10,($B132-N$227)/N$228)/(1+POWER(10,($B132-N$227)/N$228))</f>
        <v>0.92106373788528428</v>
      </c>
      <c r="EE132" s="2">
        <f>POWER(10,($B132-O$227)/O$228)/(1+POWER(10,($B132-O$227)/O$228))</f>
        <v>0.9249952419275066</v>
      </c>
    </row>
    <row r="133" spans="2:135" x14ac:dyDescent="0.25">
      <c r="B133" s="2">
        <v>127</v>
      </c>
      <c r="C133">
        <v>45.887</v>
      </c>
      <c r="D133">
        <v>47.802999999999997</v>
      </c>
      <c r="E133">
        <v>45.944000000000003</v>
      </c>
      <c r="F133">
        <v>43.817</v>
      </c>
      <c r="G133">
        <v>43.551000000000002</v>
      </c>
      <c r="H133">
        <v>43.912999999999997</v>
      </c>
      <c r="I133">
        <v>45.738999999999997</v>
      </c>
      <c r="J133">
        <v>41.622999999999998</v>
      </c>
      <c r="K133">
        <v>43.970999999999997</v>
      </c>
      <c r="L133">
        <v>45.362000000000002</v>
      </c>
      <c r="M133">
        <v>49.912999999999997</v>
      </c>
      <c r="N133">
        <v>53.362000000000002</v>
      </c>
      <c r="O133">
        <v>58.333300000000001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47.285034237832015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46.495026900663994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45.132144819396565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43.502859551399574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43.640226933560449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42.14690767252295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43.693088659489227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41.696572120460168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44.717815023435115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46.818944106215405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49.090358403260105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52.605948346416618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57.634369980087314</v>
      </c>
      <c r="AE133" s="5"/>
      <c r="AG133" s="5">
        <f t="shared" si="32"/>
        <v>-1.3980342378320145</v>
      </c>
      <c r="AH133" s="5">
        <f t="shared" si="32"/>
        <v>1.307973099336003</v>
      </c>
      <c r="AI133" s="5">
        <f t="shared" si="32"/>
        <v>0.81185518060343753</v>
      </c>
      <c r="AJ133" s="5">
        <f t="shared" si="31"/>
        <v>0.31414044860042623</v>
      </c>
      <c r="AK133" s="5">
        <f t="shared" si="31"/>
        <v>-8.9226933560446753E-2</v>
      </c>
      <c r="AL133" s="5">
        <f t="shared" si="31"/>
        <v>1.7660923274770468</v>
      </c>
      <c r="AM133" s="5">
        <f t="shared" si="31"/>
        <v>2.0459113405107701</v>
      </c>
      <c r="AN133" s="5">
        <f t="shared" si="31"/>
        <v>-7.3572120460170254E-2</v>
      </c>
      <c r="AO133" s="5">
        <f t="shared" si="31"/>
        <v>-0.74681502343511852</v>
      </c>
      <c r="AP133" s="5">
        <f t="shared" si="33"/>
        <v>-1.4569441062154027</v>
      </c>
      <c r="AQ133" s="5">
        <f t="shared" si="33"/>
        <v>0.82264159673989212</v>
      </c>
      <c r="AR133" s="5">
        <f t="shared" si="33"/>
        <v>0.75605165358338411</v>
      </c>
      <c r="AS133" s="5">
        <f t="shared" si="33"/>
        <v>0.69893001991268733</v>
      </c>
      <c r="AV133" s="2">
        <f t="shared" si="18"/>
        <v>47.285034237831987</v>
      </c>
      <c r="AW133" s="2">
        <f t="shared" si="19"/>
        <v>45.868566147075441</v>
      </c>
      <c r="AX133" s="2">
        <f t="shared" si="20"/>
        <v>45.132144819396565</v>
      </c>
      <c r="AY133" s="2">
        <f t="shared" si="21"/>
        <v>43.477865751147114</v>
      </c>
      <c r="AZ133" s="2">
        <f t="shared" si="22"/>
        <v>43.489621741974375</v>
      </c>
      <c r="BA133" s="2">
        <f t="shared" si="23"/>
        <v>41.873348715538739</v>
      </c>
      <c r="BB133" s="2">
        <f t="shared" si="24"/>
        <v>43.504836672676937</v>
      </c>
      <c r="BC133" s="2">
        <f t="shared" si="25"/>
        <v>41.410038837130365</v>
      </c>
      <c r="BD133" s="2">
        <f t="shared" si="26"/>
        <v>44.435036792164261</v>
      </c>
      <c r="BE133" s="2">
        <f t="shared" si="27"/>
        <v>46.373989003663112</v>
      </c>
      <c r="BF133" s="2">
        <f t="shared" si="28"/>
        <v>48.435590929781434</v>
      </c>
      <c r="BG133" s="2">
        <f t="shared" si="29"/>
        <v>51.957141778543807</v>
      </c>
      <c r="BH133" s="2">
        <f t="shared" si="30"/>
        <v>56.812437499595262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48.695129168922996</v>
      </c>
      <c r="CP133" s="2">
        <f>BL$207*$B133+BL$209</f>
        <v>47.04179789158588</v>
      </c>
      <c r="CQ133" s="2">
        <f>BM$207*$B133+BM$209</f>
        <v>46.372373758785578</v>
      </c>
      <c r="CR133" s="2">
        <f>BN$207*$B133+BN$209</f>
        <v>45.121069788511612</v>
      </c>
      <c r="CS133" s="2">
        <f>BO$207*$B133+BO$209</f>
        <v>45.04041897993163</v>
      </c>
      <c r="CT133" s="2">
        <f>BP$207*$B133+BP$209</f>
        <v>43.479818253715209</v>
      </c>
      <c r="CU133" s="2">
        <f>BQ$207*$B133+BQ$209</f>
        <v>46.856753105075775</v>
      </c>
      <c r="CV133" s="2">
        <f>BR$207*$B133+BR$209</f>
        <v>43.678531328709468</v>
      </c>
      <c r="CW133" s="2">
        <f>BS$207*$B133+BS$209</f>
        <v>47.31633373815005</v>
      </c>
      <c r="CX133" s="2">
        <f>BT$207*$B133+BT$209</f>
        <v>49.379008381600158</v>
      </c>
      <c r="CY133" s="2">
        <f>BU$207*$B133+BU$209</f>
        <v>50.800466598473193</v>
      </c>
      <c r="CZ133" s="2">
        <f>BV$207*$B133+BV$209</f>
        <v>53.599101785860825</v>
      </c>
      <c r="DA133" s="2">
        <f>BW$207*$B133+BW$209</f>
        <v>58.15276661284782</v>
      </c>
      <c r="DD133" s="2">
        <f>BZ$207*$B133+BZ$209</f>
        <v>46.954122957529009</v>
      </c>
      <c r="DE133" s="2">
        <f>CA$207*$B133+CA$209</f>
        <v>45.621619657326654</v>
      </c>
      <c r="DF133" s="2">
        <f>CB$207*$B133+CB$209</f>
        <v>45.000783863971719</v>
      </c>
      <c r="DG133" s="2">
        <f>CC$207*$B133+CC$209</f>
        <v>43.351782988130843</v>
      </c>
      <c r="DH133" s="2">
        <f>CD$207*$B133+CD$209</f>
        <v>43.368637600239765</v>
      </c>
      <c r="DI133" s="2">
        <f>CE$207*$B133+CE$209</f>
        <v>41.750138728245048</v>
      </c>
      <c r="DJ133" s="2">
        <f>CF$207*$B133+CF$209</f>
        <v>43.256741204389265</v>
      </c>
      <c r="DK133" s="2">
        <f>CG$207*$B133+CG$209</f>
        <v>41.233751816497303</v>
      </c>
      <c r="DL133" s="2">
        <f>CH$207*$B133+CH$209</f>
        <v>44.219555916522445</v>
      </c>
      <c r="DM133" s="2">
        <f>CI$207*$B133+CI$209</f>
        <v>46.140421499019894</v>
      </c>
      <c r="DN133" s="2">
        <f>CJ$207*$B133+CJ$209</f>
        <v>48.249258768206531</v>
      </c>
      <c r="DO133" s="2">
        <f>CK$207*$B133+CK$209</f>
        <v>51.828805498194669</v>
      </c>
      <c r="DP133" s="2">
        <f>CL$207*$B133+CL$209</f>
        <v>56.713317619777563</v>
      </c>
      <c r="DS133" s="2">
        <f>POWER(10,($B133-C$227)/C$228)/(1+POWER(10,($B133-C$227)/C$228))</f>
        <v>0.80993101682387425</v>
      </c>
      <c r="DT133" s="2">
        <f>POWER(10,($B133-D$227)/D$228)/(1+POWER(10,($B133-D$227)/D$228))</f>
        <v>0.82611584673553662</v>
      </c>
      <c r="DU133" s="2">
        <f>POWER(10,($B133-E$227)/E$228)/(1+POWER(10,($B133-E$227)/E$228))</f>
        <v>0.90422723590955767</v>
      </c>
      <c r="DV133" s="2">
        <f>POWER(10,($B133-F$227)/F$228)/(1+POWER(10,($B133-F$227)/F$228))</f>
        <v>0.92873808644865441</v>
      </c>
      <c r="DW133" s="2">
        <f>POWER(10,($B133-G$227)/G$228)/(1+POWER(10,($B133-G$227)/G$228))</f>
        <v>0.92763160111466914</v>
      </c>
      <c r="DX133" s="2">
        <f>POWER(10,($B133-H$227)/H$228)/(1+POWER(10,($B133-H$227)/H$228))</f>
        <v>0.92876715860979742</v>
      </c>
      <c r="DY133" s="2">
        <f>POWER(10,($B133-I$227)/I$228)/(1+POWER(10,($B133-I$227)/I$228))</f>
        <v>0.93108481995841075</v>
      </c>
      <c r="DZ133" s="2">
        <f>POWER(10,($B133-J$227)/J$228)/(1+POWER(10,($B133-J$227)/J$228))</f>
        <v>0.92789246647704948</v>
      </c>
      <c r="EA133" s="2">
        <f>POWER(10,($B133-K$227)/K$228)/(1+POWER(10,($B133-K$227)/K$228))</f>
        <v>0.93041771542765672</v>
      </c>
      <c r="EB133" s="2">
        <f>POWER(10,($B133-L$227)/L$228)/(1+POWER(10,($B133-L$227)/L$228))</f>
        <v>0.92787980896867805</v>
      </c>
      <c r="EC133" s="2">
        <f>POWER(10,($B133-M$227)/M$228)/(1+POWER(10,($B133-M$227)/M$228))</f>
        <v>0.92696315864026335</v>
      </c>
      <c r="ED133" s="2">
        <f>POWER(10,($B133-N$227)/N$228)/(1+POWER(10,($B133-N$227)/N$228))</f>
        <v>0.92750576203357893</v>
      </c>
      <c r="EE133" s="2">
        <f>POWER(10,($B133-O$227)/O$228)/(1+POWER(10,($B133-O$227)/O$228))</f>
        <v>0.93114040143493892</v>
      </c>
    </row>
    <row r="134" spans="2:135" x14ac:dyDescent="0.25">
      <c r="B134" s="2">
        <v>128</v>
      </c>
      <c r="C134">
        <v>45.534999999999997</v>
      </c>
      <c r="D134">
        <v>47.451000000000001</v>
      </c>
      <c r="E134">
        <v>45.281999999999996</v>
      </c>
      <c r="F134">
        <v>43.548999999999999</v>
      </c>
      <c r="G134">
        <v>43.841000000000001</v>
      </c>
      <c r="H134">
        <v>42.957000000000001</v>
      </c>
      <c r="I134">
        <v>44.985999999999997</v>
      </c>
      <c r="J134">
        <v>41.912999999999997</v>
      </c>
      <c r="K134">
        <v>43.680999999999997</v>
      </c>
      <c r="L134">
        <v>45.506999999999998</v>
      </c>
      <c r="M134">
        <v>48.738999999999997</v>
      </c>
      <c r="N134">
        <v>52.796999999999997</v>
      </c>
      <c r="O134">
        <v>58.277799999999999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47.225559178277592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46.627847685380893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45.088864678450683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43.420335306358709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43.49146395057501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41.948676577148873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43.49064413702834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41.465116862312968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44.496698752065392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46.526599274328085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48.725103747429088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52.260960497374874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57.235630459427206</v>
      </c>
      <c r="AE134" s="5"/>
      <c r="AG134" s="5">
        <f t="shared" si="32"/>
        <v>-1.6905591782775957</v>
      </c>
      <c r="AH134" s="5">
        <f t="shared" si="32"/>
        <v>0.82315231461910798</v>
      </c>
      <c r="AI134" s="5">
        <f t="shared" si="32"/>
        <v>0.19313532154931323</v>
      </c>
      <c r="AJ134" s="5">
        <f t="shared" si="31"/>
        <v>0.12866469364129074</v>
      </c>
      <c r="AK134" s="5">
        <f t="shared" si="31"/>
        <v>0.34953604942499084</v>
      </c>
      <c r="AL134" s="5">
        <f t="shared" si="31"/>
        <v>1.0083234228511273</v>
      </c>
      <c r="AM134" s="5">
        <f t="shared" si="31"/>
        <v>1.4953558629716568</v>
      </c>
      <c r="AN134" s="5">
        <f t="shared" si="31"/>
        <v>0.44788313768702892</v>
      </c>
      <c r="AO134" s="5">
        <f t="shared" si="31"/>
        <v>-0.81569875206539422</v>
      </c>
      <c r="AP134" s="5">
        <f t="shared" si="33"/>
        <v>-1.0195992743280868</v>
      </c>
      <c r="AQ134" s="5">
        <f t="shared" si="33"/>
        <v>1.3896252570908985E-2</v>
      </c>
      <c r="AR134" s="5">
        <f t="shared" si="33"/>
        <v>0.53603950262512257</v>
      </c>
      <c r="AS134" s="5">
        <f t="shared" si="33"/>
        <v>1.0421695405727931</v>
      </c>
      <c r="AV134" s="2">
        <f t="shared" ref="AV134:AV197" si="34">((1-DS134)*CO134) + (DS134*DD134)</f>
        <v>47.225559178277585</v>
      </c>
      <c r="AW134" s="2">
        <f t="shared" ref="AW134:AW197" si="35">((1-DT134)*CP134) + (DT134*DE134)</f>
        <v>45.816649427091754</v>
      </c>
      <c r="AX134" s="2">
        <f t="shared" ref="AX134:AX197" si="36">((1-DU134)*CQ134) + (DU134*DF134)</f>
        <v>45.088864678450683</v>
      </c>
      <c r="AY134" s="2">
        <f t="shared" ref="AY134:AY197" si="37">((1-DV134)*CR134) + (DV134*DG134)</f>
        <v>43.407336957936536</v>
      </c>
      <c r="AZ134" s="2">
        <f t="shared" ref="AZ134:AZ197" si="38">((1-DW134)*CS134) + (DW134*DH134)</f>
        <v>43.412576839945359</v>
      </c>
      <c r="BA134" s="2">
        <f t="shared" ref="BA134:BA197" si="39">((1-DX134)*CT134) + (DX134*DI134)</f>
        <v>41.808044645843417</v>
      </c>
      <c r="BB134" s="2">
        <f t="shared" ref="BB134:BB197" si="40">((1-DY134)*CU134) + (DY134*DJ134)</f>
        <v>43.401856824075587</v>
      </c>
      <c r="BC134" s="2">
        <f t="shared" ref="BC134:BC197" si="41">((1-DZ134)*CV134) + (DZ134*DK134)</f>
        <v>41.320900332665168</v>
      </c>
      <c r="BD134" s="2">
        <f t="shared" ref="BD134:BD197" si="42">((1-EA134)*CW134) + (EA134*DL134)</f>
        <v>44.356355338871893</v>
      </c>
      <c r="BE134" s="2">
        <f t="shared" ref="BE134:BE197" si="43">((1-EB134)*CX134) + (EB134*DM134)</f>
        <v>46.287799641120721</v>
      </c>
      <c r="BF134" s="2">
        <f t="shared" ref="BF134:BF197" si="44">((1-EC134)*CY134) + (EC134*DN134)</f>
        <v>48.36825908830555</v>
      </c>
      <c r="BG134" s="2">
        <f t="shared" ref="BG134:BG197" si="45">((1-ED134)*CZ134) + (ED134*DO134)</f>
        <v>51.897027150900328</v>
      </c>
      <c r="BH134" s="2">
        <f t="shared" ref="BH134:BH197" si="46">((1-EE134)*DA134) + (EE134*DP134)</f>
        <v>56.765827517085754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48.742572962125301</v>
      </c>
      <c r="CP134" s="2">
        <f>BL$207*$B134+BL$209</f>
        <v>47.056854229402134</v>
      </c>
      <c r="CQ134" s="2">
        <f>BM$207*$B134+BM$209</f>
        <v>46.371549637857541</v>
      </c>
      <c r="CR134" s="2">
        <f>BN$207*$B134+BN$209</f>
        <v>45.10080008236357</v>
      </c>
      <c r="CS134" s="2">
        <f>BO$207*$B134+BO$209</f>
        <v>45.024730254884254</v>
      </c>
      <c r="CT134" s="2">
        <f>BP$207*$B134+BP$209</f>
        <v>43.46401529482614</v>
      </c>
      <c r="CU134" s="2">
        <f>BQ$207*$B134+BQ$209</f>
        <v>46.872956528939319</v>
      </c>
      <c r="CV134" s="2">
        <f>BR$207*$B134+BR$209</f>
        <v>43.659762732936542</v>
      </c>
      <c r="CW134" s="2">
        <f>BS$207*$B134+BS$209</f>
        <v>47.333582406786419</v>
      </c>
      <c r="CX134" s="2">
        <f>BT$207*$B134+BT$209</f>
        <v>49.395929734133944</v>
      </c>
      <c r="CY134" s="2">
        <f>BU$207*$B134+BU$209</f>
        <v>50.813649733425457</v>
      </c>
      <c r="CZ134" s="2">
        <f>BV$207*$B134+BV$209</f>
        <v>53.595292402579538</v>
      </c>
      <c r="DA134" s="2">
        <f>BW$207*$B134+BW$209</f>
        <v>58.152867620733566</v>
      </c>
      <c r="DD134" s="2">
        <f>BZ$207*$B134+BZ$209</f>
        <v>46.900881264035092</v>
      </c>
      <c r="DE134" s="2">
        <f>CA$207*$B134+CA$209</f>
        <v>45.5785751575078</v>
      </c>
      <c r="DF134" s="2">
        <f>CB$207*$B134+CB$209</f>
        <v>44.964960931526043</v>
      </c>
      <c r="DG134" s="2">
        <f>CC$207*$B134+CC$209</f>
        <v>43.288831059164636</v>
      </c>
      <c r="DH134" s="2">
        <f>CD$207*$B134+CD$209</f>
        <v>43.297872514130802</v>
      </c>
      <c r="DI134" s="2">
        <f>CE$207*$B134+CE$209</f>
        <v>41.692213313232301</v>
      </c>
      <c r="DJ134" s="2">
        <f>CF$207*$B134+CF$209</f>
        <v>43.167545791667344</v>
      </c>
      <c r="DK134" s="2">
        <f>CG$207*$B134+CG$209</f>
        <v>41.155137307490477</v>
      </c>
      <c r="DL134" s="2">
        <f>CH$207*$B134+CH$209</f>
        <v>44.153291462857823</v>
      </c>
      <c r="DM134" s="2">
        <f>CI$207*$B134+CI$209</f>
        <v>46.067474360359526</v>
      </c>
      <c r="DN134" s="2">
        <f>CJ$207*$B134+CJ$209</f>
        <v>48.192536433653856</v>
      </c>
      <c r="DO134" s="2">
        <f>CK$207*$B134+CK$209</f>
        <v>51.775969457053407</v>
      </c>
      <c r="DP134" s="2">
        <f>CL$207*$B134+CL$209</f>
        <v>56.672278692764237</v>
      </c>
      <c r="DS134" s="2">
        <f>POWER(10,($B134-C$227)/C$228)/(1+POWER(10,($B134-C$227)/C$228))</f>
        <v>0.8237066960886148</v>
      </c>
      <c r="DT134" s="2">
        <f>POWER(10,($B134-D$227)/D$228)/(1+POWER(10,($B134-D$227)/D$228))</f>
        <v>0.83895174185285815</v>
      </c>
      <c r="DU134" s="2">
        <f>POWER(10,($B134-E$227)/E$228)/(1+POWER(10,($B134-E$227)/E$228))</f>
        <v>0.91191188556618974</v>
      </c>
      <c r="DV134" s="2">
        <f>POWER(10,($B134-F$227)/F$228)/(1+POWER(10,($B134-F$227)/F$228))</f>
        <v>0.93459827554739872</v>
      </c>
      <c r="DW134" s="2">
        <f>POWER(10,($B134-G$227)/G$228)/(1+POWER(10,($B134-G$227)/G$228))</f>
        <v>0.9335762737673392</v>
      </c>
      <c r="DX134" s="2">
        <f>POWER(10,($B134-H$227)/H$228)/(1+POWER(10,($B134-H$227)/H$228))</f>
        <v>0.93462512525981245</v>
      </c>
      <c r="DY134" s="2">
        <f>POWER(10,($B134-I$227)/I$228)/(1+POWER(10,($B134-I$227)/I$228))</f>
        <v>0.93676516612548499</v>
      </c>
      <c r="DZ134" s="2">
        <f>POWER(10,($B134-J$227)/J$228)/(1+POWER(10,($B134-J$227)/J$228))</f>
        <v>0.93381723930029359</v>
      </c>
      <c r="EA134" s="2">
        <f>POWER(10,($B134-K$227)/K$228)/(1+POWER(10,($B134-K$227)/K$228))</f>
        <v>0.93614927703337003</v>
      </c>
      <c r="EB134" s="2">
        <f>POWER(10,($B134-L$227)/L$228)/(1+POWER(10,($B134-L$227)/L$228))</f>
        <v>0.93380554761311041</v>
      </c>
      <c r="EC134" s="2">
        <f>POWER(10,($B134-M$227)/M$228)/(1+POWER(10,($B134-M$227)/M$228))</f>
        <v>0.93295877188253995</v>
      </c>
      <c r="ED134" s="2">
        <f>POWER(10,($B134-N$227)/N$228)/(1+POWER(10,($B134-N$227)/N$228))</f>
        <v>0.933460030202657</v>
      </c>
      <c r="EE134" s="2">
        <f>POWER(10,($B134-O$227)/O$228)/(1+POWER(10,($B134-O$227)/O$228))</f>
        <v>0.9368164771772105</v>
      </c>
    </row>
    <row r="135" spans="2:135" x14ac:dyDescent="0.25">
      <c r="B135" s="2">
        <v>129</v>
      </c>
      <c r="C135">
        <v>45.718000000000004</v>
      </c>
      <c r="D135">
        <v>47.07</v>
      </c>
      <c r="E135">
        <v>45.338000000000001</v>
      </c>
      <c r="F135">
        <v>43.210999999999999</v>
      </c>
      <c r="G135">
        <v>42.304000000000002</v>
      </c>
      <c r="H135">
        <v>41.854999999999997</v>
      </c>
      <c r="I135">
        <v>43.332999999999998</v>
      </c>
      <c r="J135">
        <v>41.304000000000002</v>
      </c>
      <c r="K135">
        <v>43.087000000000003</v>
      </c>
      <c r="L135">
        <v>45.826000000000001</v>
      </c>
      <c r="M135">
        <v>47.652000000000001</v>
      </c>
      <c r="N135">
        <v>52</v>
      </c>
      <c r="O135">
        <v>57.930599999999998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47.164858367759884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46.738632577919965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45.045855927093449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43.343394247098836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43.373908639221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41.810126314710892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43.337981011515197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41.299477010370751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44.342712127657613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46.320795581967289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48.481443972377981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52.02637168675988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56.968842585936585</v>
      </c>
      <c r="AE135" s="5"/>
      <c r="AG135" s="5">
        <f t="shared" si="32"/>
        <v>-1.4468583677598801</v>
      </c>
      <c r="AH135" s="5">
        <f t="shared" si="32"/>
        <v>0.33136742208003511</v>
      </c>
      <c r="AI135" s="5">
        <f t="shared" si="32"/>
        <v>0.29214407290655231</v>
      </c>
      <c r="AJ135" s="5">
        <f t="shared" si="31"/>
        <v>-0.13239424709883707</v>
      </c>
      <c r="AK135" s="5">
        <f t="shared" si="31"/>
        <v>-1.0699086392209978</v>
      </c>
      <c r="AL135" s="5">
        <f t="shared" si="31"/>
        <v>4.4873685289104515E-2</v>
      </c>
      <c r="AM135" s="5">
        <f t="shared" si="31"/>
        <v>-4.9810115151984746E-3</v>
      </c>
      <c r="AN135" s="5">
        <f t="shared" si="31"/>
        <v>4.5229896292511285E-3</v>
      </c>
      <c r="AO135" s="5">
        <f t="shared" si="31"/>
        <v>-1.2557121276576098</v>
      </c>
      <c r="AP135" s="5">
        <f t="shared" si="33"/>
        <v>-0.49479558196728846</v>
      </c>
      <c r="AQ135" s="5">
        <f t="shared" si="33"/>
        <v>-0.82944397237798029</v>
      </c>
      <c r="AR135" s="5">
        <f t="shared" si="33"/>
        <v>-2.637168675988022E-2</v>
      </c>
      <c r="AS135" s="5">
        <f t="shared" si="33"/>
        <v>0.96175741406341331</v>
      </c>
      <c r="AV135" s="2">
        <f t="shared" si="34"/>
        <v>47.164858367759884</v>
      </c>
      <c r="AW135" s="2">
        <f t="shared" si="35"/>
        <v>45.764434373180578</v>
      </c>
      <c r="AX135" s="2">
        <f t="shared" si="36"/>
        <v>45.045855927093449</v>
      </c>
      <c r="AY135" s="2">
        <f t="shared" si="37"/>
        <v>43.337143953754037</v>
      </c>
      <c r="AZ135" s="2">
        <f t="shared" si="38"/>
        <v>43.335690114970468</v>
      </c>
      <c r="BA135" s="2">
        <f t="shared" si="39"/>
        <v>41.743064492681334</v>
      </c>
      <c r="BB135" s="2">
        <f t="shared" si="40"/>
        <v>43.299352673527615</v>
      </c>
      <c r="BC135" s="2">
        <f t="shared" si="41"/>
        <v>41.232219415650306</v>
      </c>
      <c r="BD135" s="2">
        <f t="shared" si="42"/>
        <v>44.278160467945035</v>
      </c>
      <c r="BE135" s="2">
        <f t="shared" si="43"/>
        <v>46.202100621297085</v>
      </c>
      <c r="BF135" s="2">
        <f t="shared" si="44"/>
        <v>48.301325583847927</v>
      </c>
      <c r="BG135" s="2">
        <f t="shared" si="45"/>
        <v>51.837182268915242</v>
      </c>
      <c r="BH135" s="2">
        <f t="shared" si="46"/>
        <v>56.71941818235603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48.790016755327613</v>
      </c>
      <c r="CP135" s="2">
        <f>BL$207*$B135+BL$209</f>
        <v>47.071910567218396</v>
      </c>
      <c r="CQ135" s="2">
        <f>BM$207*$B135+BM$209</f>
        <v>46.370725516929497</v>
      </c>
      <c r="CR135" s="2">
        <f>BN$207*$B135+BN$209</f>
        <v>45.080530376215528</v>
      </c>
      <c r="CS135" s="2">
        <f>BO$207*$B135+BO$209</f>
        <v>45.009041529836871</v>
      </c>
      <c r="CT135" s="2">
        <f>BP$207*$B135+BP$209</f>
        <v>43.448212335937072</v>
      </c>
      <c r="CU135" s="2">
        <f>BQ$207*$B135+BQ$209</f>
        <v>46.889159952802856</v>
      </c>
      <c r="CV135" s="2">
        <f>BR$207*$B135+BR$209</f>
        <v>43.640994137163609</v>
      </c>
      <c r="CW135" s="2">
        <f>BS$207*$B135+BS$209</f>
        <v>47.350831075422796</v>
      </c>
      <c r="CX135" s="2">
        <f>BT$207*$B135+BT$209</f>
        <v>49.412851086667736</v>
      </c>
      <c r="CY135" s="2">
        <f>BU$207*$B135+BU$209</f>
        <v>50.826832868377721</v>
      </c>
      <c r="CZ135" s="2">
        <f>BV$207*$B135+BV$209</f>
        <v>53.591483019298259</v>
      </c>
      <c r="DA135" s="2">
        <f>BW$207*$B135+BW$209</f>
        <v>58.152968628619305</v>
      </c>
      <c r="DD135" s="2">
        <f>BZ$207*$B135+BZ$209</f>
        <v>46.847639570541169</v>
      </c>
      <c r="DE135" s="2">
        <f>CA$207*$B135+CA$209</f>
        <v>45.535530657688945</v>
      </c>
      <c r="DF135" s="2">
        <f>CB$207*$B135+CB$209</f>
        <v>44.929137999080375</v>
      </c>
      <c r="DG135" s="2">
        <f>CC$207*$B135+CC$209</f>
        <v>43.225879130198436</v>
      </c>
      <c r="DH135" s="2">
        <f>CD$207*$B135+CD$209</f>
        <v>43.227107428021839</v>
      </c>
      <c r="DI135" s="2">
        <f>CE$207*$B135+CE$209</f>
        <v>41.634287898219547</v>
      </c>
      <c r="DJ135" s="2">
        <f>CF$207*$B135+CF$209</f>
        <v>43.07835037894543</v>
      </c>
      <c r="DK135" s="2">
        <f>CG$207*$B135+CG$209</f>
        <v>41.076522798483659</v>
      </c>
      <c r="DL135" s="2">
        <f>CH$207*$B135+CH$209</f>
        <v>44.087027009193207</v>
      </c>
      <c r="DM135" s="2">
        <f>CI$207*$B135+CI$209</f>
        <v>45.994527221699151</v>
      </c>
      <c r="DN135" s="2">
        <f>CJ$207*$B135+CJ$209</f>
        <v>48.135814099101182</v>
      </c>
      <c r="DO135" s="2">
        <f>CK$207*$B135+CK$209</f>
        <v>51.723133415912152</v>
      </c>
      <c r="DP135" s="2">
        <f>CL$207*$B135+CL$209</f>
        <v>56.631239765750912</v>
      </c>
      <c r="DS135" s="2">
        <f>POWER(10,($B135-C$227)/C$228)/(1+POWER(10,($B135-C$227)/C$228))</f>
        <v>0.83668527425913342</v>
      </c>
      <c r="DT135" s="2">
        <f>POWER(10,($B135-D$227)/D$228)/(1+POWER(10,($B135-D$227)/D$228))</f>
        <v>0.85101099404395297</v>
      </c>
      <c r="DU135" s="2">
        <f>POWER(10,($B135-E$227)/E$228)/(1+POWER(10,($B135-E$227)/E$228))</f>
        <v>0.91903514246070761</v>
      </c>
      <c r="DV135" s="2">
        <f>POWER(10,($B135-F$227)/F$228)/(1+POWER(10,($B135-F$227)/F$228))</f>
        <v>0.94000768403518153</v>
      </c>
      <c r="DW135" s="2">
        <f>POWER(10,($B135-G$227)/G$228)/(1+POWER(10,($B135-G$227)/G$228))</f>
        <v>0.93906470119291829</v>
      </c>
      <c r="DX135" s="2">
        <f>POWER(10,($B135-H$227)/H$228)/(1+POWER(10,($B135-H$227)/H$228))</f>
        <v>0.94003245548713921</v>
      </c>
      <c r="DY135" s="2">
        <f>POWER(10,($B135-I$227)/I$228)/(1+POWER(10,($B135-I$227)/I$228))</f>
        <v>0.94200647125002446</v>
      </c>
      <c r="DZ135" s="2">
        <f>POWER(10,($B135-J$227)/J$228)/(1+POWER(10,($B135-J$227)/J$228))</f>
        <v>0.93928705116790789</v>
      </c>
      <c r="EA135" s="2">
        <f>POWER(10,($B135-K$227)/K$228)/(1+POWER(10,($B135-K$227)/K$228))</f>
        <v>0.9414384396632508</v>
      </c>
      <c r="EB135" s="2">
        <f>POWER(10,($B135-L$227)/L$228)/(1+POWER(10,($B135-L$227)/L$228))</f>
        <v>0.93927626292956767</v>
      </c>
      <c r="EC135" s="2">
        <f>POWER(10,($B135-M$227)/M$228)/(1+POWER(10,($B135-M$227)/M$228))</f>
        <v>0.93849486052033826</v>
      </c>
      <c r="ED135" s="2">
        <f>POWER(10,($B135-N$227)/N$228)/(1+POWER(10,($B135-N$227)/N$228))</f>
        <v>0.9389574345206092</v>
      </c>
      <c r="EE135" s="2">
        <f>POWER(10,($B135-O$227)/O$228)/(1+POWER(10,($B135-O$227)/O$228))</f>
        <v>0.94205379239577014</v>
      </c>
    </row>
    <row r="136" spans="2:135" x14ac:dyDescent="0.25">
      <c r="B136" s="2">
        <v>130</v>
      </c>
      <c r="C136">
        <v>45.098999999999997</v>
      </c>
      <c r="D136">
        <v>46.985999999999997</v>
      </c>
      <c r="E136">
        <v>44.576999999999998</v>
      </c>
      <c r="F136">
        <v>42.38</v>
      </c>
      <c r="G136">
        <v>43.145000000000003</v>
      </c>
      <c r="H136">
        <v>42.521999999999998</v>
      </c>
      <c r="I136">
        <v>43.957000000000001</v>
      </c>
      <c r="J136">
        <v>40</v>
      </c>
      <c r="K136">
        <v>43.014000000000003</v>
      </c>
      <c r="L136">
        <v>46.042999999999999</v>
      </c>
      <c r="M136">
        <v>47.680999999999997</v>
      </c>
      <c r="N136">
        <v>52.158999999999999</v>
      </c>
      <c r="O136">
        <v>57.3889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47.103138011014117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46.797084176992577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45.003129746397477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43.27006698817511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43.27614512743471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41.708480343468004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43.212851088261459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41.173475611505559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44.228324021232112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46.171740410201544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48.319257656109777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51.868829805318477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56.796305485095999</v>
      </c>
      <c r="AE136" s="5"/>
      <c r="AG136" s="5">
        <f t="shared" si="32"/>
        <v>-2.0041380110141205</v>
      </c>
      <c r="AH136" s="5">
        <f t="shared" si="32"/>
        <v>0.18891582300742016</v>
      </c>
      <c r="AI136" s="5">
        <f t="shared" si="32"/>
        <v>-0.42612974639747847</v>
      </c>
      <c r="AJ136" s="5">
        <f t="shared" si="31"/>
        <v>-0.8900669881751071</v>
      </c>
      <c r="AK136" s="5">
        <f t="shared" si="31"/>
        <v>-0.13114512743470641</v>
      </c>
      <c r="AL136" s="5">
        <f t="shared" si="31"/>
        <v>0.81351965653199443</v>
      </c>
      <c r="AM136" s="5">
        <f t="shared" si="31"/>
        <v>0.74414891173854159</v>
      </c>
      <c r="AN136" s="5">
        <f t="shared" si="31"/>
        <v>-1.1734756115055589</v>
      </c>
      <c r="AO136" s="5">
        <f t="shared" si="31"/>
        <v>-1.2143240212321089</v>
      </c>
      <c r="AP136" s="5">
        <f t="shared" si="33"/>
        <v>-0.12874041020154436</v>
      </c>
      <c r="AQ136" s="5">
        <f t="shared" si="33"/>
        <v>-0.63825765610977925</v>
      </c>
      <c r="AR136" s="5">
        <f t="shared" si="33"/>
        <v>0.29017019468152228</v>
      </c>
      <c r="AS136" s="5">
        <f t="shared" si="33"/>
        <v>0.59259451490400039</v>
      </c>
      <c r="AV136" s="2">
        <f t="shared" si="34"/>
        <v>47.103138011014117</v>
      </c>
      <c r="AW136" s="2">
        <f t="shared" si="35"/>
        <v>45.712021526287508</v>
      </c>
      <c r="AX136" s="2">
        <f t="shared" si="36"/>
        <v>45.003129746397477</v>
      </c>
      <c r="AY136" s="2">
        <f t="shared" si="37"/>
        <v>43.267288113416072</v>
      </c>
      <c r="AZ136" s="2">
        <f t="shared" si="38"/>
        <v>43.258982041669846</v>
      </c>
      <c r="BA136" s="2">
        <f t="shared" si="39"/>
        <v>41.678410091386496</v>
      </c>
      <c r="BB136" s="2">
        <f t="shared" si="40"/>
        <v>43.197348445564884</v>
      </c>
      <c r="BC136" s="2">
        <f t="shared" si="41"/>
        <v>41.143999442946232</v>
      </c>
      <c r="BD136" s="2">
        <f t="shared" si="42"/>
        <v>44.200464641235563</v>
      </c>
      <c r="BE136" s="2">
        <f t="shared" si="43"/>
        <v>46.116909907199307</v>
      </c>
      <c r="BF136" s="2">
        <f t="shared" si="44"/>
        <v>48.234803945854871</v>
      </c>
      <c r="BG136" s="2">
        <f t="shared" si="45"/>
        <v>51.777616974190039</v>
      </c>
      <c r="BH136" s="2">
        <f t="shared" si="46"/>
        <v>56.67321793015585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48.837460548529918</v>
      </c>
      <c r="CP136" s="2">
        <f>BL$207*$B136+BL$209</f>
        <v>47.08696690503465</v>
      </c>
      <c r="CQ136" s="2">
        <f>BM$207*$B136+BM$209</f>
        <v>46.36990139600146</v>
      </c>
      <c r="CR136" s="2">
        <f>BN$207*$B136+BN$209</f>
        <v>45.060260670067485</v>
      </c>
      <c r="CS136" s="2">
        <f>BO$207*$B136+BO$209</f>
        <v>44.993352804789488</v>
      </c>
      <c r="CT136" s="2">
        <f>BP$207*$B136+BP$209</f>
        <v>43.43240937704801</v>
      </c>
      <c r="CU136" s="2">
        <f>BQ$207*$B136+BQ$209</f>
        <v>46.905363376666401</v>
      </c>
      <c r="CV136" s="2">
        <f>BR$207*$B136+BR$209</f>
        <v>43.622225541390684</v>
      </c>
      <c r="CW136" s="2">
        <f>BS$207*$B136+BS$209</f>
        <v>47.368079744059166</v>
      </c>
      <c r="CX136" s="2">
        <f>BT$207*$B136+BT$209</f>
        <v>49.429772439201521</v>
      </c>
      <c r="CY136" s="2">
        <f>BU$207*$B136+BU$209</f>
        <v>50.840016003329985</v>
      </c>
      <c r="CZ136" s="2">
        <f>BV$207*$B136+BV$209</f>
        <v>53.587673636016973</v>
      </c>
      <c r="DA136" s="2">
        <f>BW$207*$B136+BW$209</f>
        <v>58.153069636505045</v>
      </c>
      <c r="DD136" s="2">
        <f>BZ$207*$B136+BZ$209</f>
        <v>46.794397877047246</v>
      </c>
      <c r="DE136" s="2">
        <f>CA$207*$B136+CA$209</f>
        <v>45.49248615787009</v>
      </c>
      <c r="DF136" s="2">
        <f>CB$207*$B136+CB$209</f>
        <v>44.893315066634699</v>
      </c>
      <c r="DG136" s="2">
        <f>CC$207*$B136+CC$209</f>
        <v>43.162927201232229</v>
      </c>
      <c r="DH136" s="2">
        <f>CD$207*$B136+CD$209</f>
        <v>43.156342341912875</v>
      </c>
      <c r="DI136" s="2">
        <f>CE$207*$B136+CE$209</f>
        <v>41.5763624832068</v>
      </c>
      <c r="DJ136" s="2">
        <f>CF$207*$B136+CF$209</f>
        <v>42.989154966223509</v>
      </c>
      <c r="DK136" s="2">
        <f>CG$207*$B136+CG$209</f>
        <v>40.99790828947684</v>
      </c>
      <c r="DL136" s="2">
        <f>CH$207*$B136+CH$209</f>
        <v>44.020762555528584</v>
      </c>
      <c r="DM136" s="2">
        <f>CI$207*$B136+CI$209</f>
        <v>45.921580083038783</v>
      </c>
      <c r="DN136" s="2">
        <f>CJ$207*$B136+CJ$209</f>
        <v>48.079091764548508</v>
      </c>
      <c r="DO136" s="2">
        <f>CK$207*$B136+CK$209</f>
        <v>51.670297374770897</v>
      </c>
      <c r="DP136" s="2">
        <f>CL$207*$B136+CL$209</f>
        <v>56.590200838737587</v>
      </c>
      <c r="DS136" s="2">
        <f>POWER(10,($B136-C$227)/C$228)/(1+POWER(10,($B136-C$227)/C$228))</f>
        <v>0.84888366946530647</v>
      </c>
      <c r="DT136" s="2">
        <f>POWER(10,($B136-D$227)/D$228)/(1+POWER(10,($B136-D$227)/D$228))</f>
        <v>0.86231544732803111</v>
      </c>
      <c r="DU136" s="2">
        <f>POWER(10,($B136-E$227)/E$228)/(1+POWER(10,($B136-E$227)/E$228))</f>
        <v>0.92562935361193877</v>
      </c>
      <c r="DV136" s="2">
        <f>POWER(10,($B136-F$227)/F$228)/(1+POWER(10,($B136-F$227)/F$228))</f>
        <v>0.94499600945325135</v>
      </c>
      <c r="DW136" s="2">
        <f>POWER(10,($B136-G$227)/G$228)/(1+POWER(10,($B136-G$227)/G$228))</f>
        <v>0.9441267745441968</v>
      </c>
      <c r="DX136" s="2">
        <f>POWER(10,($B136-H$227)/H$228)/(1+POWER(10,($B136-H$227)/H$228))</f>
        <v>0.94501884164763517</v>
      </c>
      <c r="DY136" s="2">
        <f>POWER(10,($B136-I$227)/I$228)/(1+POWER(10,($B136-I$227)/I$228))</f>
        <v>0.94683799800178914</v>
      </c>
      <c r="DZ136" s="2">
        <f>POWER(10,($B136-J$227)/J$228)/(1+POWER(10,($B136-J$227)/J$228))</f>
        <v>0.94433174824314714</v>
      </c>
      <c r="EA136" s="2">
        <f>POWER(10,($B136-K$227)/K$228)/(1+POWER(10,($B136-K$227)/K$228))</f>
        <v>0.94631459297531806</v>
      </c>
      <c r="EB136" s="2">
        <f>POWER(10,($B136-L$227)/L$228)/(1+POWER(10,($B136-L$227)/L$228))</f>
        <v>0.9443218032735875</v>
      </c>
      <c r="EC136" s="2">
        <f>POWER(10,($B136-M$227)/M$228)/(1+POWER(10,($B136-M$227)/M$228))</f>
        <v>0.94360142914494394</v>
      </c>
      <c r="ED136" s="2">
        <f>POWER(10,($B136-N$227)/N$228)/(1+POWER(10,($B136-N$227)/N$228))</f>
        <v>0.94402788769827017</v>
      </c>
      <c r="EE136" s="2">
        <f>POWER(10,($B136-O$227)/O$228)/(1+POWER(10,($B136-O$227)/O$228))</f>
        <v>0.94688159905882752</v>
      </c>
    </row>
    <row r="137" spans="2:135" x14ac:dyDescent="0.25">
      <c r="B137" s="2">
        <v>131</v>
      </c>
      <c r="C137">
        <v>44.831000000000003</v>
      </c>
      <c r="D137">
        <v>45.914999999999999</v>
      </c>
      <c r="E137">
        <v>44.831000000000003</v>
      </c>
      <c r="F137">
        <v>42.253999999999998</v>
      </c>
      <c r="G137">
        <v>41.783000000000001</v>
      </c>
      <c r="H137">
        <v>42.390999999999998</v>
      </c>
      <c r="I137">
        <v>43.072000000000003</v>
      </c>
      <c r="J137">
        <v>39.970999999999997</v>
      </c>
      <c r="K137">
        <v>42.970999999999997</v>
      </c>
      <c r="L137">
        <v>44.319000000000003</v>
      </c>
      <c r="M137">
        <v>48.188000000000002</v>
      </c>
      <c r="N137">
        <v>51.304000000000002</v>
      </c>
      <c r="O137">
        <v>56.902799999999999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47.040588409270825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46.780355935823792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44.960693501305123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43.198910305234918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43.189691071341286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41.627586365465845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43.101600060217038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41.069209981076298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44.135245139793533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46.056177285710319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48.20601704835827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51.759264292863215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56.683881263288335</v>
      </c>
      <c r="AE137" s="5"/>
      <c r="AG137" s="5">
        <f t="shared" si="32"/>
        <v>-2.2095884092708218</v>
      </c>
      <c r="AH137" s="5">
        <f t="shared" si="32"/>
        <v>-0.86535593582379278</v>
      </c>
      <c r="AI137" s="5">
        <f t="shared" si="32"/>
        <v>-0.1296935013051197</v>
      </c>
      <c r="AJ137" s="5">
        <f t="shared" si="31"/>
        <v>-0.94491030523492014</v>
      </c>
      <c r="AK137" s="5">
        <f t="shared" si="31"/>
        <v>-1.4066910713412852</v>
      </c>
      <c r="AL137" s="5">
        <f t="shared" si="31"/>
        <v>0.76341363453415312</v>
      </c>
      <c r="AM137" s="5">
        <f t="shared" si="31"/>
        <v>-2.9600060217035207E-2</v>
      </c>
      <c r="AN137" s="5">
        <f t="shared" si="31"/>
        <v>-1.0982099810763017</v>
      </c>
      <c r="AO137" s="5">
        <f t="shared" si="31"/>
        <v>-1.1642451397935361</v>
      </c>
      <c r="AP137" s="5">
        <f t="shared" si="33"/>
        <v>-1.7371772857103167</v>
      </c>
      <c r="AQ137" s="5">
        <f t="shared" si="33"/>
        <v>-1.8017048358267118E-2</v>
      </c>
      <c r="AR137" s="5">
        <f t="shared" si="33"/>
        <v>-0.45526429286321246</v>
      </c>
      <c r="AS137" s="5">
        <f t="shared" si="33"/>
        <v>0.21891873671166451</v>
      </c>
      <c r="AV137" s="2">
        <f t="shared" si="34"/>
        <v>47.040588409270825</v>
      </c>
      <c r="AW137" s="2">
        <f t="shared" si="35"/>
        <v>45.659500818328816</v>
      </c>
      <c r="AX137" s="2">
        <f t="shared" si="36"/>
        <v>44.960693501305123</v>
      </c>
      <c r="AY137" s="2">
        <f t="shared" si="37"/>
        <v>43.197767969153404</v>
      </c>
      <c r="AZ137" s="2">
        <f t="shared" si="38"/>
        <v>43.182468641089244</v>
      </c>
      <c r="BA137" s="2">
        <f t="shared" si="39"/>
        <v>41.614080455081975</v>
      </c>
      <c r="BB137" s="2">
        <f t="shared" si="40"/>
        <v>43.095860817895847</v>
      </c>
      <c r="BC137" s="2">
        <f t="shared" si="41"/>
        <v>41.056239664621948</v>
      </c>
      <c r="BD137" s="2">
        <f t="shared" si="42"/>
        <v>44.12327454910492</v>
      </c>
      <c r="BE137" s="2">
        <f t="shared" si="43"/>
        <v>46.032238803452159</v>
      </c>
      <c r="BF137" s="2">
        <f t="shared" si="44"/>
        <v>48.168702464699692</v>
      </c>
      <c r="BG137" s="2">
        <f t="shared" si="45"/>
        <v>51.718337452617355</v>
      </c>
      <c r="BH137" s="2">
        <f t="shared" si="46"/>
        <v>56.627232293636411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48.884904341732224</v>
      </c>
      <c r="CP137" s="2">
        <f>BL$207*$B137+BL$209</f>
        <v>47.102023242850905</v>
      </c>
      <c r="CQ137" s="2">
        <f>BM$207*$B137+BM$209</f>
        <v>46.369077275073423</v>
      </c>
      <c r="CR137" s="2">
        <f>BN$207*$B137+BN$209</f>
        <v>45.039990963919443</v>
      </c>
      <c r="CS137" s="2">
        <f>BO$207*$B137+BO$209</f>
        <v>44.977664079742105</v>
      </c>
      <c r="CT137" s="2">
        <f>BP$207*$B137+BP$209</f>
        <v>43.416606418158942</v>
      </c>
      <c r="CU137" s="2">
        <f>BQ$207*$B137+BQ$209</f>
        <v>46.921566800529945</v>
      </c>
      <c r="CV137" s="2">
        <f>BR$207*$B137+BR$209</f>
        <v>43.603456945617751</v>
      </c>
      <c r="CW137" s="2">
        <f>BS$207*$B137+BS$209</f>
        <v>47.385328412695536</v>
      </c>
      <c r="CX137" s="2">
        <f>BT$207*$B137+BT$209</f>
        <v>49.446693791735306</v>
      </c>
      <c r="CY137" s="2">
        <f>BU$207*$B137+BU$209</f>
        <v>50.85319913828225</v>
      </c>
      <c r="CZ137" s="2">
        <f>BV$207*$B137+BV$209</f>
        <v>53.583864252735694</v>
      </c>
      <c r="DA137" s="2">
        <f>BW$207*$B137+BW$209</f>
        <v>58.153170644390784</v>
      </c>
      <c r="DD137" s="2">
        <f>BZ$207*$B137+BZ$209</f>
        <v>46.741156183553322</v>
      </c>
      <c r="DE137" s="2">
        <f>CA$207*$B137+CA$209</f>
        <v>45.449441658051235</v>
      </c>
      <c r="DF137" s="2">
        <f>CB$207*$B137+CB$209</f>
        <v>44.85749213418903</v>
      </c>
      <c r="DG137" s="2">
        <f>CC$207*$B137+CC$209</f>
        <v>43.099975272266022</v>
      </c>
      <c r="DH137" s="2">
        <f>CD$207*$B137+CD$209</f>
        <v>43.085577255803912</v>
      </c>
      <c r="DI137" s="2">
        <f>CE$207*$B137+CE$209</f>
        <v>41.518437068194054</v>
      </c>
      <c r="DJ137" s="2">
        <f>CF$207*$B137+CF$209</f>
        <v>42.899959553501589</v>
      </c>
      <c r="DK137" s="2">
        <f>CG$207*$B137+CG$209</f>
        <v>40.919293780470014</v>
      </c>
      <c r="DL137" s="2">
        <f>CH$207*$B137+CH$209</f>
        <v>43.954498101863962</v>
      </c>
      <c r="DM137" s="2">
        <f>CI$207*$B137+CI$209</f>
        <v>45.848632944378416</v>
      </c>
      <c r="DN137" s="2">
        <f>CJ$207*$B137+CJ$209</f>
        <v>48.022369429995827</v>
      </c>
      <c r="DO137" s="2">
        <f>CK$207*$B137+CK$209</f>
        <v>51.617461333629635</v>
      </c>
      <c r="DP137" s="2">
        <f>CL$207*$B137+CL$209</f>
        <v>56.549161911724269</v>
      </c>
      <c r="DS137" s="2">
        <f>POWER(10,($B137-C$227)/C$228)/(1+POWER(10,($B137-C$227)/C$228))</f>
        <v>0.86032304001050586</v>
      </c>
      <c r="DT137" s="2">
        <f>POWER(10,($B137-D$227)/D$228)/(1+POWER(10,($B137-D$227)/D$228))</f>
        <v>0.8728902934598276</v>
      </c>
      <c r="DU137" s="2">
        <f>POWER(10,($B137-E$227)/E$228)/(1+POWER(10,($B137-E$227)/E$228))</f>
        <v>0.931726394812462</v>
      </c>
      <c r="DV137" s="2">
        <f>POWER(10,($B137-F$227)/F$228)/(1+POWER(10,($B137-F$227)/F$228))</f>
        <v>0.94959180108278674</v>
      </c>
      <c r="DW137" s="2">
        <f>POWER(10,($B137-G$227)/G$228)/(1+POWER(10,($B137-G$227)/G$228))</f>
        <v>0.94879125838228673</v>
      </c>
      <c r="DX137" s="2">
        <f>POWER(10,($B137-H$227)/H$228)/(1+POWER(10,($B137-H$227)/H$228))</f>
        <v>0.94961282728030016</v>
      </c>
      <c r="DY137" s="2">
        <f>POWER(10,($B137-I$227)/I$228)/(1+POWER(10,($B137-I$227)/I$228))</f>
        <v>0.95128781793920492</v>
      </c>
      <c r="DZ137" s="2">
        <f>POWER(10,($B137-J$227)/J$228)/(1+POWER(10,($B137-J$227)/J$228))</f>
        <v>0.94898004490558119</v>
      </c>
      <c r="EA137" s="2">
        <f>POWER(10,($B137-K$227)/K$228)/(1+POWER(10,($B137-K$227)/K$228))</f>
        <v>0.95080594726352186</v>
      </c>
      <c r="EB137" s="2">
        <f>POWER(10,($B137-L$227)/L$228)/(1+POWER(10,($B137-L$227)/L$228))</f>
        <v>0.94897088546775976</v>
      </c>
      <c r="EC137" s="2">
        <f>POWER(10,($B137-M$227)/M$228)/(1+POWER(10,($B137-M$227)/M$228))</f>
        <v>0.94830736929334958</v>
      </c>
      <c r="ED137" s="2">
        <f>POWER(10,($B137-N$227)/N$228)/(1+POWER(10,($B137-N$227)/N$228))</f>
        <v>0.94870017837769494</v>
      </c>
      <c r="EE137" s="2">
        <f>POWER(10,($B137-O$227)/O$228)/(1+POWER(10,($B137-O$227)/O$228))</f>
        <v>0.95132795706021112</v>
      </c>
    </row>
    <row r="138" spans="2:135" x14ac:dyDescent="0.25">
      <c r="B138" s="2">
        <v>132</v>
      </c>
      <c r="C138">
        <v>45.140999999999998</v>
      </c>
      <c r="D138">
        <v>46.465000000000003</v>
      </c>
      <c r="E138">
        <v>45.042000000000002</v>
      </c>
      <c r="F138">
        <v>42.548999999999999</v>
      </c>
      <c r="G138">
        <v>42.347999999999999</v>
      </c>
      <c r="H138">
        <v>42.13</v>
      </c>
      <c r="I138">
        <v>42.912999999999997</v>
      </c>
      <c r="J138">
        <v>38.609000000000002</v>
      </c>
      <c r="K138">
        <v>43.246000000000002</v>
      </c>
      <c r="L138">
        <v>44.405999999999999</v>
      </c>
      <c r="M138">
        <v>47.246000000000002</v>
      </c>
      <c r="N138">
        <v>50.203000000000003</v>
      </c>
      <c r="O138">
        <v>56.6111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46.977383529160399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46.68077139040777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44.918551215492897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43.12901383709842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43.10916529425733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41.557697618167232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42.99686000071501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40.976203060488238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44.05299128221067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45.958768966277937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48.119632511803516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51.676730944113324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56.606174240289384</v>
      </c>
      <c r="AE138" s="5"/>
      <c r="AG138" s="5">
        <f t="shared" si="32"/>
        <v>-1.8363835291604005</v>
      </c>
      <c r="AH138" s="5">
        <f t="shared" si="32"/>
        <v>-0.21577139040776672</v>
      </c>
      <c r="AI138" s="5">
        <f t="shared" si="32"/>
        <v>0.12344878450710439</v>
      </c>
      <c r="AJ138" s="5">
        <f t="shared" si="31"/>
        <v>-0.58001383709842003</v>
      </c>
      <c r="AK138" s="5">
        <f t="shared" si="31"/>
        <v>-0.76116529425733148</v>
      </c>
      <c r="AL138" s="5">
        <f t="shared" si="31"/>
        <v>0.57230238183277038</v>
      </c>
      <c r="AM138" s="5">
        <f t="shared" si="31"/>
        <v>-8.3860000715013427E-2</v>
      </c>
      <c r="AN138" s="5">
        <f t="shared" si="31"/>
        <v>-2.3672030604882366</v>
      </c>
      <c r="AO138" s="5">
        <f t="shared" si="31"/>
        <v>-0.80699128221066729</v>
      </c>
      <c r="AP138" s="5">
        <f t="shared" si="33"/>
        <v>-1.552768966277938</v>
      </c>
      <c r="AQ138" s="5">
        <f t="shared" si="33"/>
        <v>-0.87363251180351398</v>
      </c>
      <c r="AR138" s="5">
        <f t="shared" si="33"/>
        <v>-1.4737309441133206</v>
      </c>
      <c r="AS138" s="5">
        <f t="shared" si="33"/>
        <v>4.9257597106162621E-3</v>
      </c>
      <c r="AV138" s="2">
        <f t="shared" si="34"/>
        <v>46.977383529160399</v>
      </c>
      <c r="AW138" s="2">
        <f t="shared" si="35"/>
        <v>45.606951812591866</v>
      </c>
      <c r="AX138" s="2">
        <f t="shared" si="36"/>
        <v>44.918551215492897</v>
      </c>
      <c r="AY138" s="2">
        <f t="shared" si="37"/>
        <v>43.128579651752069</v>
      </c>
      <c r="AZ138" s="2">
        <f t="shared" si="38"/>
        <v>43.106161995952519</v>
      </c>
      <c r="BA138" s="2">
        <f t="shared" si="39"/>
        <v>41.55007220820697</v>
      </c>
      <c r="BB138" s="2">
        <f t="shared" si="40"/>
        <v>42.994899902467616</v>
      </c>
      <c r="BC138" s="2">
        <f t="shared" si="41"/>
        <v>40.968935847374532</v>
      </c>
      <c r="BD138" s="2">
        <f t="shared" si="42"/>
        <v>44.046591916918956</v>
      </c>
      <c r="BE138" s="2">
        <f t="shared" si="43"/>
        <v>45.948092847724908</v>
      </c>
      <c r="BF138" s="2">
        <f t="shared" si="44"/>
        <v>48.103024897430871</v>
      </c>
      <c r="BG138" s="2">
        <f t="shared" si="45"/>
        <v>51.659346723598468</v>
      </c>
      <c r="BH138" s="2">
        <f t="shared" si="46"/>
        <v>56.581464289906869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48.932348134934529</v>
      </c>
      <c r="CP138" s="2">
        <f>BL$207*$B138+BL$209</f>
        <v>47.117079580667166</v>
      </c>
      <c r="CQ138" s="2">
        <f>BM$207*$B138+BM$209</f>
        <v>46.368253154145386</v>
      </c>
      <c r="CR138" s="2">
        <f>BN$207*$B138+BN$209</f>
        <v>45.019721257771401</v>
      </c>
      <c r="CS138" s="2">
        <f>BO$207*$B138+BO$209</f>
        <v>44.961975354694729</v>
      </c>
      <c r="CT138" s="2">
        <f>BP$207*$B138+BP$209</f>
        <v>43.400803459269881</v>
      </c>
      <c r="CU138" s="2">
        <f>BQ$207*$B138+BQ$209</f>
        <v>46.937770224393489</v>
      </c>
      <c r="CV138" s="2">
        <f>BR$207*$B138+BR$209</f>
        <v>43.584688349844825</v>
      </c>
      <c r="CW138" s="2">
        <f>BS$207*$B138+BS$209</f>
        <v>47.402577081331906</v>
      </c>
      <c r="CX138" s="2">
        <f>BT$207*$B138+BT$209</f>
        <v>49.463615144269092</v>
      </c>
      <c r="CY138" s="2">
        <f>BU$207*$B138+BU$209</f>
        <v>50.866382273234514</v>
      </c>
      <c r="CZ138" s="2">
        <f>BV$207*$B138+BV$209</f>
        <v>53.580054869454408</v>
      </c>
      <c r="DA138" s="2">
        <f>BW$207*$B138+BW$209</f>
        <v>58.153271652276523</v>
      </c>
      <c r="DD138" s="2">
        <f>BZ$207*$B138+BZ$209</f>
        <v>46.687914490059399</v>
      </c>
      <c r="DE138" s="2">
        <f>CA$207*$B138+CA$209</f>
        <v>45.40639715823238</v>
      </c>
      <c r="DF138" s="2">
        <f>CB$207*$B138+CB$209</f>
        <v>44.821669201743362</v>
      </c>
      <c r="DG138" s="2">
        <f>CC$207*$B138+CC$209</f>
        <v>43.037023343299822</v>
      </c>
      <c r="DH138" s="2">
        <f>CD$207*$B138+CD$209</f>
        <v>43.014812169694949</v>
      </c>
      <c r="DI138" s="2">
        <f>CE$207*$B138+CE$209</f>
        <v>41.460511653181307</v>
      </c>
      <c r="DJ138" s="2">
        <f>CF$207*$B138+CF$209</f>
        <v>42.810764140779675</v>
      </c>
      <c r="DK138" s="2">
        <f>CG$207*$B138+CG$209</f>
        <v>40.840679271463195</v>
      </c>
      <c r="DL138" s="2">
        <f>CH$207*$B138+CH$209</f>
        <v>43.888233648199339</v>
      </c>
      <c r="DM138" s="2">
        <f>CI$207*$B138+CI$209</f>
        <v>45.775685805718041</v>
      </c>
      <c r="DN138" s="2">
        <f>CJ$207*$B138+CJ$209</f>
        <v>47.965647095443153</v>
      </c>
      <c r="DO138" s="2">
        <f>CK$207*$B138+CK$209</f>
        <v>51.56462529248838</v>
      </c>
      <c r="DP138" s="2">
        <f>CL$207*$B138+CL$209</f>
        <v>56.508122984710944</v>
      </c>
      <c r="DS138" s="2">
        <f>POWER(10,($B138-C$227)/C$228)/(1+POWER(10,($B138-C$227)/C$228))</f>
        <v>0.87102802537202817</v>
      </c>
      <c r="DT138" s="2">
        <f>POWER(10,($B138-D$227)/D$228)/(1+POWER(10,($B138-D$227)/D$228))</f>
        <v>0.88276336289581936</v>
      </c>
      <c r="DU138" s="2">
        <f>POWER(10,($B138-E$227)/E$228)/(1+POWER(10,($B138-E$227)/E$228))</f>
        <v>0.93735741690642294</v>
      </c>
      <c r="DV138" s="2">
        <f>POWER(10,($B138-F$227)/F$228)/(1+POWER(10,($B138-F$227)/F$228))</f>
        <v>0.95382236104452445</v>
      </c>
      <c r="DW138" s="2">
        <f>POWER(10,($B138-G$227)/G$228)/(1+POWER(10,($B138-G$227)/G$228))</f>
        <v>0.95308568539026561</v>
      </c>
      <c r="DX138" s="2">
        <f>POWER(10,($B138-H$227)/H$228)/(1+POWER(10,($B138-H$227)/H$228))</f>
        <v>0.95384170837364468</v>
      </c>
      <c r="DY138" s="2">
        <f>POWER(10,($B138-I$227)/I$228)/(1+POWER(10,($B138-I$227)/I$228))</f>
        <v>0.95538272588958628</v>
      </c>
      <c r="DZ138" s="2">
        <f>POWER(10,($B138-J$227)/J$228)/(1+POWER(10,($B138-J$227)/J$228))</f>
        <v>0.95325941997721642</v>
      </c>
      <c r="EA138" s="2">
        <f>POWER(10,($B138-K$227)/K$228)/(1+POWER(10,($B138-K$227)/K$228))</f>
        <v>0.95493944410024156</v>
      </c>
      <c r="EB138" s="2">
        <f>POWER(10,($B138-L$227)/L$228)/(1+POWER(10,($B138-L$227)/L$228))</f>
        <v>0.95325099095455978</v>
      </c>
      <c r="EC138" s="2">
        <f>POWER(10,($B138-M$227)/M$228)/(1+POWER(10,($B138-M$227)/M$228))</f>
        <v>0.95264035026723148</v>
      </c>
      <c r="ED138" s="2">
        <f>POWER(10,($B138-N$227)/N$228)/(1+POWER(10,($B138-N$227)/N$228))</f>
        <v>0.95300186511469087</v>
      </c>
      <c r="EE138" s="2">
        <f>POWER(10,($B138-O$227)/O$228)/(1+POWER(10,($B138-O$227)/O$228))</f>
        <v>0.95541964890962883</v>
      </c>
    </row>
    <row r="139" spans="2:135" x14ac:dyDescent="0.25">
      <c r="B139" s="2">
        <v>133</v>
      </c>
      <c r="C139">
        <v>45.027999999999999</v>
      </c>
      <c r="D139">
        <v>45.887</v>
      </c>
      <c r="E139">
        <v>45.055999999999997</v>
      </c>
      <c r="F139">
        <v>41.69</v>
      </c>
      <c r="G139">
        <v>42.319000000000003</v>
      </c>
      <c r="H139">
        <v>41.942</v>
      </c>
      <c r="I139">
        <v>41.362000000000002</v>
      </c>
      <c r="J139">
        <v>40.521999999999998</v>
      </c>
      <c r="K139">
        <v>41.564999999999998</v>
      </c>
      <c r="L139">
        <v>44.506999999999998</v>
      </c>
      <c r="M139">
        <v>48.42</v>
      </c>
      <c r="N139">
        <v>50.014000000000003</v>
      </c>
      <c r="O139">
        <v>57.527799999999999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46.913680933569999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46.508558232715984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44.87670401904586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43.05986987664177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43.031592735288903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41.493868092582339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42.895087919022522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40.889263825572705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43.976416180464973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45.870790073081722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48.047204738607284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51.60821710371966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56.546921751831604</v>
      </c>
      <c r="AE139" s="5"/>
      <c r="AG139" s="5">
        <f t="shared" si="32"/>
        <v>-1.8856809335700007</v>
      </c>
      <c r="AH139" s="5">
        <f t="shared" si="32"/>
        <v>-0.62155823271598365</v>
      </c>
      <c r="AI139" s="5">
        <f t="shared" si="32"/>
        <v>0.17929598095413724</v>
      </c>
      <c r="AJ139" s="5">
        <f t="shared" si="31"/>
        <v>-1.3698698766417721</v>
      </c>
      <c r="AK139" s="5">
        <f t="shared" si="31"/>
        <v>-0.71259273528890077</v>
      </c>
      <c r="AL139" s="5">
        <f t="shared" si="31"/>
        <v>0.44813190741766107</v>
      </c>
      <c r="AM139" s="5">
        <f t="shared" si="31"/>
        <v>-1.5330879190225204</v>
      </c>
      <c r="AN139" s="5">
        <f t="shared" si="31"/>
        <v>-0.36726382557270654</v>
      </c>
      <c r="AO139" s="5">
        <f t="shared" si="31"/>
        <v>-2.4114161804649754</v>
      </c>
      <c r="AP139" s="5">
        <f t="shared" si="33"/>
        <v>-1.3637900730817236</v>
      </c>
      <c r="AQ139" s="5">
        <f t="shared" si="33"/>
        <v>0.37279526139271724</v>
      </c>
      <c r="AR139" s="5">
        <f t="shared" si="33"/>
        <v>-1.5942171037196573</v>
      </c>
      <c r="AS139" s="5">
        <f t="shared" si="33"/>
        <v>0.98087824816839486</v>
      </c>
      <c r="AV139" s="2">
        <f t="shared" si="34"/>
        <v>46.913680933569992</v>
      </c>
      <c r="AW139" s="2">
        <f t="shared" si="35"/>
        <v>45.55444409550644</v>
      </c>
      <c r="AX139" s="2">
        <f t="shared" si="36"/>
        <v>44.87670401904586</v>
      </c>
      <c r="AY139" s="2">
        <f t="shared" si="37"/>
        <v>43.059717291313426</v>
      </c>
      <c r="AZ139" s="2">
        <f t="shared" si="38"/>
        <v>43.030070733935446</v>
      </c>
      <c r="BA139" s="2">
        <f t="shared" si="39"/>
        <v>41.486379980729708</v>
      </c>
      <c r="BB139" s="2">
        <f t="shared" si="40"/>
        <v>42.894470151532467</v>
      </c>
      <c r="BC139" s="2">
        <f t="shared" si="41"/>
        <v>40.882080842305172</v>
      </c>
      <c r="BD139" s="2">
        <f t="shared" si="42"/>
        <v>43.9704142445607</v>
      </c>
      <c r="BE139" s="2">
        <f t="shared" si="43"/>
        <v>45.864472632936526</v>
      </c>
      <c r="BF139" s="2">
        <f t="shared" si="44"/>
        <v>48.03777111862744</v>
      </c>
      <c r="BG139" s="2">
        <f t="shared" si="45"/>
        <v>51.600645091388081</v>
      </c>
      <c r="BH139" s="2">
        <f t="shared" si="46"/>
        <v>56.535914775273255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48.979791928136834</v>
      </c>
      <c r="CP139" s="2">
        <f>BL$207*$B139+BL$209</f>
        <v>47.132135918483421</v>
      </c>
      <c r="CQ139" s="2">
        <f>BM$207*$B139+BM$209</f>
        <v>46.367429033217341</v>
      </c>
      <c r="CR139" s="2">
        <f>BN$207*$B139+BN$209</f>
        <v>44.999451551623359</v>
      </c>
      <c r="CS139" s="2">
        <f>BO$207*$B139+BO$209</f>
        <v>44.946286629647346</v>
      </c>
      <c r="CT139" s="2">
        <f>BP$207*$B139+BP$209</f>
        <v>43.385000500380812</v>
      </c>
      <c r="CU139" s="2">
        <f>BQ$207*$B139+BQ$209</f>
        <v>46.953973648257026</v>
      </c>
      <c r="CV139" s="2">
        <f>BR$207*$B139+BR$209</f>
        <v>43.565919754071899</v>
      </c>
      <c r="CW139" s="2">
        <f>BS$207*$B139+BS$209</f>
        <v>47.419825749968282</v>
      </c>
      <c r="CX139" s="2">
        <f>BT$207*$B139+BT$209</f>
        <v>49.480536496802884</v>
      </c>
      <c r="CY139" s="2">
        <f>BU$207*$B139+BU$209</f>
        <v>50.879565408186785</v>
      </c>
      <c r="CZ139" s="2">
        <f>BV$207*$B139+BV$209</f>
        <v>53.576245486173129</v>
      </c>
      <c r="DA139" s="2">
        <f>BW$207*$B139+BW$209</f>
        <v>58.153372660162262</v>
      </c>
      <c r="DD139" s="2">
        <f>BZ$207*$B139+BZ$209</f>
        <v>46.634672796565475</v>
      </c>
      <c r="DE139" s="2">
        <f>CA$207*$B139+CA$209</f>
        <v>45.363352658413518</v>
      </c>
      <c r="DF139" s="2">
        <f>CB$207*$B139+CB$209</f>
        <v>44.785846269297686</v>
      </c>
      <c r="DG139" s="2">
        <f>CC$207*$B139+CC$209</f>
        <v>42.974071414333615</v>
      </c>
      <c r="DH139" s="2">
        <f>CD$207*$B139+CD$209</f>
        <v>42.944047083585993</v>
      </c>
      <c r="DI139" s="2">
        <f>CE$207*$B139+CE$209</f>
        <v>41.402586238168553</v>
      </c>
      <c r="DJ139" s="2">
        <f>CF$207*$B139+CF$209</f>
        <v>42.721568728057754</v>
      </c>
      <c r="DK139" s="2">
        <f>CG$207*$B139+CG$209</f>
        <v>40.762064762456376</v>
      </c>
      <c r="DL139" s="2">
        <f>CH$207*$B139+CH$209</f>
        <v>43.821969194534717</v>
      </c>
      <c r="DM139" s="2">
        <f>CI$207*$B139+CI$209</f>
        <v>45.702738667057673</v>
      </c>
      <c r="DN139" s="2">
        <f>CJ$207*$B139+CJ$209</f>
        <v>47.908924760890478</v>
      </c>
      <c r="DO139" s="2">
        <f>CK$207*$B139+CK$209</f>
        <v>51.511789251347125</v>
      </c>
      <c r="DP139" s="2">
        <f>CL$207*$B139+CL$209</f>
        <v>56.467084057697619</v>
      </c>
      <c r="DS139" s="2">
        <f>POWER(10,($B139-C$227)/C$228)/(1+POWER(10,($B139-C$227)/C$228))</f>
        <v>0.88102602838024668</v>
      </c>
      <c r="DT139" s="2">
        <f>POWER(10,($B139-D$227)/D$228)/(1+POWER(10,($B139-D$227)/D$228))</f>
        <v>0.89196446992303191</v>
      </c>
      <c r="DU139" s="2">
        <f>POWER(10,($B139-E$227)/E$228)/(1+POWER(10,($B139-E$227)/E$228))</f>
        <v>0.94255264294674279</v>
      </c>
      <c r="DV139" s="2">
        <f>POWER(10,($B139-F$227)/F$228)/(1+POWER(10,($B139-F$227)/F$228))</f>
        <v>0.95771367784103112</v>
      </c>
      <c r="DW139" s="2">
        <f>POWER(10,($B139-G$227)/G$228)/(1+POWER(10,($B139-G$227)/G$228))</f>
        <v>0.95703628443526356</v>
      </c>
      <c r="DX139" s="2">
        <f>POWER(10,($B139-H$227)/H$228)/(1+POWER(10,($B139-H$227)/H$228))</f>
        <v>0.95773146705086265</v>
      </c>
      <c r="DY139" s="2">
        <f>POWER(10,($B139-I$227)/I$228)/(1+POWER(10,($B139-I$227)/I$228))</f>
        <v>0.9591481848417821</v>
      </c>
      <c r="DZ139" s="2">
        <f>POWER(10,($B139-J$227)/J$228)/(1+POWER(10,($B139-J$227)/J$228))</f>
        <v>0.95719604608380793</v>
      </c>
      <c r="EA139" s="2">
        <f>POWER(10,($B139-K$227)/K$228)/(1+POWER(10,($B139-K$227)/K$228))</f>
        <v>0.95874069804094775</v>
      </c>
      <c r="EB139" s="2">
        <f>POWER(10,($B139-L$227)/L$228)/(1+POWER(10,($B139-L$227)/L$228))</f>
        <v>0.95718829509472148</v>
      </c>
      <c r="EC139" s="2">
        <f>POWER(10,($B139-M$227)/M$228)/(1+POWER(10,($B139-M$227)/M$228))</f>
        <v>0.95662674384590252</v>
      </c>
      <c r="ED139" s="2">
        <f>POWER(10,($B139-N$227)/N$228)/(1+POWER(10,($B139-N$227)/N$228))</f>
        <v>0.95695920381259747</v>
      </c>
      <c r="EE139" s="2">
        <f>POWER(10,($B139-O$227)/O$228)/(1+POWER(10,($B139-O$227)/O$228))</f>
        <v>0.95918212488951604</v>
      </c>
    </row>
    <row r="140" spans="2:135" x14ac:dyDescent="0.25">
      <c r="B140" s="2">
        <v>134</v>
      </c>
      <c r="C140">
        <v>45.844999999999999</v>
      </c>
      <c r="D140">
        <v>46.576999999999998</v>
      </c>
      <c r="E140">
        <v>44.295999999999999</v>
      </c>
      <c r="F140">
        <v>42.31</v>
      </c>
      <c r="G140">
        <v>42.506999999999998</v>
      </c>
      <c r="H140">
        <v>42.058</v>
      </c>
      <c r="I140">
        <v>42.435000000000002</v>
      </c>
      <c r="J140">
        <v>38.768000000000001</v>
      </c>
      <c r="K140">
        <v>41.970999999999997</v>
      </c>
      <c r="L140">
        <v>43.768000000000001</v>
      </c>
      <c r="M140">
        <v>48.594000000000001</v>
      </c>
      <c r="N140">
        <v>50.116</v>
      </c>
      <c r="O140">
        <v>57.125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46.849622017680041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46.288280290093084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44.835150565033402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42.991222957959835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42.955548089051987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41.434271792064614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42.794751247221264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40.80647482628347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43.903562777289338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45.788047204665041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47.982357886222481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51.546659395504264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56.497037688321754</v>
      </c>
      <c r="AE140" s="5"/>
      <c r="AG140" s="5">
        <f t="shared" si="32"/>
        <v>-1.0046220176800418</v>
      </c>
      <c r="AH140" s="5">
        <f t="shared" si="32"/>
        <v>0.28871970990691409</v>
      </c>
      <c r="AI140" s="5">
        <f t="shared" si="32"/>
        <v>-0.53915056503340253</v>
      </c>
      <c r="AJ140" s="5">
        <f t="shared" si="31"/>
        <v>-0.68122295795983234</v>
      </c>
      <c r="AK140" s="5">
        <f t="shared" si="31"/>
        <v>-0.44854808905198951</v>
      </c>
      <c r="AL140" s="5">
        <f t="shared" si="31"/>
        <v>0.62372820793538608</v>
      </c>
      <c r="AM140" s="5">
        <f t="shared" si="31"/>
        <v>-0.35975124722126139</v>
      </c>
      <c r="AN140" s="5">
        <f t="shared" si="31"/>
        <v>-2.0384748262834691</v>
      </c>
      <c r="AO140" s="5">
        <f t="shared" si="31"/>
        <v>-1.9325627772893412</v>
      </c>
      <c r="AP140" s="5">
        <f t="shared" si="33"/>
        <v>-2.0200472046650404</v>
      </c>
      <c r="AQ140" s="5">
        <f t="shared" si="33"/>
        <v>0.61164211377752054</v>
      </c>
      <c r="AR140" s="5">
        <f t="shared" si="33"/>
        <v>-1.4306593955042644</v>
      </c>
      <c r="AS140" s="5">
        <f t="shared" si="33"/>
        <v>0.62796231167824601</v>
      </c>
      <c r="AV140" s="2">
        <f t="shared" si="34"/>
        <v>46.849622017680012</v>
      </c>
      <c r="AW140" s="2">
        <f t="shared" si="35"/>
        <v>45.50203778510263</v>
      </c>
      <c r="AX140" s="2">
        <f t="shared" si="36"/>
        <v>44.835150565033402</v>
      </c>
      <c r="AY140" s="2">
        <f t="shared" si="37"/>
        <v>42.991173377935212</v>
      </c>
      <c r="AZ140" s="2">
        <f t="shared" si="38"/>
        <v>42.954200476171486</v>
      </c>
      <c r="BA140" s="2">
        <f t="shared" si="39"/>
        <v>41.422996763268664</v>
      </c>
      <c r="BB140" s="2">
        <f t="shared" si="40"/>
        <v>42.794571186566372</v>
      </c>
      <c r="BC140" s="2">
        <f t="shared" si="41"/>
        <v>40.7956650971445</v>
      </c>
      <c r="BD140" s="2">
        <f t="shared" si="42"/>
        <v>43.894735478232121</v>
      </c>
      <c r="BE140" s="2">
        <f t="shared" si="43"/>
        <v>45.781374558263799</v>
      </c>
      <c r="BF140" s="2">
        <f t="shared" si="44"/>
        <v>47.972937714762352</v>
      </c>
      <c r="BG140" s="2">
        <f t="shared" si="45"/>
        <v>51.542230557443659</v>
      </c>
      <c r="BH140" s="2">
        <f t="shared" si="46"/>
        <v>56.490582769487524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49.027235721339139</v>
      </c>
      <c r="CP140" s="2">
        <f>BL$207*$B140+BL$209</f>
        <v>47.147192256299675</v>
      </c>
      <c r="CQ140" s="2">
        <f>BM$207*$B140+BM$209</f>
        <v>46.366604912289304</v>
      </c>
      <c r="CR140" s="2">
        <f>BN$207*$B140+BN$209</f>
        <v>44.979181845475317</v>
      </c>
      <c r="CS140" s="2">
        <f>BO$207*$B140+BO$209</f>
        <v>44.930597904599963</v>
      </c>
      <c r="CT140" s="2">
        <f>BP$207*$B140+BP$209</f>
        <v>43.369197541491744</v>
      </c>
      <c r="CU140" s="2">
        <f>BQ$207*$B140+BQ$209</f>
        <v>46.97017707212057</v>
      </c>
      <c r="CV140" s="2">
        <f>BR$207*$B140+BR$209</f>
        <v>43.547151158298966</v>
      </c>
      <c r="CW140" s="2">
        <f>BS$207*$B140+BS$209</f>
        <v>47.437074418604652</v>
      </c>
      <c r="CX140" s="2">
        <f>BT$207*$B140+BT$209</f>
        <v>49.497457849336669</v>
      </c>
      <c r="CY140" s="2">
        <f>BU$207*$B140+BU$209</f>
        <v>50.892748543139049</v>
      </c>
      <c r="CZ140" s="2">
        <f>BV$207*$B140+BV$209</f>
        <v>53.572436102891842</v>
      </c>
      <c r="DA140" s="2">
        <f>BW$207*$B140+BW$209</f>
        <v>58.153473668048001</v>
      </c>
      <c r="DD140" s="2">
        <f>BZ$207*$B140+BZ$209</f>
        <v>46.581431103071552</v>
      </c>
      <c r="DE140" s="2">
        <f>CA$207*$B140+CA$209</f>
        <v>45.320308158594671</v>
      </c>
      <c r="DF140" s="2">
        <f>CB$207*$B140+CB$209</f>
        <v>44.750023336852017</v>
      </c>
      <c r="DG140" s="2">
        <f>CC$207*$B140+CC$209</f>
        <v>42.911119485367415</v>
      </c>
      <c r="DH140" s="2">
        <f>CD$207*$B140+CD$209</f>
        <v>42.873281997477029</v>
      </c>
      <c r="DI140" s="2">
        <f>CE$207*$B140+CE$209</f>
        <v>41.344660823155806</v>
      </c>
      <c r="DJ140" s="2">
        <f>CF$207*$B140+CF$209</f>
        <v>42.63237331533584</v>
      </c>
      <c r="DK140" s="2">
        <f>CG$207*$B140+CG$209</f>
        <v>40.68345025344955</v>
      </c>
      <c r="DL140" s="2">
        <f>CH$207*$B140+CH$209</f>
        <v>43.755704740870101</v>
      </c>
      <c r="DM140" s="2">
        <f>CI$207*$B140+CI$209</f>
        <v>45.629791528397305</v>
      </c>
      <c r="DN140" s="2">
        <f>CJ$207*$B140+CJ$209</f>
        <v>47.852202426337797</v>
      </c>
      <c r="DO140" s="2">
        <f>CK$207*$B140+CK$209</f>
        <v>51.45895321020587</v>
      </c>
      <c r="DP140" s="2">
        <f>CL$207*$B140+CL$209</f>
        <v>56.426045130684294</v>
      </c>
      <c r="DS140" s="2">
        <f>POWER(10,($B140-C$227)/C$228)/(1+POWER(10,($B140-C$227)/C$228))</f>
        <v>0.89034654992252371</v>
      </c>
      <c r="DT140" s="2">
        <f>POWER(10,($B140-D$227)/D$228)/(1+POWER(10,($B140-D$227)/D$228))</f>
        <v>0.90052481887808145</v>
      </c>
      <c r="DU140" s="2">
        <f>POWER(10,($B140-E$227)/E$228)/(1+POWER(10,($B140-E$227)/E$228))</f>
        <v>0.94734121093867185</v>
      </c>
      <c r="DV140" s="2">
        <f>POWER(10,($B140-F$227)/F$228)/(1+POWER(10,($B140-F$227)/F$228))</f>
        <v>0.96129038750861429</v>
      </c>
      <c r="DW140" s="2">
        <f>POWER(10,($B140-G$227)/G$228)/(1+POWER(10,($B140-G$227)/G$228))</f>
        <v>0.96066793708525799</v>
      </c>
      <c r="DX140" s="2">
        <f>POWER(10,($B140-H$227)/H$228)/(1+POWER(10,($B140-H$227)/H$228))</f>
        <v>0.96130673284244084</v>
      </c>
      <c r="DY140" s="2">
        <f>POWER(10,($B140-I$227)/I$228)/(1+POWER(10,($B140-I$227)/I$228))</f>
        <v>0.96260829665776471</v>
      </c>
      <c r="DZ140" s="2">
        <f>POWER(10,($B140-J$227)/J$228)/(1+POWER(10,($B140-J$227)/J$228))</f>
        <v>0.9608147472716434</v>
      </c>
      <c r="EA140" s="2">
        <f>POWER(10,($B140-K$227)/K$228)/(1+POWER(10,($B140-K$227)/K$228))</f>
        <v>0.96223396465644184</v>
      </c>
      <c r="EB140" s="2">
        <f>POWER(10,($B140-L$227)/L$228)/(1+POWER(10,($B140-L$227)/L$228))</f>
        <v>0.96080762473075065</v>
      </c>
      <c r="EC140" s="2">
        <f>POWER(10,($B140-M$227)/M$228)/(1+POWER(10,($B140-M$227)/M$228))</f>
        <v>0.96029157796442988</v>
      </c>
      <c r="ED140" s="2">
        <f>POWER(10,($B140-N$227)/N$228)/(1+POWER(10,($B140-N$227)/N$228))</f>
        <v>0.96059710370687923</v>
      </c>
      <c r="EE140" s="2">
        <f>POWER(10,($B140-O$227)/O$228)/(1+POWER(10,($B140-O$227)/O$228))</f>
        <v>0.96263947398847194</v>
      </c>
    </row>
    <row r="141" spans="2:135" x14ac:dyDescent="0.25">
      <c r="B141" s="2">
        <v>135</v>
      </c>
      <c r="C141">
        <v>45.802999999999997</v>
      </c>
      <c r="D141">
        <v>45.774999999999999</v>
      </c>
      <c r="E141">
        <v>43.859000000000002</v>
      </c>
      <c r="F141">
        <v>41.972000000000001</v>
      </c>
      <c r="G141">
        <v>41.231999999999999</v>
      </c>
      <c r="H141">
        <v>41.521999999999998</v>
      </c>
      <c r="I141">
        <v>41.100999999999999</v>
      </c>
      <c r="J141">
        <v>39.072000000000003</v>
      </c>
      <c r="K141">
        <v>42.493000000000002</v>
      </c>
      <c r="L141">
        <v>44.390999999999998</v>
      </c>
      <c r="M141">
        <v>49.87</v>
      </c>
      <c r="N141">
        <v>50.463999999999999</v>
      </c>
      <c r="O141">
        <v>56.430599999999998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46.785332493897712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46.050680909474757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44.793887412674437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42.922953979043115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42.880483210244186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41.379009604021057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42.695247749294367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40.727830026957896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43.834259573788053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45.709105749023145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47.92279291798328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51.488778455701343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56.452202416428172</v>
      </c>
      <c r="AE141" s="5"/>
      <c r="AG141" s="5">
        <f t="shared" si="32"/>
        <v>-0.98233249389771515</v>
      </c>
      <c r="AH141" s="5">
        <f t="shared" si="32"/>
        <v>-0.2756809094747581</v>
      </c>
      <c r="AI141" s="5">
        <f t="shared" si="32"/>
        <v>-0.93488741267443487</v>
      </c>
      <c r="AJ141" s="5">
        <f t="shared" si="31"/>
        <v>-0.95095397904311341</v>
      </c>
      <c r="AK141" s="5">
        <f t="shared" si="31"/>
        <v>-1.6484832102441871</v>
      </c>
      <c r="AL141" s="5">
        <f t="shared" si="31"/>
        <v>0.14299039597894136</v>
      </c>
      <c r="AM141" s="5">
        <f t="shared" si="31"/>
        <v>-1.5942477492943681</v>
      </c>
      <c r="AN141" s="5">
        <f t="shared" si="31"/>
        <v>-1.6558300269578936</v>
      </c>
      <c r="AO141" s="5">
        <f t="shared" si="31"/>
        <v>-1.3412595737880508</v>
      </c>
      <c r="AP141" s="5">
        <f t="shared" si="33"/>
        <v>-1.3181057490231467</v>
      </c>
      <c r="AQ141" s="5">
        <f t="shared" si="33"/>
        <v>1.9472070820167175</v>
      </c>
      <c r="AR141" s="5">
        <f t="shared" si="33"/>
        <v>-1.0247784557013446</v>
      </c>
      <c r="AS141" s="5">
        <f t="shared" si="33"/>
        <v>-2.1602416428173399E-2</v>
      </c>
      <c r="AV141" s="2">
        <f t="shared" si="34"/>
        <v>46.785332493897641</v>
      </c>
      <c r="AW141" s="2">
        <f t="shared" si="35"/>
        <v>45.449784124320146</v>
      </c>
      <c r="AX141" s="2">
        <f t="shared" si="36"/>
        <v>44.793887412674437</v>
      </c>
      <c r="AY141" s="2">
        <f t="shared" si="37"/>
        <v>42.92293908347586</v>
      </c>
      <c r="AZ141" s="2">
        <f t="shared" si="38"/>
        <v>42.878554249589179</v>
      </c>
      <c r="BA141" s="2">
        <f t="shared" si="39"/>
        <v>41.359914224198697</v>
      </c>
      <c r="BB141" s="2">
        <f t="shared" si="40"/>
        <v>42.695198550096087</v>
      </c>
      <c r="BC141" s="2">
        <f t="shared" si="41"/>
        <v>40.709677114286301</v>
      </c>
      <c r="BD141" s="2">
        <f t="shared" si="42"/>
        <v>43.819546615516906</v>
      </c>
      <c r="BE141" s="2">
        <f t="shared" si="43"/>
        <v>45.698791509037292</v>
      </c>
      <c r="BF141" s="2">
        <f t="shared" si="44"/>
        <v>47.908518522121241</v>
      </c>
      <c r="BG141" s="2">
        <f t="shared" si="45"/>
        <v>51.484099193794613</v>
      </c>
      <c r="BH141" s="2">
        <f t="shared" si="46"/>
        <v>56.445465749181814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49.074679514541444</v>
      </c>
      <c r="CP141" s="2">
        <f>BL$207*$B141+BL$209</f>
        <v>47.162248594115937</v>
      </c>
      <c r="CQ141" s="2">
        <f>BM$207*$B141+BM$209</f>
        <v>46.365780791361267</v>
      </c>
      <c r="CR141" s="2">
        <f>BN$207*$B141+BN$209</f>
        <v>44.958912139327275</v>
      </c>
      <c r="CS141" s="2">
        <f>BO$207*$B141+BO$209</f>
        <v>44.914909179552581</v>
      </c>
      <c r="CT141" s="2">
        <f>BP$207*$B141+BP$209</f>
        <v>43.353394582602682</v>
      </c>
      <c r="CU141" s="2">
        <f>BQ$207*$B141+BQ$209</f>
        <v>46.986380495984115</v>
      </c>
      <c r="CV141" s="2">
        <f>BR$207*$B141+BR$209</f>
        <v>43.528382562526041</v>
      </c>
      <c r="CW141" s="2">
        <f>BS$207*$B141+BS$209</f>
        <v>47.454323087241022</v>
      </c>
      <c r="CX141" s="2">
        <f>BT$207*$B141+BT$209</f>
        <v>49.514379201870454</v>
      </c>
      <c r="CY141" s="2">
        <f>BU$207*$B141+BU$209</f>
        <v>50.905931678091314</v>
      </c>
      <c r="CZ141" s="2">
        <f>BV$207*$B141+BV$209</f>
        <v>53.568626719610563</v>
      </c>
      <c r="DA141" s="2">
        <f>BW$207*$B141+BW$209</f>
        <v>58.153574675933747</v>
      </c>
      <c r="DD141" s="2">
        <f>BZ$207*$B141+BZ$209</f>
        <v>46.528189409577628</v>
      </c>
      <c r="DE141" s="2">
        <f>CA$207*$B141+CA$209</f>
        <v>45.277263658775809</v>
      </c>
      <c r="DF141" s="2">
        <f>CB$207*$B141+CB$209</f>
        <v>44.714200404406341</v>
      </c>
      <c r="DG141" s="2">
        <f>CC$207*$B141+CC$209</f>
        <v>42.848167556401208</v>
      </c>
      <c r="DH141" s="2">
        <f>CD$207*$B141+CD$209</f>
        <v>42.802516911368066</v>
      </c>
      <c r="DI141" s="2">
        <f>CE$207*$B141+CE$209</f>
        <v>41.286735408143059</v>
      </c>
      <c r="DJ141" s="2">
        <f>CF$207*$B141+CF$209</f>
        <v>42.54317790261392</v>
      </c>
      <c r="DK141" s="2">
        <f>CG$207*$B141+CG$209</f>
        <v>40.604835744442731</v>
      </c>
      <c r="DL141" s="2">
        <f>CH$207*$B141+CH$209</f>
        <v>43.689440287205478</v>
      </c>
      <c r="DM141" s="2">
        <f>CI$207*$B141+CI$209</f>
        <v>45.556844389736938</v>
      </c>
      <c r="DN141" s="2">
        <f>CJ$207*$B141+CJ$209</f>
        <v>47.795480091785123</v>
      </c>
      <c r="DO141" s="2">
        <f>CK$207*$B141+CK$209</f>
        <v>51.406117169064608</v>
      </c>
      <c r="DP141" s="2">
        <f>CL$207*$B141+CL$209</f>
        <v>56.385006203670969</v>
      </c>
      <c r="DS141" s="2">
        <f>POWER(10,($B141-C$227)/C$228)/(1+POWER(10,($B141-C$227)/C$228))</f>
        <v>0.89902058373650529</v>
      </c>
      <c r="DT141" s="2">
        <f>POWER(10,($B141-D$227)/D$228)/(1+POWER(10,($B141-D$227)/D$228))</f>
        <v>0.90847647516439967</v>
      </c>
      <c r="DU141" s="2">
        <f>POWER(10,($B141-E$227)/E$228)/(1+POWER(10,($B141-E$227)/E$228))</f>
        <v>0.95175105680746241</v>
      </c>
      <c r="DV141" s="2">
        <f>POWER(10,($B141-F$227)/F$228)/(1+POWER(10,($B141-F$227)/F$228))</f>
        <v>0.96457575791998307</v>
      </c>
      <c r="DW141" s="2">
        <f>POWER(10,($B141-G$227)/G$228)/(1+POWER(10,($B141-G$227)/G$228))</f>
        <v>0.96400415805040596</v>
      </c>
      <c r="DX141" s="2">
        <f>POWER(10,($B141-H$227)/H$228)/(1+POWER(10,($B141-H$227)/H$228))</f>
        <v>0.96459076708922198</v>
      </c>
      <c r="DY141" s="2">
        <f>POWER(10,($B141-I$227)/I$228)/(1+POWER(10,($B141-I$227)/I$228))</f>
        <v>0.96578579430318967</v>
      </c>
      <c r="DZ141" s="2">
        <f>POWER(10,($B141-J$227)/J$228)/(1+POWER(10,($B141-J$227)/J$228))</f>
        <v>0.96413898036621626</v>
      </c>
      <c r="EA141" s="2">
        <f>POWER(10,($B141-K$227)/K$228)/(1+POWER(10,($B141-K$227)/K$228))</f>
        <v>0.96544213054648087</v>
      </c>
      <c r="EB141" s="2">
        <f>POWER(10,($B141-L$227)/L$228)/(1+POWER(10,($B141-L$227)/L$228))</f>
        <v>0.96413243950118754</v>
      </c>
      <c r="EC141" s="2">
        <f>POWER(10,($B141-M$227)/M$228)/(1+POWER(10,($B141-M$227)/M$228))</f>
        <v>0.96365851478487041</v>
      </c>
      <c r="ED141" s="2">
        <f>POWER(10,($B141-N$227)/N$228)/(1+POWER(10,($B141-N$227)/N$228))</f>
        <v>0.9639391073624074</v>
      </c>
      <c r="EE141" s="2">
        <f>POWER(10,($B141-O$227)/O$228)/(1+POWER(10,($B141-O$227)/O$228))</f>
        <v>0.96581441631519416</v>
      </c>
    </row>
    <row r="142" spans="2:135" x14ac:dyDescent="0.25">
      <c r="B142" s="2">
        <v>136</v>
      </c>
      <c r="C142">
        <v>45.31</v>
      </c>
      <c r="D142">
        <v>45.576999999999998</v>
      </c>
      <c r="E142">
        <v>43.521000000000001</v>
      </c>
      <c r="F142">
        <v>41.789000000000001</v>
      </c>
      <c r="G142">
        <v>41.521999999999998</v>
      </c>
      <c r="H142">
        <v>40.695999999999998</v>
      </c>
      <c r="I142">
        <v>42.347999999999999</v>
      </c>
      <c r="J142">
        <v>39.594000000000001</v>
      </c>
      <c r="K142">
        <v>42.463999999999999</v>
      </c>
      <c r="L142">
        <v>44.405999999999999</v>
      </c>
      <c r="M142">
        <v>49.246000000000002</v>
      </c>
      <c r="N142">
        <v>50.216999999999999</v>
      </c>
      <c r="O142">
        <v>56.8889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46.720923072079437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45.823648468074644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44.7529093760851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42.855008683938387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42.806311755347906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41.329458624125316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42.596358091854576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40.654501189541442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43.769376321933088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45.63415419845844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47.868654079404855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51.433458188167563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56.410957702454915</v>
      </c>
      <c r="AE142" s="5"/>
      <c r="AG142" s="5">
        <f t="shared" si="32"/>
        <v>-1.4109230720794343</v>
      </c>
      <c r="AH142" s="5">
        <f t="shared" si="32"/>
        <v>-0.24664846807464613</v>
      </c>
      <c r="AI142" s="5">
        <f t="shared" si="32"/>
        <v>-1.231909376085099</v>
      </c>
      <c r="AJ142" s="5">
        <f t="shared" si="31"/>
        <v>-1.0660086839383851</v>
      </c>
      <c r="AK142" s="5">
        <f t="shared" si="31"/>
        <v>-1.2843117553479075</v>
      </c>
      <c r="AL142" s="5">
        <f t="shared" si="31"/>
        <v>-0.63345862412531773</v>
      </c>
      <c r="AM142" s="5">
        <f t="shared" si="31"/>
        <v>-0.24835809185457691</v>
      </c>
      <c r="AN142" s="5">
        <f t="shared" si="31"/>
        <v>-1.0605011895414407</v>
      </c>
      <c r="AO142" s="5">
        <f t="shared" si="31"/>
        <v>-1.3053763219330889</v>
      </c>
      <c r="AP142" s="5">
        <f t="shared" si="33"/>
        <v>-1.2281541984584408</v>
      </c>
      <c r="AQ142" s="5">
        <f t="shared" si="33"/>
        <v>1.3773459205951468</v>
      </c>
      <c r="AR142" s="5">
        <f t="shared" si="33"/>
        <v>-1.2164581881675645</v>
      </c>
      <c r="AS142" s="5">
        <f t="shared" si="33"/>
        <v>0.47794229754508422</v>
      </c>
      <c r="AV142" s="2">
        <f t="shared" si="34"/>
        <v>46.720923072079259</v>
      </c>
      <c r="AW142" s="2">
        <f t="shared" si="35"/>
        <v>45.397726130834769</v>
      </c>
      <c r="AX142" s="2">
        <f t="shared" si="36"/>
        <v>44.7529093760851</v>
      </c>
      <c r="AY142" s="2">
        <f t="shared" si="37"/>
        <v>42.855004546193577</v>
      </c>
      <c r="AZ142" s="2">
        <f t="shared" si="38"/>
        <v>42.803132862787869</v>
      </c>
      <c r="BA142" s="2">
        <f t="shared" si="39"/>
        <v>41.297122990445295</v>
      </c>
      <c r="BB142" s="2">
        <f t="shared" si="40"/>
        <v>42.596344382188697</v>
      </c>
      <c r="BC142" s="2">
        <f t="shared" si="41"/>
        <v>40.624103856922829</v>
      </c>
      <c r="BD142" s="2">
        <f t="shared" si="42"/>
        <v>43.744836245956719</v>
      </c>
      <c r="BE142" s="2">
        <f t="shared" si="43"/>
        <v>45.616713467192142</v>
      </c>
      <c r="BF142" s="2">
        <f t="shared" si="44"/>
        <v>47.844505109588972</v>
      </c>
      <c r="BG142" s="2">
        <f t="shared" si="45"/>
        <v>51.426245478322151</v>
      </c>
      <c r="BH142" s="2">
        <f t="shared" si="46"/>
        <v>56.40055991130869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49.122123307743756</v>
      </c>
      <c r="CP142" s="2">
        <f>BL$207*$B142+BL$209</f>
        <v>47.177304931932191</v>
      </c>
      <c r="CQ142" s="2">
        <f>BM$207*$B142+BM$209</f>
        <v>46.36495667043323</v>
      </c>
      <c r="CR142" s="2">
        <f>BN$207*$B142+BN$209</f>
        <v>44.938642433179233</v>
      </c>
      <c r="CS142" s="2">
        <f>BO$207*$B142+BO$209</f>
        <v>44.899220454505205</v>
      </c>
      <c r="CT142" s="2">
        <f>BP$207*$B142+BP$209</f>
        <v>43.337591623713614</v>
      </c>
      <c r="CU142" s="2">
        <f>BQ$207*$B142+BQ$209</f>
        <v>47.002583919847652</v>
      </c>
      <c r="CV142" s="2">
        <f>BR$207*$B142+BR$209</f>
        <v>43.509613966753108</v>
      </c>
      <c r="CW142" s="2">
        <f>BS$207*$B142+BS$209</f>
        <v>47.471571755877399</v>
      </c>
      <c r="CX142" s="2">
        <f>BT$207*$B142+BT$209</f>
        <v>49.53130055440424</v>
      </c>
      <c r="CY142" s="2">
        <f>BU$207*$B142+BU$209</f>
        <v>50.919114813043578</v>
      </c>
      <c r="CZ142" s="2">
        <f>BV$207*$B142+BV$209</f>
        <v>53.564817336329277</v>
      </c>
      <c r="DA142" s="2">
        <f>BW$207*$B142+BW$209</f>
        <v>58.153675683819486</v>
      </c>
      <c r="DD142" s="2">
        <f>BZ$207*$B142+BZ$209</f>
        <v>46.474947716083705</v>
      </c>
      <c r="DE142" s="2">
        <f>CA$207*$B142+CA$209</f>
        <v>45.234219158956961</v>
      </c>
      <c r="DF142" s="2">
        <f>CB$207*$B142+CB$209</f>
        <v>44.678377471960673</v>
      </c>
      <c r="DG142" s="2">
        <f>CC$207*$B142+CC$209</f>
        <v>42.785215627435001</v>
      </c>
      <c r="DH142" s="2">
        <f>CD$207*$B142+CD$209</f>
        <v>42.731751825259103</v>
      </c>
      <c r="DI142" s="2">
        <f>CE$207*$B142+CE$209</f>
        <v>41.228809993130312</v>
      </c>
      <c r="DJ142" s="2">
        <f>CF$207*$B142+CF$209</f>
        <v>42.453982489891999</v>
      </c>
      <c r="DK142" s="2">
        <f>CG$207*$B142+CG$209</f>
        <v>40.526221235435905</v>
      </c>
      <c r="DL142" s="2">
        <f>CH$207*$B142+CH$209</f>
        <v>43.623175833540856</v>
      </c>
      <c r="DM142" s="2">
        <f>CI$207*$B142+CI$209</f>
        <v>45.48389725107657</v>
      </c>
      <c r="DN142" s="2">
        <f>CJ$207*$B142+CJ$209</f>
        <v>47.738757757232449</v>
      </c>
      <c r="DO142" s="2">
        <f>CK$207*$B142+CK$209</f>
        <v>51.353281127923353</v>
      </c>
      <c r="DP142" s="2">
        <f>CL$207*$B142+CL$209</f>
        <v>56.343967276657651</v>
      </c>
      <c r="DS142" s="2">
        <f>POWER(10,($B142-C$227)/C$228)/(1+POWER(10,($B142-C$227)/C$228))</f>
        <v>0.90708007554523318</v>
      </c>
      <c r="DT142" s="2">
        <f>POWER(10,($B142-D$227)/D$228)/(1+POWER(10,($B142-D$227)/D$228))</f>
        <v>0.91585190208693223</v>
      </c>
      <c r="DU142" s="2">
        <f>POWER(10,($B142-E$227)/E$228)/(1+POWER(10,($B142-E$227)/E$228))</f>
        <v>0.95580883234423553</v>
      </c>
      <c r="DV142" s="2">
        <f>POWER(10,($B142-F$227)/F$228)/(1+POWER(10,($B142-F$227)/F$228))</f>
        <v>0.96759169219384877</v>
      </c>
      <c r="DW142" s="2">
        <f>POWER(10,($B142-G$227)/G$228)/(1+POWER(10,($B142-G$227)/G$228))</f>
        <v>0.96706709542846181</v>
      </c>
      <c r="DX142" s="2">
        <f>POWER(10,($B142-H$227)/H$228)/(1+POWER(10,($B142-H$227)/H$228))</f>
        <v>0.96760546643414647</v>
      </c>
      <c r="DY142" s="2">
        <f>POWER(10,($B142-I$227)/I$228)/(1+POWER(10,($B142-I$227)/I$228))</f>
        <v>0.9687020517209648</v>
      </c>
      <c r="DZ142" s="2">
        <f>POWER(10,($B142-J$227)/J$228)/(1+POWER(10,($B142-J$227)/J$228))</f>
        <v>0.96719083597025735</v>
      </c>
      <c r="EA142" s="2">
        <f>POWER(10,($B142-K$227)/K$228)/(1+POWER(10,($B142-K$227)/K$228))</f>
        <v>0.96838672141040971</v>
      </c>
      <c r="EB142" s="2">
        <f>POWER(10,($B142-L$227)/L$228)/(1+POWER(10,($B142-L$227)/L$228))</f>
        <v>0.96718483280221335</v>
      </c>
      <c r="EC142" s="2">
        <f>POWER(10,($B142-M$227)/M$228)/(1+POWER(10,($B142-M$227)/M$228))</f>
        <v>0.96674984899468996</v>
      </c>
      <c r="ED142" s="2">
        <f>POWER(10,($B142-N$227)/N$228)/(1+POWER(10,($B142-N$227)/N$228))</f>
        <v>0.96700739055437246</v>
      </c>
      <c r="EE142" s="2">
        <f>POWER(10,($B142-O$227)/O$228)/(1+POWER(10,($B142-O$227)/O$228))</f>
        <v>0.96872831312101149</v>
      </c>
    </row>
    <row r="143" spans="2:135" x14ac:dyDescent="0.25">
      <c r="B143" s="2">
        <v>137</v>
      </c>
      <c r="C143">
        <v>44.140999999999998</v>
      </c>
      <c r="D143">
        <v>45.197000000000003</v>
      </c>
      <c r="E143">
        <v>43.38</v>
      </c>
      <c r="F143">
        <v>41.085000000000001</v>
      </c>
      <c r="G143">
        <v>40.667000000000002</v>
      </c>
      <c r="H143">
        <v>40.796999999999997</v>
      </c>
      <c r="I143">
        <v>40.854999999999997</v>
      </c>
      <c r="J143">
        <v>39.970999999999997</v>
      </c>
      <c r="K143">
        <v>42.216999999999999</v>
      </c>
      <c r="L143">
        <v>44.912999999999997</v>
      </c>
      <c r="M143">
        <v>48.405999999999999</v>
      </c>
      <c r="N143">
        <v>50.087000000000003</v>
      </c>
      <c r="O143">
        <v>55.930599999999998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46.656490285665889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45.625892893987071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44.71220983863882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42.787360183223825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42.733195731996979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41.288000568312825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42.49800362568616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40.588512605818082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43.710493600513132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45.564425113905088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47.821672296082021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51.380780573868506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56.373537532854741</v>
      </c>
      <c r="AE143" s="5"/>
      <c r="AG143" s="5">
        <f t="shared" si="32"/>
        <v>-2.5154902856658907</v>
      </c>
      <c r="AH143" s="5">
        <f t="shared" si="32"/>
        <v>-0.42889289398706865</v>
      </c>
      <c r="AI143" s="5">
        <f t="shared" si="32"/>
        <v>-1.3322098386388177</v>
      </c>
      <c r="AJ143" s="5">
        <f t="shared" si="31"/>
        <v>-1.7023601832238242</v>
      </c>
      <c r="AK143" s="5">
        <f t="shared" si="31"/>
        <v>-2.0661957319969773</v>
      </c>
      <c r="AL143" s="5">
        <f t="shared" si="31"/>
        <v>-0.49100056831282757</v>
      </c>
      <c r="AM143" s="5">
        <f t="shared" si="31"/>
        <v>-1.6430036256861626</v>
      </c>
      <c r="AN143" s="5">
        <f t="shared" si="31"/>
        <v>-0.61751260581808509</v>
      </c>
      <c r="AO143" s="5">
        <f t="shared" ref="AO143:AR206" si="47">K143-Z143</f>
        <v>-1.4934936005131334</v>
      </c>
      <c r="AP143" s="5">
        <f t="shared" si="33"/>
        <v>-0.65142511390509128</v>
      </c>
      <c r="AQ143" s="5">
        <f t="shared" si="33"/>
        <v>0.58432770391797817</v>
      </c>
      <c r="AR143" s="5">
        <f t="shared" si="33"/>
        <v>-1.2937805738685029</v>
      </c>
      <c r="AS143" s="5">
        <f t="shared" si="33"/>
        <v>-0.44293753285474224</v>
      </c>
      <c r="AV143" s="2">
        <f t="shared" si="34"/>
        <v>46.656490285665441</v>
      </c>
      <c r="AW143" s="2">
        <f t="shared" si="35"/>
        <v>45.345899278901612</v>
      </c>
      <c r="AX143" s="2">
        <f t="shared" si="36"/>
        <v>44.71220983863882</v>
      </c>
      <c r="AY143" s="2">
        <f t="shared" si="37"/>
        <v>42.787359120484616</v>
      </c>
      <c r="AZ143" s="2">
        <f t="shared" si="38"/>
        <v>42.727935246019378</v>
      </c>
      <c r="BA143" s="2">
        <f t="shared" si="39"/>
        <v>41.234612894104124</v>
      </c>
      <c r="BB143" s="2">
        <f t="shared" si="40"/>
        <v>42.497998024613395</v>
      </c>
      <c r="BC143" s="2">
        <f t="shared" si="41"/>
        <v>40.538931106230066</v>
      </c>
      <c r="BD143" s="2">
        <f t="shared" si="42"/>
        <v>43.670591030315634</v>
      </c>
      <c r="BE143" s="2">
        <f t="shared" si="43"/>
        <v>45.535128055110576</v>
      </c>
      <c r="BF143" s="2">
        <f t="shared" si="44"/>
        <v>47.78088720855304</v>
      </c>
      <c r="BG143" s="2">
        <f t="shared" si="45"/>
        <v>51.36866259348848</v>
      </c>
      <c r="BH143" s="2">
        <f t="shared" si="46"/>
        <v>56.355860407882858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49.169567100946061</v>
      </c>
      <c r="CP143" s="2">
        <f>BL$207*$B143+BL$209</f>
        <v>47.192361269748446</v>
      </c>
      <c r="CQ143" s="2">
        <f>BM$207*$B143+BM$209</f>
        <v>46.364132549505186</v>
      </c>
      <c r="CR143" s="2">
        <f>BN$207*$B143+BN$209</f>
        <v>44.918372727031191</v>
      </c>
      <c r="CS143" s="2">
        <f>BO$207*$B143+BO$209</f>
        <v>44.883531729457822</v>
      </c>
      <c r="CT143" s="2">
        <f>BP$207*$B143+BP$209</f>
        <v>43.321788664824545</v>
      </c>
      <c r="CU143" s="2">
        <f>BQ$207*$B143+BQ$209</f>
        <v>47.018787343711196</v>
      </c>
      <c r="CV143" s="2">
        <f>BR$207*$B143+BR$209</f>
        <v>43.490845370980182</v>
      </c>
      <c r="CW143" s="2">
        <f>BS$207*$B143+BS$209</f>
        <v>47.488820424513769</v>
      </c>
      <c r="CX143" s="2">
        <f>BT$207*$B143+BT$209</f>
        <v>49.548221906938025</v>
      </c>
      <c r="CY143" s="2">
        <f>BU$207*$B143+BU$209</f>
        <v>50.932297947995842</v>
      </c>
      <c r="CZ143" s="2">
        <f>BV$207*$B143+BV$209</f>
        <v>53.561007953047998</v>
      </c>
      <c r="DA143" s="2">
        <f>BW$207*$B143+BW$209</f>
        <v>58.153776691705225</v>
      </c>
      <c r="DD143" s="2">
        <f>BZ$207*$B143+BZ$209</f>
        <v>46.421706022589781</v>
      </c>
      <c r="DE143" s="2">
        <f>CA$207*$B143+CA$209</f>
        <v>45.191174659138099</v>
      </c>
      <c r="DF143" s="2">
        <f>CB$207*$B143+CB$209</f>
        <v>44.642554539515004</v>
      </c>
      <c r="DG143" s="2">
        <f>CC$207*$B143+CC$209</f>
        <v>42.722263698468801</v>
      </c>
      <c r="DH143" s="2">
        <f>CD$207*$B143+CD$209</f>
        <v>42.660986739150147</v>
      </c>
      <c r="DI143" s="2">
        <f>CE$207*$B143+CE$209</f>
        <v>41.170884578117558</v>
      </c>
      <c r="DJ143" s="2">
        <f>CF$207*$B143+CF$209</f>
        <v>42.364787077170085</v>
      </c>
      <c r="DK143" s="2">
        <f>CG$207*$B143+CG$209</f>
        <v>40.447606726429086</v>
      </c>
      <c r="DL143" s="2">
        <f>CH$207*$B143+CH$209</f>
        <v>43.55691137987624</v>
      </c>
      <c r="DM143" s="2">
        <f>CI$207*$B143+CI$209</f>
        <v>45.410950112416202</v>
      </c>
      <c r="DN143" s="2">
        <f>CJ$207*$B143+CJ$209</f>
        <v>47.682035422679775</v>
      </c>
      <c r="DO143" s="2">
        <f>CK$207*$B143+CK$209</f>
        <v>51.300445086782098</v>
      </c>
      <c r="DP143" s="2">
        <f>CL$207*$B143+CL$209</f>
        <v>56.302928349644326</v>
      </c>
      <c r="DS143" s="2">
        <f>POWER(10,($B143-C$227)/C$228)/(1+POWER(10,($B143-C$227)/C$228))</f>
        <v>0.91455744800020666</v>
      </c>
      <c r="DT143" s="2">
        <f>POWER(10,($B143-D$227)/D$228)/(1+POWER(10,($B143-D$227)/D$228))</f>
        <v>0.92268356237086335</v>
      </c>
      <c r="DU143" s="2">
        <f>POWER(10,($B143-E$227)/E$228)/(1+POWER(10,($B143-E$227)/E$228))</f>
        <v>0.95953985313496526</v>
      </c>
      <c r="DV143" s="2">
        <f>POWER(10,($B143-F$227)/F$228)/(1+POWER(10,($B143-F$227)/F$228))</f>
        <v>0.97035874759896179</v>
      </c>
      <c r="DW143" s="2">
        <f>POWER(10,($B143-G$227)/G$228)/(1+POWER(10,($B143-G$227)/G$228))</f>
        <v>0.96987754706375484</v>
      </c>
      <c r="DX143" s="2">
        <f>POWER(10,($B143-H$227)/H$228)/(1+POWER(10,($B143-H$227)/H$228))</f>
        <v>0.97037138179223392</v>
      </c>
      <c r="DY143" s="2">
        <f>POWER(10,($B143-I$227)/I$228)/(1+POWER(10,($B143-I$227)/I$228))</f>
        <v>0.97137710790413967</v>
      </c>
      <c r="DZ143" s="2">
        <f>POWER(10,($B143-J$227)/J$228)/(1+POWER(10,($B143-J$227)/J$228))</f>
        <v>0.96999105542889408</v>
      </c>
      <c r="EA143" s="2">
        <f>POWER(10,($B143-K$227)/K$228)/(1+POWER(10,($B143-K$227)/K$228))</f>
        <v>0.97108792468268479</v>
      </c>
      <c r="EB143" s="2">
        <f>POWER(10,($B143-L$227)/L$228)/(1+POWER(10,($B143-L$227)/L$228))</f>
        <v>0.96998554872348564</v>
      </c>
      <c r="EC143" s="2">
        <f>POWER(10,($B143-M$227)/M$228)/(1+POWER(10,($B143-M$227)/M$228))</f>
        <v>0.96958652259522982</v>
      </c>
      <c r="ED143" s="2">
        <f>POWER(10,($B143-N$227)/N$228)/(1+POWER(10,($B143-N$227)/N$228))</f>
        <v>0.96982277833349184</v>
      </c>
      <c r="EE143" s="2">
        <f>POWER(10,($B143-O$227)/O$228)/(1+POWER(10,($B143-O$227)/O$228))</f>
        <v>0.97140119099137445</v>
      </c>
    </row>
    <row r="144" spans="2:135" x14ac:dyDescent="0.25">
      <c r="B144" s="2">
        <v>138</v>
      </c>
      <c r="C144">
        <v>44.972000000000001</v>
      </c>
      <c r="D144">
        <v>43.774999999999999</v>
      </c>
      <c r="E144">
        <v>43.831000000000003</v>
      </c>
      <c r="F144">
        <v>43.155000000000001</v>
      </c>
      <c r="G144">
        <v>40.564999999999998</v>
      </c>
      <c r="H144">
        <v>40.506999999999998</v>
      </c>
      <c r="I144">
        <v>41.506999999999998</v>
      </c>
      <c r="J144">
        <v>38.753999999999998</v>
      </c>
      <c r="K144">
        <v>43.116</v>
      </c>
      <c r="L144">
        <v>44.274999999999999</v>
      </c>
      <c r="M144">
        <v>48.304000000000002</v>
      </c>
      <c r="N144">
        <v>51.042999999999999</v>
      </c>
      <c r="O144">
        <v>56.777799999999999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46.592117419576809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45.465039854207483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44.671781033766592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42.719991846593928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42.661451485420116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41.257929997225013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42.400151573631739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40.532598916092674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43.659760467932834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45.501962886788164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47.784819623039105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51.331553793817832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56.341301422331135</v>
      </c>
      <c r="AE144" s="5"/>
      <c r="AG144" s="5">
        <f t="shared" si="32"/>
        <v>-1.6201174195768075</v>
      </c>
      <c r="AH144" s="5">
        <f t="shared" si="32"/>
        <v>-1.6900398542074839</v>
      </c>
      <c r="AI144" s="5">
        <f t="shared" si="32"/>
        <v>-0.8407810337665893</v>
      </c>
      <c r="AJ144" s="5">
        <f t="shared" si="32"/>
        <v>0.43500815340607346</v>
      </c>
      <c r="AK144" s="5">
        <f t="shared" si="32"/>
        <v>-2.0964514854201184</v>
      </c>
      <c r="AL144" s="5">
        <f t="shared" si="32"/>
        <v>-0.75092999722501474</v>
      </c>
      <c r="AM144" s="5">
        <f t="shared" si="32"/>
        <v>-0.8931515736317408</v>
      </c>
      <c r="AN144" s="5">
        <f t="shared" si="32"/>
        <v>-1.7785989160926761</v>
      </c>
      <c r="AO144" s="5">
        <f t="shared" si="47"/>
        <v>-0.5437604679328345</v>
      </c>
      <c r="AP144" s="5">
        <f t="shared" si="33"/>
        <v>-1.226962886788165</v>
      </c>
      <c r="AQ144" s="5">
        <f t="shared" si="33"/>
        <v>0.51918037696089669</v>
      </c>
      <c r="AR144" s="5">
        <f t="shared" si="33"/>
        <v>-0.28855379381783308</v>
      </c>
      <c r="AS144" s="5">
        <f t="shared" si="33"/>
        <v>0.43649857766886413</v>
      </c>
      <c r="AV144" s="2">
        <f t="shared" si="34"/>
        <v>46.592117419575722</v>
      </c>
      <c r="AW144" s="2">
        <f t="shared" si="35"/>
        <v>45.294332192626712</v>
      </c>
      <c r="AX144" s="2">
        <f t="shared" si="36"/>
        <v>44.671781033766592</v>
      </c>
      <c r="AY144" s="2">
        <f t="shared" si="37"/>
        <v>42.719991594219088</v>
      </c>
      <c r="AZ144" s="2">
        <f t="shared" si="38"/>
        <v>42.652958756488275</v>
      </c>
      <c r="BA144" s="2">
        <f t="shared" si="39"/>
        <v>41.172373187299279</v>
      </c>
      <c r="BB144" s="2">
        <f t="shared" si="40"/>
        <v>42.400146556571244</v>
      </c>
      <c r="BC144" s="2">
        <f t="shared" si="41"/>
        <v>40.454143772974248</v>
      </c>
      <c r="BD144" s="2">
        <f t="shared" si="42"/>
        <v>43.596796122331263</v>
      </c>
      <c r="BE144" s="2">
        <f t="shared" si="43"/>
        <v>45.454021016515668</v>
      </c>
      <c r="BF144" s="2">
        <f t="shared" si="44"/>
        <v>47.717653092830822</v>
      </c>
      <c r="BG144" s="2">
        <f t="shared" si="45"/>
        <v>51.311342690510642</v>
      </c>
      <c r="BH144" s="2">
        <f t="shared" si="46"/>
        <v>56.31136155364976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49.217010894148366</v>
      </c>
      <c r="CP144" s="2">
        <f>BL$207*$B144+BL$209</f>
        <v>47.207417607564707</v>
      </c>
      <c r="CQ144" s="2">
        <f>BM$207*$B144+BM$209</f>
        <v>46.363308428577149</v>
      </c>
      <c r="CR144" s="2">
        <f>BN$207*$B144+BN$209</f>
        <v>44.898103020883148</v>
      </c>
      <c r="CS144" s="2">
        <f>BO$207*$B144+BO$209</f>
        <v>44.867843004410439</v>
      </c>
      <c r="CT144" s="2">
        <f>BP$207*$B144+BP$209</f>
        <v>43.305985705935484</v>
      </c>
      <c r="CU144" s="2">
        <f>BQ$207*$B144+BQ$209</f>
        <v>47.03499076757474</v>
      </c>
      <c r="CV144" s="2">
        <f>BR$207*$B144+BR$209</f>
        <v>43.472076775207256</v>
      </c>
      <c r="CW144" s="2">
        <f>BS$207*$B144+BS$209</f>
        <v>47.506069093150138</v>
      </c>
      <c r="CX144" s="2">
        <f>BT$207*$B144+BT$209</f>
        <v>49.565143259471817</v>
      </c>
      <c r="CY144" s="2">
        <f>BU$207*$B144+BU$209</f>
        <v>50.945481082948106</v>
      </c>
      <c r="CZ144" s="2">
        <f>BV$207*$B144+BV$209</f>
        <v>53.557198569766712</v>
      </c>
      <c r="DA144" s="2">
        <f>BW$207*$B144+BW$209</f>
        <v>58.153877699590964</v>
      </c>
      <c r="DD144" s="2">
        <f>BZ$207*$B144+BZ$209</f>
        <v>46.368464329095858</v>
      </c>
      <c r="DE144" s="2">
        <f>CA$207*$B144+CA$209</f>
        <v>45.148130159319251</v>
      </c>
      <c r="DF144" s="2">
        <f>CB$207*$B144+CB$209</f>
        <v>44.606731607069328</v>
      </c>
      <c r="DG144" s="2">
        <f>CC$207*$B144+CC$209</f>
        <v>42.659311769502594</v>
      </c>
      <c r="DH144" s="2">
        <f>CD$207*$B144+CD$209</f>
        <v>42.590221653041183</v>
      </c>
      <c r="DI144" s="2">
        <f>CE$207*$B144+CE$209</f>
        <v>41.112959163104811</v>
      </c>
      <c r="DJ144" s="2">
        <f>CF$207*$B144+CF$209</f>
        <v>42.275591664448164</v>
      </c>
      <c r="DK144" s="2">
        <f>CG$207*$B144+CG$209</f>
        <v>40.36899221742226</v>
      </c>
      <c r="DL144" s="2">
        <f>CH$207*$B144+CH$209</f>
        <v>43.490646926211618</v>
      </c>
      <c r="DM144" s="2">
        <f>CI$207*$B144+CI$209</f>
        <v>45.338002973755827</v>
      </c>
      <c r="DN144" s="2">
        <f>CJ$207*$B144+CJ$209</f>
        <v>47.625313088127093</v>
      </c>
      <c r="DO144" s="2">
        <f>CK$207*$B144+CK$209</f>
        <v>51.247609045640843</v>
      </c>
      <c r="DP144" s="2">
        <f>CL$207*$B144+CL$209</f>
        <v>56.261889422631</v>
      </c>
      <c r="DS144" s="2">
        <f>POWER(10,($B144-C$227)/C$228)/(1+POWER(10,($B144-C$227)/C$228))</f>
        <v>0.92148519064994139</v>
      </c>
      <c r="DT144" s="2">
        <f>POWER(10,($B144-D$227)/D$228)/(1+POWER(10,($B144-D$227)/D$228))</f>
        <v>0.92900358158739205</v>
      </c>
      <c r="DU144" s="2">
        <f>POWER(10,($B144-E$227)/E$228)/(1+POWER(10,($B144-E$227)/E$228))</f>
        <v>0.96296807181969768</v>
      </c>
      <c r="DV144" s="2">
        <f>POWER(10,($B144-F$227)/F$228)/(1+POWER(10,($B144-F$227)/F$228))</f>
        <v>0.97289616676897417</v>
      </c>
      <c r="DW144" s="2">
        <f>POWER(10,($B144-G$227)/G$228)/(1+POWER(10,($B144-G$227)/G$228))</f>
        <v>0.97245498975965794</v>
      </c>
      <c r="DX144" s="2">
        <f>POWER(10,($B144-H$227)/H$228)/(1+POWER(10,($B144-H$227)/H$228))</f>
        <v>0.9729077496172126</v>
      </c>
      <c r="DY144" s="2">
        <f>POWER(10,($B144-I$227)/I$228)/(1+POWER(10,($B144-I$227)/I$228))</f>
        <v>0.97382970214847908</v>
      </c>
      <c r="DZ144" s="2">
        <f>POWER(10,($B144-J$227)/J$228)/(1+POWER(10,($B144-J$227)/J$228))</f>
        <v>0.97255906051984264</v>
      </c>
      <c r="EA144" s="2">
        <f>POWER(10,($B144-K$227)/K$228)/(1+POWER(10,($B144-K$227)/K$228))</f>
        <v>0.9735646236668114</v>
      </c>
      <c r="EB144" s="2">
        <f>POWER(10,($B144-L$227)/L$228)/(1+POWER(10,($B144-L$227)/L$228))</f>
        <v>0.97255401171522982</v>
      </c>
      <c r="EC144" s="2">
        <f>POWER(10,($B144-M$227)/M$228)/(1+POWER(10,($B144-M$227)/M$228))</f>
        <v>0.97218815287426197</v>
      </c>
      <c r="ED144" s="2">
        <f>POWER(10,($B144-N$227)/N$228)/(1+POWER(10,($B144-N$227)/N$228))</f>
        <v>0.97240477400678971</v>
      </c>
      <c r="EE144" s="2">
        <f>POWER(10,($B144-O$227)/O$228)/(1+POWER(10,($B144-O$227)/O$228))</f>
        <v>0.97385177719057769</v>
      </c>
    </row>
    <row r="145" spans="2:137" x14ac:dyDescent="0.25">
      <c r="B145" s="2">
        <v>139</v>
      </c>
      <c r="C145">
        <v>44.548999999999999</v>
      </c>
      <c r="D145">
        <v>42.914999999999999</v>
      </c>
      <c r="E145">
        <v>42.563000000000002</v>
      </c>
      <c r="F145">
        <v>41.027999999999999</v>
      </c>
      <c r="G145">
        <v>40.796999999999997</v>
      </c>
      <c r="H145">
        <v>40.811999999999998</v>
      </c>
      <c r="I145">
        <v>41.652000000000001</v>
      </c>
      <c r="J145">
        <v>39.551000000000002</v>
      </c>
      <c r="K145">
        <v>42.29</v>
      </c>
      <c r="L145">
        <v>44.347999999999999</v>
      </c>
      <c r="M145">
        <v>49.390999999999998</v>
      </c>
      <c r="N145">
        <v>52.304000000000002</v>
      </c>
      <c r="O145">
        <v>56.333300000000001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46.527875501453664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45.33957350356156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44.631614293614234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42.652890431731194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42.591509402289503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41.243376487635665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42.302782009061552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40.490077772724142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43.619782310736319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45.44954167457513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47.762200010899683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51.287124640713621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56.316541234686561</v>
      </c>
      <c r="AE145" s="5"/>
      <c r="AG145" s="5">
        <f t="shared" si="32"/>
        <v>-1.9788755014536648</v>
      </c>
      <c r="AH145" s="5">
        <f t="shared" si="32"/>
        <v>-2.424573503561561</v>
      </c>
      <c r="AI145" s="5">
        <f t="shared" si="32"/>
        <v>-2.0686142936142318</v>
      </c>
      <c r="AJ145" s="5">
        <f t="shared" si="32"/>
        <v>-1.6248904317311954</v>
      </c>
      <c r="AK145" s="5">
        <f t="shared" si="32"/>
        <v>-1.7945094022895063</v>
      </c>
      <c r="AL145" s="5">
        <f t="shared" si="32"/>
        <v>-0.43137648763566716</v>
      </c>
      <c r="AM145" s="5">
        <f t="shared" si="32"/>
        <v>-0.65078200906155104</v>
      </c>
      <c r="AN145" s="5">
        <f t="shared" si="32"/>
        <v>-0.93907777272413995</v>
      </c>
      <c r="AO145" s="5">
        <f t="shared" si="47"/>
        <v>-1.32978231073632</v>
      </c>
      <c r="AP145" s="5">
        <f t="shared" si="33"/>
        <v>-1.101541674575131</v>
      </c>
      <c r="AQ145" s="5">
        <f t="shared" si="33"/>
        <v>1.6287999891003153</v>
      </c>
      <c r="AR145" s="5">
        <f t="shared" si="33"/>
        <v>1.0168753592863808</v>
      </c>
      <c r="AS145" s="5">
        <f t="shared" si="33"/>
        <v>1.6758765313440449E-2</v>
      </c>
      <c r="AV145" s="2">
        <f t="shared" si="34"/>
        <v>46.527875501451085</v>
      </c>
      <c r="AW145" s="2">
        <f t="shared" si="35"/>
        <v>45.243047333871608</v>
      </c>
      <c r="AX145" s="2">
        <f t="shared" si="36"/>
        <v>44.631614293614234</v>
      </c>
      <c r="AY145" s="2">
        <f t="shared" si="37"/>
        <v>42.652890376316904</v>
      </c>
      <c r="AZ145" s="2">
        <f t="shared" si="38"/>
        <v>42.578199450648036</v>
      </c>
      <c r="BA145" s="2">
        <f t="shared" si="39"/>
        <v>41.110392727842822</v>
      </c>
      <c r="BB145" s="2">
        <f t="shared" si="40"/>
        <v>42.302775266468103</v>
      </c>
      <c r="BC145" s="2">
        <f t="shared" si="41"/>
        <v>40.369726167148208</v>
      </c>
      <c r="BD145" s="2">
        <f t="shared" si="42"/>
        <v>43.523435537132542</v>
      </c>
      <c r="BE145" s="2">
        <f t="shared" si="43"/>
        <v>45.373376638611681</v>
      </c>
      <c r="BF145" s="2">
        <f t="shared" si="44"/>
        <v>47.654789911956996</v>
      </c>
      <c r="BG145" s="2">
        <f t="shared" si="45"/>
        <v>51.254277121272381</v>
      </c>
      <c r="BH145" s="2">
        <f t="shared" si="46"/>
        <v>56.267057008517831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49.264454687350671</v>
      </c>
      <c r="CP145" s="2">
        <f>BL$207*$B145+BL$209</f>
        <v>47.222473945380962</v>
      </c>
      <c r="CQ145" s="2">
        <f>BM$207*$B145+BM$209</f>
        <v>46.362484307649112</v>
      </c>
      <c r="CR145" s="2">
        <f>BN$207*$B145+BN$209</f>
        <v>44.877833314735106</v>
      </c>
      <c r="CS145" s="2">
        <f>BO$207*$B145+BO$209</f>
        <v>44.852154279363056</v>
      </c>
      <c r="CT145" s="2">
        <f>BP$207*$B145+BP$209</f>
        <v>43.290182747046416</v>
      </c>
      <c r="CU145" s="2">
        <f>BQ$207*$B145+BQ$209</f>
        <v>47.051194191438285</v>
      </c>
      <c r="CV145" s="2">
        <f>BR$207*$B145+BR$209</f>
        <v>43.453308179434323</v>
      </c>
      <c r="CW145" s="2">
        <f>BS$207*$B145+BS$209</f>
        <v>47.523317761786515</v>
      </c>
      <c r="CX145" s="2">
        <f>BT$207*$B145+BT$209</f>
        <v>49.582064612005603</v>
      </c>
      <c r="CY145" s="2">
        <f>BU$207*$B145+BU$209</f>
        <v>50.95866421790037</v>
      </c>
      <c r="CZ145" s="2">
        <f>BV$207*$B145+BV$209</f>
        <v>53.553389186485433</v>
      </c>
      <c r="DA145" s="2">
        <f>BW$207*$B145+BW$209</f>
        <v>58.153978707476703</v>
      </c>
      <c r="DD145" s="2">
        <f>BZ$207*$B145+BZ$209</f>
        <v>46.315222635601934</v>
      </c>
      <c r="DE145" s="2">
        <f>CA$207*$B145+CA$209</f>
        <v>45.105085659500389</v>
      </c>
      <c r="DF145" s="2">
        <f>CB$207*$B145+CB$209</f>
        <v>44.570908674623659</v>
      </c>
      <c r="DG145" s="2">
        <f>CC$207*$B145+CC$209</f>
        <v>42.596359840536394</v>
      </c>
      <c r="DH145" s="2">
        <f>CD$207*$B145+CD$209</f>
        <v>42.51945656693222</v>
      </c>
      <c r="DI145" s="2">
        <f>CE$207*$B145+CE$209</f>
        <v>41.055033748092065</v>
      </c>
      <c r="DJ145" s="2">
        <f>CF$207*$B145+CF$209</f>
        <v>42.186396251726251</v>
      </c>
      <c r="DK145" s="2">
        <f>CG$207*$B145+CG$209</f>
        <v>40.290377708415441</v>
      </c>
      <c r="DL145" s="2">
        <f>CH$207*$B145+CH$209</f>
        <v>43.424382472546995</v>
      </c>
      <c r="DM145" s="2">
        <f>CI$207*$B145+CI$209</f>
        <v>45.26505583509546</v>
      </c>
      <c r="DN145" s="2">
        <f>CJ$207*$B145+CJ$209</f>
        <v>47.568590753574419</v>
      </c>
      <c r="DO145" s="2">
        <f>CK$207*$B145+CK$209</f>
        <v>51.194773004499581</v>
      </c>
      <c r="DP145" s="2">
        <f>CL$207*$B145+CL$209</f>
        <v>56.220850495617675</v>
      </c>
      <c r="DS145" s="2">
        <f>POWER(10,($B145-C$227)/C$228)/(1+POWER(10,($B145-C$227)/C$228))</f>
        <v>0.92789551241888235</v>
      </c>
      <c r="DT145" s="2">
        <f>POWER(10,($B145-D$227)/D$228)/(1+POWER(10,($B145-D$227)/D$228))</f>
        <v>0.93484346952743957</v>
      </c>
      <c r="DU145" s="2">
        <f>POWER(10,($B145-E$227)/E$228)/(1+POWER(10,($B145-E$227)/E$228))</f>
        <v>0.96611607242723341</v>
      </c>
      <c r="DV145" s="2">
        <f>POWER(10,($B145-F$227)/F$228)/(1+POWER(10,($B145-F$227)/F$228))</f>
        <v>0.97522191845760287</v>
      </c>
      <c r="DW145" s="2">
        <f>POWER(10,($B145-G$227)/G$228)/(1+POWER(10,($B145-G$227)/G$228))</f>
        <v>0.97481761850119542</v>
      </c>
      <c r="DX145" s="2">
        <f>POWER(10,($B145-H$227)/H$228)/(1+POWER(10,($B145-H$227)/H$228))</f>
        <v>0.97523253269618326</v>
      </c>
      <c r="DY145" s="2">
        <f>POWER(10,($B145-I$227)/I$228)/(1+POWER(10,($B145-I$227)/I$228))</f>
        <v>0.97607731786929219</v>
      </c>
      <c r="DZ145" s="2">
        <f>POWER(10,($B145-J$227)/J$228)/(1+POWER(10,($B145-J$227)/J$228))</f>
        <v>0.97491299304242907</v>
      </c>
      <c r="EA145" s="2">
        <f>POWER(10,($B145-K$227)/K$228)/(1+POWER(10,($B145-K$227)/K$228))</f>
        <v>0.97583444050810464</v>
      </c>
      <c r="EB145" s="2">
        <f>POWER(10,($B145-L$227)/L$228)/(1+POWER(10,($B145-L$227)/L$228))</f>
        <v>0.97490836615955401</v>
      </c>
      <c r="EC145" s="2">
        <f>POWER(10,($B145-M$227)/M$228)/(1+POWER(10,($B145-M$227)/M$228))</f>
        <v>0.9745730706754131</v>
      </c>
      <c r="ED145" s="2">
        <f>POWER(10,($B145-N$227)/N$228)/(1+POWER(10,($B145-N$227)/N$228))</f>
        <v>0.97477159818233106</v>
      </c>
      <c r="EE145" s="2">
        <f>POWER(10,($B145-O$227)/O$228)/(1+POWER(10,($B145-O$227)/O$228))</f>
        <v>0.97609754354796818</v>
      </c>
    </row>
    <row r="146" spans="2:137" x14ac:dyDescent="0.25">
      <c r="B146" s="2">
        <v>140</v>
      </c>
      <c r="C146">
        <v>45.07</v>
      </c>
      <c r="D146">
        <v>42.268000000000001</v>
      </c>
      <c r="E146">
        <v>42.478999999999999</v>
      </c>
      <c r="F146">
        <v>40.887</v>
      </c>
      <c r="G146">
        <v>41.058</v>
      </c>
      <c r="H146">
        <v>41.957000000000001</v>
      </c>
      <c r="I146">
        <v>41.100999999999999</v>
      </c>
      <c r="J146">
        <v>39.854999999999997</v>
      </c>
      <c r="K146">
        <v>42.753999999999998</v>
      </c>
      <c r="L146">
        <v>44.637999999999998</v>
      </c>
      <c r="M146">
        <v>48.957000000000001</v>
      </c>
      <c r="N146">
        <v>51.912999999999997</v>
      </c>
      <c r="O146">
        <v>55.652799999999999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46.46382432371152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45.242681924051205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44.591700267387161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42.586043668500437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42.523885671901226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41.249117628339548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42.205877669691603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40.464626607744869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43.593440861559451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45.410588024122482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47.758962723309665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51.249310483774238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56.302459951969034</v>
      </c>
      <c r="AE146" s="5"/>
      <c r="AG146" s="5">
        <f t="shared" si="32"/>
        <v>-1.3938243237115202</v>
      </c>
      <c r="AH146" s="5">
        <f t="shared" si="32"/>
        <v>-2.9746819240512039</v>
      </c>
      <c r="AI146" s="5">
        <f t="shared" si="32"/>
        <v>-2.1127002673871615</v>
      </c>
      <c r="AJ146" s="5">
        <f t="shared" si="32"/>
        <v>-1.6990436685004369</v>
      </c>
      <c r="AK146" s="5">
        <f t="shared" si="32"/>
        <v>-1.4658856719012263</v>
      </c>
      <c r="AL146" s="5">
        <f t="shared" si="32"/>
        <v>0.7078823716604532</v>
      </c>
      <c r="AM146" s="5">
        <f t="shared" si="32"/>
        <v>-1.1048776696916036</v>
      </c>
      <c r="AN146" s="5">
        <f t="shared" si="32"/>
        <v>-0.60962660774487176</v>
      </c>
      <c r="AO146" s="5">
        <f t="shared" si="47"/>
        <v>-0.83944086155945286</v>
      </c>
      <c r="AP146" s="5">
        <f t="shared" si="33"/>
        <v>-0.77258802412248428</v>
      </c>
      <c r="AQ146" s="5">
        <f t="shared" si="33"/>
        <v>1.1980372766903358</v>
      </c>
      <c r="AR146" s="5">
        <f t="shared" si="33"/>
        <v>0.66368951622575878</v>
      </c>
      <c r="AS146" s="5">
        <f t="shared" si="33"/>
        <v>-0.64965995196903492</v>
      </c>
      <c r="AV146" s="2">
        <f t="shared" si="34"/>
        <v>46.463824323705573</v>
      </c>
      <c r="AW146" s="2">
        <f t="shared" si="35"/>
        <v>45.192061671535157</v>
      </c>
      <c r="AX146" s="2">
        <f t="shared" si="36"/>
        <v>44.591700267387161</v>
      </c>
      <c r="AY146" s="2">
        <f t="shared" si="37"/>
        <v>42.586043657250407</v>
      </c>
      <c r="AZ146" s="2">
        <f t="shared" si="38"/>
        <v>42.503652325484396</v>
      </c>
      <c r="BA146" s="2">
        <f t="shared" si="39"/>
        <v>41.048660138307469</v>
      </c>
      <c r="BB146" s="2">
        <f t="shared" si="40"/>
        <v>42.205868064538954</v>
      </c>
      <c r="BC146" s="2">
        <f t="shared" si="41"/>
        <v>40.285662229335337</v>
      </c>
      <c r="BD146" s="2">
        <f t="shared" si="42"/>
        <v>43.450492470690719</v>
      </c>
      <c r="BE146" s="2">
        <f t="shared" si="43"/>
        <v>45.293178119971053</v>
      </c>
      <c r="BF146" s="2">
        <f t="shared" si="44"/>
        <v>47.592283981412045</v>
      </c>
      <c r="BG146" s="2">
        <f t="shared" si="45"/>
        <v>51.19745664043792</v>
      </c>
      <c r="BH146" s="2">
        <f t="shared" si="46"/>
        <v>56.222939936707867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49.311898480552976</v>
      </c>
      <c r="CP146" s="2">
        <f>BL$207*$B146+BL$209</f>
        <v>47.237530283197216</v>
      </c>
      <c r="CQ146" s="2">
        <f>BM$207*$B146+BM$209</f>
        <v>46.361660186721075</v>
      </c>
      <c r="CR146" s="2">
        <f>BN$207*$B146+BN$209</f>
        <v>44.857563608587064</v>
      </c>
      <c r="CS146" s="2">
        <f>BO$207*$B146+BO$209</f>
        <v>44.83646555431568</v>
      </c>
      <c r="CT146" s="2">
        <f>BP$207*$B146+BP$209</f>
        <v>43.274379788157347</v>
      </c>
      <c r="CU146" s="2">
        <f>BQ$207*$B146+BQ$209</f>
        <v>47.067397615301822</v>
      </c>
      <c r="CV146" s="2">
        <f>BR$207*$B146+BR$209</f>
        <v>43.434539583661397</v>
      </c>
      <c r="CW146" s="2">
        <f>BS$207*$B146+BS$209</f>
        <v>47.540566430422885</v>
      </c>
      <c r="CX146" s="2">
        <f>BT$207*$B146+BT$209</f>
        <v>49.598985964539388</v>
      </c>
      <c r="CY146" s="2">
        <f>BU$207*$B146+BU$209</f>
        <v>50.971847352852635</v>
      </c>
      <c r="CZ146" s="2">
        <f>BV$207*$B146+BV$209</f>
        <v>53.549579803204146</v>
      </c>
      <c r="DA146" s="2">
        <f>BW$207*$B146+BW$209</f>
        <v>58.154079715362442</v>
      </c>
      <c r="DD146" s="2">
        <f>BZ$207*$B146+BZ$209</f>
        <v>46.261980942108011</v>
      </c>
      <c r="DE146" s="2">
        <f>CA$207*$B146+CA$209</f>
        <v>45.062041159681534</v>
      </c>
      <c r="DF146" s="2">
        <f>CB$207*$B146+CB$209</f>
        <v>44.535085742177984</v>
      </c>
      <c r="DG146" s="2">
        <f>CC$207*$B146+CC$209</f>
        <v>42.533407911570187</v>
      </c>
      <c r="DH146" s="2">
        <f>CD$207*$B146+CD$209</f>
        <v>42.448691480823257</v>
      </c>
      <c r="DI146" s="2">
        <f>CE$207*$B146+CE$209</f>
        <v>40.997108333079311</v>
      </c>
      <c r="DJ146" s="2">
        <f>CF$207*$B146+CF$209</f>
        <v>42.09720083900433</v>
      </c>
      <c r="DK146" s="2">
        <f>CG$207*$B146+CG$209</f>
        <v>40.211763199408622</v>
      </c>
      <c r="DL146" s="2">
        <f>CH$207*$B146+CH$209</f>
        <v>43.358118018882372</v>
      </c>
      <c r="DM146" s="2">
        <f>CI$207*$B146+CI$209</f>
        <v>45.192108696435092</v>
      </c>
      <c r="DN146" s="2">
        <f>CJ$207*$B146+CJ$209</f>
        <v>47.511868419021745</v>
      </c>
      <c r="DO146" s="2">
        <f>CK$207*$B146+CK$209</f>
        <v>51.141936963358326</v>
      </c>
      <c r="DP146" s="2">
        <f>CL$207*$B146+CL$209</f>
        <v>56.17981156860435</v>
      </c>
      <c r="DS146" s="2">
        <f>POWER(10,($B146-C$227)/C$228)/(1+POWER(10,($B146-C$227)/C$228))</f>
        <v>0.93382005282002611</v>
      </c>
      <c r="DT146" s="2">
        <f>POWER(10,($B146-D$227)/D$228)/(1+POWER(10,($B146-D$227)/D$228))</f>
        <v>0.94023389478339336</v>
      </c>
      <c r="DU146" s="2">
        <f>POWER(10,($B146-E$227)/E$228)/(1+POWER(10,($B146-E$227)/E$228))</f>
        <v>0.96900508195638424</v>
      </c>
      <c r="DV146" s="2">
        <f>POWER(10,($B146-F$227)/F$228)/(1+POWER(10,($B146-F$227)/F$228))</f>
        <v>0.97735274545170159</v>
      </c>
      <c r="DW146" s="2">
        <f>POWER(10,($B146-G$227)/G$228)/(1+POWER(10,($B146-G$227)/G$228))</f>
        <v>0.97698239323758684</v>
      </c>
      <c r="DX146" s="2">
        <f>POWER(10,($B146-H$227)/H$228)/(1+POWER(10,($B146-H$227)/H$228))</f>
        <v>0.97736246809171345</v>
      </c>
      <c r="DY146" s="2">
        <f>POWER(10,($B146-I$227)/I$228)/(1+POWER(10,($B146-I$227)/I$228))</f>
        <v>0.97813623274377071</v>
      </c>
      <c r="DZ146" s="2">
        <f>POWER(10,($B146-J$227)/J$228)/(1+POWER(10,($B146-J$227)/J$228))</f>
        <v>0.97706976187122319</v>
      </c>
      <c r="EA146" s="2">
        <f>POWER(10,($B146-K$227)/K$228)/(1+POWER(10,($B146-K$227)/K$228))</f>
        <v>0.97791378572573484</v>
      </c>
      <c r="EB146" s="2">
        <f>POWER(10,($B146-L$227)/L$228)/(1+POWER(10,($B146-L$227)/L$228))</f>
        <v>0.97706552341099462</v>
      </c>
      <c r="EC146" s="2">
        <f>POWER(10,($B146-M$227)/M$228)/(1+POWER(10,($B146-M$227)/M$228))</f>
        <v>0.97675836647327219</v>
      </c>
      <c r="ED146" s="2">
        <f>POWER(10,($B146-N$227)/N$228)/(1+POWER(10,($B146-N$227)/N$228))</f>
        <v>0.97694023541998942</v>
      </c>
      <c r="EE146" s="2">
        <f>POWER(10,($B146-O$227)/O$228)/(1+POWER(10,($B146-O$227)/O$228))</f>
        <v>0.97815475665028717</v>
      </c>
    </row>
    <row r="147" spans="2:137" x14ac:dyDescent="0.25">
      <c r="B147" s="2">
        <v>141</v>
      </c>
      <c r="C147">
        <v>44.31</v>
      </c>
      <c r="D147">
        <v>42.38</v>
      </c>
      <c r="E147">
        <v>42.451000000000001</v>
      </c>
      <c r="F147">
        <v>42.366</v>
      </c>
      <c r="G147">
        <v>41.463999999999999</v>
      </c>
      <c r="H147">
        <v>39.985999999999997</v>
      </c>
      <c r="I147">
        <v>41.594000000000001</v>
      </c>
      <c r="J147">
        <v>40.145000000000003</v>
      </c>
      <c r="K147">
        <v>43.667000000000002</v>
      </c>
      <c r="L147">
        <v>46</v>
      </c>
      <c r="M147">
        <v>49.594000000000001</v>
      </c>
      <c r="N147">
        <v>52.841000000000001</v>
      </c>
      <c r="O147">
        <v>56.347200000000001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46.400013469577374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45.166007473363877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44.552029111480948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42.51943954723955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42.45914258680024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41.280197961411851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42.109421269995167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40.45989968822321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43.583592530284797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45.389008051287576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47.781085177438193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51.220341386249203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56.303173313807733</v>
      </c>
      <c r="AE147" s="5"/>
      <c r="AG147" s="5">
        <f t="shared" si="32"/>
        <v>-2.0900134695773716</v>
      </c>
      <c r="AH147" s="5">
        <f t="shared" si="32"/>
        <v>-2.786007473363874</v>
      </c>
      <c r="AI147" s="5">
        <f t="shared" si="32"/>
        <v>-2.1010291114809476</v>
      </c>
      <c r="AJ147" s="5">
        <f t="shared" si="32"/>
        <v>-0.15343954723955022</v>
      </c>
      <c r="AK147" s="5">
        <f t="shared" si="32"/>
        <v>-0.9951425868002417</v>
      </c>
      <c r="AL147" s="5">
        <f t="shared" si="32"/>
        <v>-1.2941979614118537</v>
      </c>
      <c r="AM147" s="5">
        <f t="shared" si="32"/>
        <v>-0.51542126999516569</v>
      </c>
      <c r="AN147" s="5">
        <f t="shared" si="32"/>
        <v>-0.31489968822320691</v>
      </c>
      <c r="AO147" s="5">
        <f t="shared" si="47"/>
        <v>8.3407469715204741E-2</v>
      </c>
      <c r="AP147" s="5">
        <f t="shared" si="33"/>
        <v>0.61099194871242446</v>
      </c>
      <c r="AQ147" s="5">
        <f t="shared" si="33"/>
        <v>1.8129148225618081</v>
      </c>
      <c r="AR147" s="5">
        <f t="shared" si="33"/>
        <v>1.6206586137507983</v>
      </c>
      <c r="AS147" s="5">
        <f t="shared" si="33"/>
        <v>4.4026686192268016E-2</v>
      </c>
      <c r="AV147" s="2">
        <f t="shared" si="34"/>
        <v>46.400013469564037</v>
      </c>
      <c r="AW147" s="2">
        <f t="shared" si="35"/>
        <v>45.1413873221518</v>
      </c>
      <c r="AX147" s="2">
        <f t="shared" si="36"/>
        <v>44.552029111480948</v>
      </c>
      <c r="AY147" s="2">
        <f t="shared" si="37"/>
        <v>42.519439545127803</v>
      </c>
      <c r="AZ147" s="2">
        <f t="shared" si="38"/>
        <v>42.429311530968995</v>
      </c>
      <c r="BA147" s="2">
        <f t="shared" si="39"/>
        <v>40.987163941097599</v>
      </c>
      <c r="BB147" s="2">
        <f t="shared" si="40"/>
        <v>42.109407841270823</v>
      </c>
      <c r="BC147" s="2">
        <f t="shared" si="41"/>
        <v>40.201935727476723</v>
      </c>
      <c r="BD147" s="2">
        <f t="shared" si="42"/>
        <v>43.377949574707621</v>
      </c>
      <c r="BE147" s="2">
        <f t="shared" si="43"/>
        <v>45.213407888790947</v>
      </c>
      <c r="BF147" s="2">
        <f t="shared" si="44"/>
        <v>47.530121033471197</v>
      </c>
      <c r="BG147" s="2">
        <f t="shared" si="45"/>
        <v>51.140871580301656</v>
      </c>
      <c r="BH147" s="2">
        <f t="shared" si="46"/>
        <v>56.179003144614839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49.359342273755288</v>
      </c>
      <c r="CP147" s="2">
        <f>BL$207*$B147+BL$209</f>
        <v>47.252586621013478</v>
      </c>
      <c r="CQ147" s="2">
        <f>BM$207*$B147+BM$209</f>
        <v>46.360836065793031</v>
      </c>
      <c r="CR147" s="2">
        <f>BN$207*$B147+BN$209</f>
        <v>44.837293902439022</v>
      </c>
      <c r="CS147" s="2">
        <f>BO$207*$B147+BO$209</f>
        <v>44.820776829268297</v>
      </c>
      <c r="CT147" s="2">
        <f>BP$207*$B147+BP$209</f>
        <v>43.258576829268286</v>
      </c>
      <c r="CU147" s="2">
        <f>BQ$207*$B147+BQ$209</f>
        <v>47.083601039165366</v>
      </c>
      <c r="CV147" s="2">
        <f>BR$207*$B147+BR$209</f>
        <v>43.415770987888465</v>
      </c>
      <c r="CW147" s="2">
        <f>BS$207*$B147+BS$209</f>
        <v>47.557815099059255</v>
      </c>
      <c r="CX147" s="2">
        <f>BT$207*$B147+BT$209</f>
        <v>49.615907317073173</v>
      </c>
      <c r="CY147" s="2">
        <f>BU$207*$B147+BU$209</f>
        <v>50.985030487804899</v>
      </c>
      <c r="CZ147" s="2">
        <f>BV$207*$B147+BV$209</f>
        <v>53.545770419922867</v>
      </c>
      <c r="DA147" s="2">
        <f>BW$207*$B147+BW$209</f>
        <v>58.154180723248182</v>
      </c>
      <c r="DD147" s="2">
        <f>BZ$207*$B147+BZ$209</f>
        <v>46.208739248614087</v>
      </c>
      <c r="DE147" s="2">
        <f>CA$207*$B147+CA$209</f>
        <v>45.01899665986268</v>
      </c>
      <c r="DF147" s="2">
        <f>CB$207*$B147+CB$209</f>
        <v>44.499262809732315</v>
      </c>
      <c r="DG147" s="2">
        <f>CC$207*$B147+CC$209</f>
        <v>42.47045598260398</v>
      </c>
      <c r="DH147" s="2">
        <f>CD$207*$B147+CD$209</f>
        <v>42.377926394714294</v>
      </c>
      <c r="DI147" s="2">
        <f>CE$207*$B147+CE$209</f>
        <v>40.939182918066564</v>
      </c>
      <c r="DJ147" s="2">
        <f>CF$207*$B147+CF$209</f>
        <v>42.008005426282409</v>
      </c>
      <c r="DK147" s="2">
        <f>CG$207*$B147+CG$209</f>
        <v>40.133148690401796</v>
      </c>
      <c r="DL147" s="2">
        <f>CH$207*$B147+CH$209</f>
        <v>43.29185356521775</v>
      </c>
      <c r="DM147" s="2">
        <f>CI$207*$B147+CI$209</f>
        <v>45.119161557774717</v>
      </c>
      <c r="DN147" s="2">
        <f>CJ$207*$B147+CJ$209</f>
        <v>47.455146084469071</v>
      </c>
      <c r="DO147" s="2">
        <f>CK$207*$B147+CK$209</f>
        <v>51.089100922217071</v>
      </c>
      <c r="DP147" s="2">
        <f>CL$207*$B147+CL$209</f>
        <v>56.138772641591025</v>
      </c>
      <c r="DS147" s="2">
        <f>POWER(10,($B147-C$227)/C$228)/(1+POWER(10,($B147-C$227)/C$228))</f>
        <v>0.93928964727589526</v>
      </c>
      <c r="DT147" s="2">
        <f>POWER(10,($B147-D$227)/D$228)/(1+POWER(10,($B147-D$227)/D$228))</f>
        <v>0.94520450735458039</v>
      </c>
      <c r="DU147" s="2">
        <f>POWER(10,($B147-E$227)/E$228)/(1+POWER(10,($B147-E$227)/E$228))</f>
        <v>0.97165499580699433</v>
      </c>
      <c r="DV147" s="2">
        <f>POWER(10,($B147-F$227)/F$228)/(1+POWER(10,($B147-F$227)/F$228))</f>
        <v>0.97930421761738506</v>
      </c>
      <c r="DW147" s="2">
        <f>POWER(10,($B147-G$227)/G$228)/(1+POWER(10,($B147-G$227)/G$228))</f>
        <v>0.97896509113785213</v>
      </c>
      <c r="DX147" s="2">
        <f>POWER(10,($B147-H$227)/H$228)/(1+POWER(10,($B147-H$227)/H$228))</f>
        <v>0.979313120208126</v>
      </c>
      <c r="DY147" s="2">
        <f>POWER(10,($B147-I$227)/I$228)/(1+POWER(10,($B147-I$227)/I$228))</f>
        <v>0.98002157328471184</v>
      </c>
      <c r="DZ147" s="2">
        <f>POWER(10,($B147-J$227)/J$228)/(1+POWER(10,($B147-J$227)/J$228))</f>
        <v>0.97904509540205331</v>
      </c>
      <c r="EA147" s="2">
        <f>POWER(10,($B147-K$227)/K$228)/(1+POWER(10,($B147-K$227)/K$228))</f>
        <v>0.97981791237289007</v>
      </c>
      <c r="EB147" s="2">
        <f>POWER(10,($B147-L$227)/L$228)/(1+POWER(10,($B147-L$227)/L$228))</f>
        <v>0.97904121423334922</v>
      </c>
      <c r="EC147" s="2">
        <f>POWER(10,($B147-M$227)/M$228)/(1+POWER(10,($B147-M$227)/M$228))</f>
        <v>0.97875994212975659</v>
      </c>
      <c r="ED147" s="2">
        <f>POWER(10,($B147-N$227)/N$228)/(1+POWER(10,($B147-N$227)/N$228))</f>
        <v>0.97892648639431212</v>
      </c>
      <c r="EE147" s="2">
        <f>POWER(10,($B147-O$227)/O$228)/(1+POWER(10,($B147-O$227)/O$228))</f>
        <v>0.9800385324491061</v>
      </c>
    </row>
    <row r="148" spans="2:137" x14ac:dyDescent="0.25">
      <c r="B148" s="2">
        <v>142</v>
      </c>
      <c r="C148">
        <v>44.563000000000002</v>
      </c>
      <c r="D148">
        <v>42.408000000000001</v>
      </c>
      <c r="E148">
        <v>43.127000000000002</v>
      </c>
      <c r="F148">
        <v>41.648000000000003</v>
      </c>
      <c r="G148">
        <v>42.173999999999999</v>
      </c>
      <c r="H148">
        <v>42</v>
      </c>
      <c r="I148">
        <v>41.927999999999997</v>
      </c>
      <c r="J148">
        <v>39.594000000000001</v>
      </c>
      <c r="K148">
        <v>44.087000000000003</v>
      </c>
      <c r="L148">
        <v>44.622999999999998</v>
      </c>
      <c r="M148">
        <v>50.652000000000001</v>
      </c>
      <c r="N148">
        <v>52</v>
      </c>
      <c r="O148">
        <v>55.708300000000001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46.336483321645282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45.102137812650682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44.512590653645496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42.453066180288573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42.397825724367749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41.341310180072057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42.013394999234798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40.478966540498043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43.592629304063848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45.38885449322116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47.834920305502976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51.202743204808456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56.323625006080839</v>
      </c>
      <c r="AE148" s="5"/>
      <c r="AG148" s="5">
        <f t="shared" si="32"/>
        <v>-1.7734833216452799</v>
      </c>
      <c r="AH148" s="5">
        <f t="shared" si="32"/>
        <v>-2.6941378126506805</v>
      </c>
      <c r="AI148" s="5">
        <f t="shared" si="32"/>
        <v>-1.3855906536454938</v>
      </c>
      <c r="AJ148" s="5">
        <f t="shared" si="32"/>
        <v>-0.80506618028856991</v>
      </c>
      <c r="AK148" s="5">
        <f t="shared" si="32"/>
        <v>-0.2238257243677495</v>
      </c>
      <c r="AL148" s="5">
        <f t="shared" si="32"/>
        <v>0.65868981992794318</v>
      </c>
      <c r="AM148" s="5">
        <f t="shared" si="32"/>
        <v>-8.539499923480065E-2</v>
      </c>
      <c r="AN148" s="5">
        <f t="shared" si="32"/>
        <v>-0.88496654049804135</v>
      </c>
      <c r="AO148" s="5">
        <f t="shared" si="47"/>
        <v>0.4943706959361549</v>
      </c>
      <c r="AP148" s="5">
        <f t="shared" si="33"/>
        <v>-0.76585449322116261</v>
      </c>
      <c r="AQ148" s="5">
        <f t="shared" si="33"/>
        <v>2.8170796944970249</v>
      </c>
      <c r="AR148" s="5">
        <f t="shared" si="33"/>
        <v>0.79725679519154369</v>
      </c>
      <c r="AS148" s="5">
        <f t="shared" si="33"/>
        <v>-0.61532500608083751</v>
      </c>
      <c r="AV148" s="2">
        <f t="shared" si="34"/>
        <v>46.336483321616235</v>
      </c>
      <c r="AW148" s="2">
        <f t="shared" si="35"/>
        <v>45.091032154551606</v>
      </c>
      <c r="AX148" s="2">
        <f t="shared" si="36"/>
        <v>44.512590653645496</v>
      </c>
      <c r="AY148" s="2">
        <f t="shared" si="37"/>
        <v>42.453066179922061</v>
      </c>
      <c r="AZ148" s="2">
        <f t="shared" si="38"/>
        <v>42.355170555961969</v>
      </c>
      <c r="BA148" s="2">
        <f t="shared" si="39"/>
        <v>40.925892672021035</v>
      </c>
      <c r="BB148" s="2">
        <f t="shared" si="40"/>
        <v>42.013376776559738</v>
      </c>
      <c r="BC148" s="2">
        <f t="shared" si="41"/>
        <v>40.118530422610149</v>
      </c>
      <c r="BD148" s="2">
        <f t="shared" si="42"/>
        <v>43.305789191268055</v>
      </c>
      <c r="BE148" s="2">
        <f t="shared" si="43"/>
        <v>45.134047876124704</v>
      </c>
      <c r="BF148" s="2">
        <f t="shared" si="44"/>
        <v>47.46828643233966</v>
      </c>
      <c r="BG148" s="2">
        <f t="shared" si="45"/>
        <v>51.084512000899778</v>
      </c>
      <c r="BH148" s="2">
        <f t="shared" si="46"/>
        <v>56.135239199361763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49.406786066957594</v>
      </c>
      <c r="CP148" s="2">
        <f>BL$207*$B148+BL$209</f>
        <v>47.267642958829732</v>
      </c>
      <c r="CQ148" s="2">
        <f>BM$207*$B148+BM$209</f>
        <v>46.360011944864993</v>
      </c>
      <c r="CR148" s="2">
        <f>BN$207*$B148+BN$209</f>
        <v>44.81702419629098</v>
      </c>
      <c r="CS148" s="2">
        <f>BO$207*$B148+BO$209</f>
        <v>44.805088104220914</v>
      </c>
      <c r="CT148" s="2">
        <f>BP$207*$B148+BP$209</f>
        <v>43.242773870379217</v>
      </c>
      <c r="CU148" s="2">
        <f>BQ$207*$B148+BQ$209</f>
        <v>47.09980446302891</v>
      </c>
      <c r="CV148" s="2">
        <f>BR$207*$B148+BR$209</f>
        <v>43.397002392115539</v>
      </c>
      <c r="CW148" s="2">
        <f>BS$207*$B148+BS$209</f>
        <v>47.575063767695625</v>
      </c>
      <c r="CX148" s="2">
        <f>BT$207*$B148+BT$209</f>
        <v>49.632828669606965</v>
      </c>
      <c r="CY148" s="2">
        <f>BU$207*$B148+BU$209</f>
        <v>50.998213622757163</v>
      </c>
      <c r="CZ148" s="2">
        <f>BV$207*$B148+BV$209</f>
        <v>53.541961036641581</v>
      </c>
      <c r="DA148" s="2">
        <f>BW$207*$B148+BW$209</f>
        <v>58.154281731133928</v>
      </c>
      <c r="DD148" s="2">
        <f>BZ$207*$B148+BZ$209</f>
        <v>46.155497555120164</v>
      </c>
      <c r="DE148" s="2">
        <f>CA$207*$B148+CA$209</f>
        <v>44.975952160043825</v>
      </c>
      <c r="DF148" s="2">
        <f>CB$207*$B148+CB$209</f>
        <v>44.463439877286639</v>
      </c>
      <c r="DG148" s="2">
        <f>CC$207*$B148+CC$209</f>
        <v>42.40750405363778</v>
      </c>
      <c r="DH148" s="2">
        <f>CD$207*$B148+CD$209</f>
        <v>42.30716130860533</v>
      </c>
      <c r="DI148" s="2">
        <f>CE$207*$B148+CE$209</f>
        <v>40.881257503053817</v>
      </c>
      <c r="DJ148" s="2">
        <f>CF$207*$B148+CF$209</f>
        <v>41.918810013560488</v>
      </c>
      <c r="DK148" s="2">
        <f>CG$207*$B148+CG$209</f>
        <v>40.054534181394978</v>
      </c>
      <c r="DL148" s="2">
        <f>CH$207*$B148+CH$209</f>
        <v>43.225589111553134</v>
      </c>
      <c r="DM148" s="2">
        <f>CI$207*$B148+CI$209</f>
        <v>45.046214419114349</v>
      </c>
      <c r="DN148" s="2">
        <f>CJ$207*$B148+CJ$209</f>
        <v>47.39842374991639</v>
      </c>
      <c r="DO148" s="2">
        <f>CK$207*$B148+CK$209</f>
        <v>51.036264881075809</v>
      </c>
      <c r="DP148" s="2">
        <f>CL$207*$B148+CL$209</f>
        <v>56.0977337145777</v>
      </c>
      <c r="DS148" s="2">
        <f>POWER(10,($B148-C$227)/C$228)/(1+POWER(10,($B148-C$227)/C$228))</f>
        <v>0.94433414142204486</v>
      </c>
      <c r="DT148" s="2">
        <f>POWER(10,($B148-D$227)/D$228)/(1+POWER(10,($B148-D$227)/D$228))</f>
        <v>0.94978380391946682</v>
      </c>
      <c r="DU148" s="2">
        <f>POWER(10,($B148-E$227)/E$228)/(1+POWER(10,($B148-E$227)/E$228))</f>
        <v>0.97408441408629376</v>
      </c>
      <c r="DV148" s="2">
        <f>POWER(10,($B148-F$227)/F$228)/(1+POWER(10,($B148-F$227)/F$228))</f>
        <v>0.98109078837825769</v>
      </c>
      <c r="DW148" s="2">
        <f>POWER(10,($B148-G$227)/G$228)/(1+POWER(10,($B148-G$227)/G$228))</f>
        <v>0.98078036256270484</v>
      </c>
      <c r="DX148" s="2">
        <f>POWER(10,($B148-H$227)/H$228)/(1+POWER(10,($B148-H$227)/H$228))</f>
        <v>0.98109893728250086</v>
      </c>
      <c r="DY148" s="2">
        <f>POWER(10,($B148-I$227)/I$228)/(1+POWER(10,($B148-I$227)/I$228))</f>
        <v>0.98174737226191067</v>
      </c>
      <c r="DZ148" s="2">
        <f>POWER(10,($B148-J$227)/J$228)/(1+POWER(10,($B148-J$227)/J$228))</f>
        <v>0.98085359764681879</v>
      </c>
      <c r="EA148" s="2">
        <f>POWER(10,($B148-K$227)/K$228)/(1+POWER(10,($B148-K$227)/K$228))</f>
        <v>0.98156097320818836</v>
      </c>
      <c r="EB148" s="2">
        <f>POWER(10,($B148-L$227)/L$228)/(1+POWER(10,($B148-L$227)/L$228))</f>
        <v>0.98085004488857519</v>
      </c>
      <c r="EC148" s="2">
        <f>POWER(10,($B148-M$227)/M$228)/(1+POWER(10,($B148-M$227)/M$228))</f>
        <v>0.98059256654107574</v>
      </c>
      <c r="ED148" s="2">
        <f>POWER(10,($B148-N$227)/N$228)/(1+POWER(10,($B148-N$227)/N$228))</f>
        <v>0.98074502380633799</v>
      </c>
      <c r="EE148" s="2">
        <f>POWER(10,($B148-O$227)/O$228)/(1+POWER(10,($B148-O$227)/O$228))</f>
        <v>0.981762893702395</v>
      </c>
    </row>
    <row r="149" spans="2:137" x14ac:dyDescent="0.25">
      <c r="B149" s="2">
        <v>143</v>
      </c>
      <c r="C149">
        <v>44.366</v>
      </c>
      <c r="D149">
        <v>42.281999999999996</v>
      </c>
      <c r="E149">
        <v>43.085000000000001</v>
      </c>
      <c r="F149">
        <v>41.563000000000002</v>
      </c>
      <c r="G149">
        <v>41.261000000000003</v>
      </c>
      <c r="H149">
        <v>40.826000000000001</v>
      </c>
      <c r="I149">
        <v>42.521999999999998</v>
      </c>
      <c r="J149">
        <v>39.841000000000001</v>
      </c>
      <c r="K149">
        <v>43.448999999999998</v>
      </c>
      <c r="L149">
        <v>44.390999999999998</v>
      </c>
      <c r="M149">
        <v>50.652000000000001</v>
      </c>
      <c r="N149">
        <v>49.783000000000001</v>
      </c>
      <c r="O149">
        <v>56.444400000000002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46.273266036335706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45.045646416321738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44.473374533488695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42.386911828340224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42.340375255909741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41.435948441299693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41.917780571889871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40.52360379364837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43.621927049986034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45.41380448900069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47.926452489035107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51.199119845389241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56.369332311386053</v>
      </c>
      <c r="AE149" s="5"/>
      <c r="AG149" s="5">
        <f t="shared" si="32"/>
        <v>-1.9072660363357059</v>
      </c>
      <c r="AH149" s="5">
        <f t="shared" si="32"/>
        <v>-2.7636464163217411</v>
      </c>
      <c r="AI149" s="5">
        <f t="shared" si="32"/>
        <v>-1.3883745334886939</v>
      </c>
      <c r="AJ149" s="5">
        <f t="shared" si="32"/>
        <v>-0.82391182834022203</v>
      </c>
      <c r="AK149" s="5">
        <f t="shared" si="32"/>
        <v>-1.0793752559097385</v>
      </c>
      <c r="AL149" s="5">
        <f t="shared" si="32"/>
        <v>-0.60994844129969294</v>
      </c>
      <c r="AM149" s="5">
        <f t="shared" si="32"/>
        <v>0.60421942811012741</v>
      </c>
      <c r="AN149" s="5">
        <f t="shared" si="32"/>
        <v>-0.68260379364836865</v>
      </c>
      <c r="AO149" s="5">
        <f t="shared" si="47"/>
        <v>-0.17292704998603625</v>
      </c>
      <c r="AP149" s="5">
        <f t="shared" si="33"/>
        <v>-1.0228044890006913</v>
      </c>
      <c r="AQ149" s="5">
        <f t="shared" si="33"/>
        <v>2.7255475109648941</v>
      </c>
      <c r="AR149" s="5">
        <f t="shared" si="33"/>
        <v>-1.4161198453892396</v>
      </c>
      <c r="AS149" s="5">
        <f t="shared" si="33"/>
        <v>7.5067688613948746E-2</v>
      </c>
      <c r="AV149" s="2">
        <f t="shared" si="34"/>
        <v>46.273266036274237</v>
      </c>
      <c r="AW149" s="2">
        <f t="shared" si="35"/>
        <v>45.041000353726716</v>
      </c>
      <c r="AX149" s="2">
        <f t="shared" si="36"/>
        <v>44.473374533488695</v>
      </c>
      <c r="AY149" s="2">
        <f t="shared" si="37"/>
        <v>42.386911828281413</v>
      </c>
      <c r="AZ149" s="2">
        <f t="shared" si="38"/>
        <v>42.281222389860744</v>
      </c>
      <c r="BA149" s="2">
        <f t="shared" si="39"/>
        <v>40.864834974741797</v>
      </c>
      <c r="BB149" s="2">
        <f t="shared" si="40"/>
        <v>41.917756604414826</v>
      </c>
      <c r="BC149" s="2">
        <f t="shared" si="41"/>
        <v>40.035430206984095</v>
      </c>
      <c r="BD149" s="2">
        <f t="shared" si="42"/>
        <v>43.233993551423502</v>
      </c>
      <c r="BE149" s="2">
        <f t="shared" si="43"/>
        <v>45.055079748571778</v>
      </c>
      <c r="BF149" s="2">
        <f t="shared" si="44"/>
        <v>47.406765357143342</v>
      </c>
      <c r="BG149" s="2">
        <f t="shared" si="45"/>
        <v>51.028367817844959</v>
      </c>
      <c r="BH149" s="2">
        <f t="shared" si="46"/>
        <v>56.091640529968103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49.454229860159899</v>
      </c>
      <c r="CP149" s="2">
        <f>BL$207*$B149+BL$209</f>
        <v>47.282699296645987</v>
      </c>
      <c r="CQ149" s="2">
        <f>BM$207*$B149+BM$209</f>
        <v>46.359187823936956</v>
      </c>
      <c r="CR149" s="2">
        <f>BN$207*$B149+BN$209</f>
        <v>44.796754490142938</v>
      </c>
      <c r="CS149" s="2">
        <f>BO$207*$B149+BO$209</f>
        <v>44.789399379173531</v>
      </c>
      <c r="CT149" s="2">
        <f>BP$207*$B149+BP$209</f>
        <v>43.226970911490149</v>
      </c>
      <c r="CU149" s="2">
        <f>BQ$207*$B149+BQ$209</f>
        <v>47.116007886892447</v>
      </c>
      <c r="CV149" s="2">
        <f>BR$207*$B149+BR$209</f>
        <v>43.378233796342613</v>
      </c>
      <c r="CW149" s="2">
        <f>BS$207*$B149+BS$209</f>
        <v>47.592312436332001</v>
      </c>
      <c r="CX149" s="2">
        <f>BT$207*$B149+BT$209</f>
        <v>49.649750022140751</v>
      </c>
      <c r="CY149" s="2">
        <f>BU$207*$B149+BU$209</f>
        <v>51.011396757709427</v>
      </c>
      <c r="CZ149" s="2">
        <f>BV$207*$B149+BV$209</f>
        <v>53.538151653360302</v>
      </c>
      <c r="DA149" s="2">
        <f>BW$207*$B149+BW$209</f>
        <v>58.154382739019667</v>
      </c>
      <c r="DD149" s="2">
        <f>BZ$207*$B149+BZ$209</f>
        <v>46.102255861626247</v>
      </c>
      <c r="DE149" s="2">
        <f>CA$207*$B149+CA$209</f>
        <v>44.93290766022497</v>
      </c>
      <c r="DF149" s="2">
        <f>CB$207*$B149+CB$209</f>
        <v>44.42761694484097</v>
      </c>
      <c r="DG149" s="2">
        <f>CC$207*$B149+CC$209</f>
        <v>42.344552124671573</v>
      </c>
      <c r="DH149" s="2">
        <f>CD$207*$B149+CD$209</f>
        <v>42.236396222496367</v>
      </c>
      <c r="DI149" s="2">
        <f>CE$207*$B149+CE$209</f>
        <v>40.82333208804107</v>
      </c>
      <c r="DJ149" s="2">
        <f>CF$207*$B149+CF$209</f>
        <v>41.829614600838575</v>
      </c>
      <c r="DK149" s="2">
        <f>CG$207*$B149+CG$209</f>
        <v>39.975919672388152</v>
      </c>
      <c r="DL149" s="2">
        <f>CH$207*$B149+CH$209</f>
        <v>43.159324657888511</v>
      </c>
      <c r="DM149" s="2">
        <f>CI$207*$B149+CI$209</f>
        <v>44.973267280453982</v>
      </c>
      <c r="DN149" s="2">
        <f>CJ$207*$B149+CJ$209</f>
        <v>47.341701415363715</v>
      </c>
      <c r="DO149" s="2">
        <f>CK$207*$B149+CK$209</f>
        <v>50.983428839934554</v>
      </c>
      <c r="DP149" s="2">
        <f>CL$207*$B149+CL$209</f>
        <v>56.056694787564382</v>
      </c>
      <c r="DS149" s="2">
        <f>POWER(10,($B149-C$227)/C$228)/(1+POWER(10,($B149-C$227)/C$228))</f>
        <v>0.9489822490500246</v>
      </c>
      <c r="DT149" s="2">
        <f>POWER(10,($B149-D$227)/D$228)/(1+POWER(10,($B149-D$227)/D$228))</f>
        <v>0.95399903045600254</v>
      </c>
      <c r="DU149" s="2">
        <f>POWER(10,($B149-E$227)/E$228)/(1+POWER(10,($B149-E$227)/E$228))</f>
        <v>0.97631068621766692</v>
      </c>
      <c r="DV149" s="2">
        <f>POWER(10,($B149-F$227)/F$228)/(1+POWER(10,($B149-F$227)/F$228))</f>
        <v>0.98272585321411887</v>
      </c>
      <c r="DW149" s="2">
        <f>POWER(10,($B149-G$227)/G$228)/(1+POWER(10,($B149-G$227)/G$228))</f>
        <v>0.9824417892915116</v>
      </c>
      <c r="DX149" s="2">
        <f>POWER(10,($B149-H$227)/H$228)/(1+POWER(10,($B149-H$227)/H$228))</f>
        <v>0.98273330989005714</v>
      </c>
      <c r="DY149" s="2">
        <f>POWER(10,($B149-I$227)/I$228)/(1+POWER(10,($B149-I$227)/I$228))</f>
        <v>0.9833266276633672</v>
      </c>
      <c r="DZ149" s="2">
        <f>POWER(10,($B149-J$227)/J$228)/(1+POWER(10,($B149-J$227)/J$228))</f>
        <v>0.98250880652760664</v>
      </c>
      <c r="EA149" s="2">
        <f>POWER(10,($B149-K$227)/K$228)/(1+POWER(10,($B149-K$227)/K$228))</f>
        <v>0.983156079541186</v>
      </c>
      <c r="EB149" s="2">
        <f>POWER(10,($B149-L$227)/L$228)/(1+POWER(10,($B149-L$227)/L$228))</f>
        <v>0.98250555542769213</v>
      </c>
      <c r="EC149" s="2">
        <f>POWER(10,($B149-M$227)/M$228)/(1+POWER(10,($B149-M$227)/M$228))</f>
        <v>0.98226993368391347</v>
      </c>
      <c r="ED149" s="2">
        <f>POWER(10,($B149-N$227)/N$228)/(1+POWER(10,($B149-N$227)/N$228))</f>
        <v>0.98240945057747886</v>
      </c>
      <c r="EE149" s="2">
        <f>POWER(10,($B149-O$227)/O$228)/(1+POWER(10,($B149-O$227)/O$228))</f>
        <v>0.98334082894480201</v>
      </c>
    </row>
    <row r="150" spans="2:137" x14ac:dyDescent="0.25">
      <c r="B150" s="2">
        <v>144</v>
      </c>
      <c r="C150">
        <v>45.661999999999999</v>
      </c>
      <c r="D150">
        <v>42.253999999999998</v>
      </c>
      <c r="E150">
        <v>42.506999999999998</v>
      </c>
      <c r="F150">
        <v>41.351999999999997</v>
      </c>
      <c r="G150">
        <v>42.87</v>
      </c>
      <c r="H150">
        <v>42.493000000000002</v>
      </c>
      <c r="I150">
        <v>40.854999999999997</v>
      </c>
      <c r="J150">
        <v>40.463999999999999</v>
      </c>
      <c r="K150">
        <v>42.594000000000001</v>
      </c>
      <c r="L150">
        <v>45.145000000000003</v>
      </c>
      <c r="M150">
        <v>49.304000000000002</v>
      </c>
      <c r="N150">
        <v>49.927999999999997</v>
      </c>
      <c r="O150">
        <v>55.4861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46.21038647193506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44.993095597591264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44.434370321610544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42.320964961211907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42.287017117372571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41.565411176378191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41.822559386417275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40.593529064198627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43.671249953305605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45.466463233354894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48.06026910954138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51.21181710869773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56.445904407729557</v>
      </c>
      <c r="AE150" s="5"/>
      <c r="AG150" s="5">
        <f t="shared" si="32"/>
        <v>-0.54838647193506063</v>
      </c>
      <c r="AH150" s="5">
        <f t="shared" si="32"/>
        <v>-2.7390955975912661</v>
      </c>
      <c r="AI150" s="5">
        <f t="shared" si="32"/>
        <v>-1.927370321610546</v>
      </c>
      <c r="AJ150" s="5">
        <f t="shared" si="32"/>
        <v>-0.96896496121190978</v>
      </c>
      <c r="AK150" s="5">
        <f t="shared" si="32"/>
        <v>0.58298288262742659</v>
      </c>
      <c r="AL150" s="5">
        <f t="shared" si="32"/>
        <v>0.92758882362181083</v>
      </c>
      <c r="AM150" s="5">
        <f t="shared" si="32"/>
        <v>-0.96755938641727823</v>
      </c>
      <c r="AN150" s="5">
        <f t="shared" si="32"/>
        <v>-0.12952906419862842</v>
      </c>
      <c r="AO150" s="5">
        <f t="shared" si="47"/>
        <v>-1.0772499533056035</v>
      </c>
      <c r="AP150" s="5">
        <f t="shared" si="33"/>
        <v>-0.32146323335489058</v>
      </c>
      <c r="AQ150" s="5">
        <f t="shared" si="33"/>
        <v>1.2437308904586217</v>
      </c>
      <c r="AR150" s="5">
        <f t="shared" si="33"/>
        <v>-1.2838171086977326</v>
      </c>
      <c r="AS150" s="5">
        <f t="shared" si="33"/>
        <v>-0.95980440772955689</v>
      </c>
      <c r="AV150" s="2">
        <f t="shared" si="34"/>
        <v>46.210386471808675</v>
      </c>
      <c r="AW150" s="2">
        <f t="shared" si="35"/>
        <v>44.991292941050823</v>
      </c>
      <c r="AX150" s="2">
        <f t="shared" si="36"/>
        <v>44.434370321610544</v>
      </c>
      <c r="AY150" s="2">
        <f t="shared" si="37"/>
        <v>42.320964961203181</v>
      </c>
      <c r="AZ150" s="2">
        <f t="shared" si="38"/>
        <v>42.207459662255602</v>
      </c>
      <c r="BA150" s="2">
        <f t="shared" si="39"/>
        <v>40.8039796783453</v>
      </c>
      <c r="BB150" s="2">
        <f t="shared" si="40"/>
        <v>41.822528837818979</v>
      </c>
      <c r="BC150" s="2">
        <f t="shared" si="41"/>
        <v>39.952619217744221</v>
      </c>
      <c r="BD150" s="2">
        <f t="shared" si="42"/>
        <v>43.162544941657181</v>
      </c>
      <c r="BE150" s="2">
        <f t="shared" si="43"/>
        <v>44.976485104713881</v>
      </c>
      <c r="BF150" s="2">
        <f t="shared" si="44"/>
        <v>47.345542956187408</v>
      </c>
      <c r="BG150" s="2">
        <f t="shared" si="45"/>
        <v>50.97242891023803</v>
      </c>
      <c r="BH150" s="2">
        <f t="shared" si="46"/>
        <v>56.048199512966789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49.501673653362204</v>
      </c>
      <c r="CP150" s="2">
        <f>BL$207*$B150+BL$209</f>
        <v>47.297755634462249</v>
      </c>
      <c r="CQ150" s="2">
        <f>BM$207*$B150+BM$209</f>
        <v>46.358363703008919</v>
      </c>
      <c r="CR150" s="2">
        <f>BN$207*$B150+BN$209</f>
        <v>44.776484783994896</v>
      </c>
      <c r="CS150" s="2">
        <f>BO$207*$B150+BO$209</f>
        <v>44.773710654126155</v>
      </c>
      <c r="CT150" s="2">
        <f>BP$207*$B150+BP$209</f>
        <v>43.211167952601087</v>
      </c>
      <c r="CU150" s="2">
        <f>BQ$207*$B150+BQ$209</f>
        <v>47.132211310755991</v>
      </c>
      <c r="CV150" s="2">
        <f>BR$207*$B150+BR$209</f>
        <v>43.35946520056968</v>
      </c>
      <c r="CW150" s="2">
        <f>BS$207*$B150+BS$209</f>
        <v>47.609561104968371</v>
      </c>
      <c r="CX150" s="2">
        <f>BT$207*$B150+BT$209</f>
        <v>49.666671374674536</v>
      </c>
      <c r="CY150" s="2">
        <f>BU$207*$B150+BU$209</f>
        <v>51.024579892661691</v>
      </c>
      <c r="CZ150" s="2">
        <f>BV$207*$B150+BV$209</f>
        <v>53.534342270079023</v>
      </c>
      <c r="DA150" s="2">
        <f>BW$207*$B150+BW$209</f>
        <v>58.154483746905406</v>
      </c>
      <c r="DD150" s="2">
        <f>BZ$207*$B150+BZ$209</f>
        <v>46.049014168132317</v>
      </c>
      <c r="DE150" s="2">
        <f>CA$207*$B150+CA$209</f>
        <v>44.889863160406115</v>
      </c>
      <c r="DF150" s="2">
        <f>CB$207*$B150+CB$209</f>
        <v>44.391794012395295</v>
      </c>
      <c r="DG150" s="2">
        <f>CC$207*$B150+CC$209</f>
        <v>42.281600195705366</v>
      </c>
      <c r="DH150" s="2">
        <f>CD$207*$B150+CD$209</f>
        <v>42.165631136387404</v>
      </c>
      <c r="DI150" s="2">
        <f>CE$207*$B150+CE$209</f>
        <v>40.765406673028323</v>
      </c>
      <c r="DJ150" s="2">
        <f>CF$207*$B150+CF$209</f>
        <v>41.740419188116654</v>
      </c>
      <c r="DK150" s="2">
        <f>CG$207*$B150+CG$209</f>
        <v>39.897305163381333</v>
      </c>
      <c r="DL150" s="2">
        <f>CH$207*$B150+CH$209</f>
        <v>43.093060204223889</v>
      </c>
      <c r="DM150" s="2">
        <f>CI$207*$B150+CI$209</f>
        <v>44.900320141793614</v>
      </c>
      <c r="DN150" s="2">
        <f>CJ$207*$B150+CJ$209</f>
        <v>47.284979080811041</v>
      </c>
      <c r="DO150" s="2">
        <f>CK$207*$B150+CK$209</f>
        <v>50.930592798793299</v>
      </c>
      <c r="DP150" s="2">
        <f>CL$207*$B150+CL$209</f>
        <v>56.015655860551057</v>
      </c>
      <c r="DS150" s="2">
        <f>POWER(10,($B150-C$227)/C$228)/(1+POWER(10,($B150-C$227)/C$228))</f>
        <v>0.95326144835113569</v>
      </c>
      <c r="DT150" s="2">
        <f>POWER(10,($B150-D$227)/D$228)/(1+POWER(10,($B150-D$227)/D$228))</f>
        <v>0.95787611708680398</v>
      </c>
      <c r="DU150" s="2">
        <f>POWER(10,($B150-E$227)/E$228)/(1+POWER(10,($B150-E$227)/E$228))</f>
        <v>0.97834996165227872</v>
      </c>
      <c r="DV150" s="2">
        <f>POWER(10,($B150-F$227)/F$228)/(1+POWER(10,($B150-F$227)/F$228))</f>
        <v>0.98422180902371903</v>
      </c>
      <c r="DW150" s="2">
        <f>POWER(10,($B150-G$227)/G$228)/(1+POWER(10,($B150-G$227)/G$228))</f>
        <v>0.9839619438043582</v>
      </c>
      <c r="DX150" s="2">
        <f>POWER(10,($B150-H$227)/H$228)/(1+POWER(10,($B150-H$227)/H$228))</f>
        <v>0.98422863030862884</v>
      </c>
      <c r="DY150" s="2">
        <f>POWER(10,($B150-I$227)/I$228)/(1+POWER(10,($B150-I$227)/I$228))</f>
        <v>0.98477136213067962</v>
      </c>
      <c r="DZ150" s="2">
        <f>POWER(10,($B150-J$227)/J$228)/(1+POWER(10,($B150-J$227)/J$228))</f>
        <v>0.9840232531804578</v>
      </c>
      <c r="EA150" s="2">
        <f>POWER(10,($B150-K$227)/K$228)/(1+POWER(10,($B150-K$227)/K$228))</f>
        <v>0.98461536066076194</v>
      </c>
      <c r="EB150" s="2">
        <f>POWER(10,($B150-L$227)/L$228)/(1+POWER(10,($B150-L$227)/L$228))</f>
        <v>0.98402027899353306</v>
      </c>
      <c r="EC150" s="2">
        <f>POWER(10,($B150-M$227)/M$228)/(1+POWER(10,($B150-M$227)/M$228))</f>
        <v>0.98380472183436118</v>
      </c>
      <c r="ED150" s="2">
        <f>POWER(10,($B150-N$227)/N$228)/(1+POWER(10,($B150-N$227)/N$228))</f>
        <v>0.98393235912052812</v>
      </c>
      <c r="EE150" s="2">
        <f>POWER(10,($B150-O$227)/O$228)/(1+POWER(10,($B150-O$227)/O$228))</f>
        <v>0.98478435192314162</v>
      </c>
    </row>
    <row r="151" spans="2:137" x14ac:dyDescent="0.25">
      <c r="B151" s="2">
        <v>145</v>
      </c>
      <c r="C151">
        <v>46.548999999999999</v>
      </c>
      <c r="D151">
        <v>41.506999999999998</v>
      </c>
      <c r="E151">
        <v>42.576999999999998</v>
      </c>
      <c r="F151">
        <v>40.014000000000003</v>
      </c>
      <c r="G151">
        <v>41.738999999999997</v>
      </c>
      <c r="H151">
        <v>41.536000000000001</v>
      </c>
      <c r="I151">
        <v>41.493000000000002</v>
      </c>
      <c r="J151">
        <v>41.072000000000003</v>
      </c>
      <c r="K151">
        <v>43.231999999999999</v>
      </c>
      <c r="L151">
        <v>44.29</v>
      </c>
      <c r="M151">
        <v>48.738999999999997</v>
      </c>
      <c r="N151">
        <v>49.912999999999997</v>
      </c>
      <c r="O151">
        <v>56.041699999999999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46.147863061586222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44.942556926022732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44.395567619593365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42.255214316683364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42.23764837074031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41.727803133885068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41.727712690172751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40.685717767936787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43.738219990082357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45.547562653604722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48.238335043673899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51.242478866080582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56.558311899684668</v>
      </c>
      <c r="AE151" s="5"/>
      <c r="AG151" s="5">
        <f t="shared" si="32"/>
        <v>0.40113693841377795</v>
      </c>
      <c r="AH151" s="5">
        <f t="shared" si="32"/>
        <v>-3.4355569260227341</v>
      </c>
      <c r="AI151" s="5">
        <f t="shared" si="32"/>
        <v>-1.8185676195933667</v>
      </c>
      <c r="AJ151" s="5">
        <f t="shared" si="32"/>
        <v>-2.2412143166833616</v>
      </c>
      <c r="AK151" s="5">
        <f t="shared" si="32"/>
        <v>-0.49864837074031243</v>
      </c>
      <c r="AL151" s="5">
        <f t="shared" si="32"/>
        <v>-0.19180313388506676</v>
      </c>
      <c r="AM151" s="5">
        <f t="shared" si="32"/>
        <v>-0.23471269017274921</v>
      </c>
      <c r="AN151" s="5">
        <f t="shared" si="32"/>
        <v>0.38628223206321621</v>
      </c>
      <c r="AO151" s="5">
        <f t="shared" si="47"/>
        <v>-0.50621999008235719</v>
      </c>
      <c r="AP151" s="5">
        <f t="shared" si="33"/>
        <v>-1.2575626536047224</v>
      </c>
      <c r="AQ151" s="5">
        <f t="shared" si="33"/>
        <v>0.50066495632609787</v>
      </c>
      <c r="AR151" s="5">
        <f t="shared" si="33"/>
        <v>-1.329478866080585</v>
      </c>
      <c r="AS151" s="5">
        <f t="shared" si="33"/>
        <v>-0.51661189968466914</v>
      </c>
      <c r="AV151" s="2">
        <f t="shared" si="34"/>
        <v>46.147863061333751</v>
      </c>
      <c r="AW151" s="2">
        <f t="shared" si="35"/>
        <v>44.941908249626849</v>
      </c>
      <c r="AX151" s="2">
        <f t="shared" si="36"/>
        <v>44.395567619593365</v>
      </c>
      <c r="AY151" s="2">
        <f t="shared" si="37"/>
        <v>42.255214316682171</v>
      </c>
      <c r="AZ151" s="2">
        <f t="shared" si="38"/>
        <v>42.133874762772656</v>
      </c>
      <c r="BA151" s="2">
        <f t="shared" si="39"/>
        <v>40.743315860083712</v>
      </c>
      <c r="BB151" s="2">
        <f t="shared" si="40"/>
        <v>41.727674958097779</v>
      </c>
      <c r="BC151" s="2">
        <f t="shared" si="41"/>
        <v>39.87008192915988</v>
      </c>
      <c r="BD151" s="2">
        <f t="shared" si="42"/>
        <v>43.091425841925243</v>
      </c>
      <c r="BE151" s="2">
        <f t="shared" si="43"/>
        <v>44.898245639337752</v>
      </c>
      <c r="BF151" s="2">
        <f t="shared" si="44"/>
        <v>47.284604475698252</v>
      </c>
      <c r="BG151" s="2">
        <f t="shared" si="45"/>
        <v>50.916685210876231</v>
      </c>
      <c r="BH151" s="2">
        <f t="shared" si="46"/>
        <v>56.00490854419666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49.549117446564509</v>
      </c>
      <c r="CP151" s="2">
        <f>BL$207*$B151+BL$209</f>
        <v>47.312811972278503</v>
      </c>
      <c r="CQ151" s="2">
        <f>BM$207*$B151+BM$209</f>
        <v>46.357539582080875</v>
      </c>
      <c r="CR151" s="2">
        <f>BN$207*$B151+BN$209</f>
        <v>44.756215077846853</v>
      </c>
      <c r="CS151" s="2">
        <f>BO$207*$B151+BO$209</f>
        <v>44.758021929078772</v>
      </c>
      <c r="CT151" s="2">
        <f>BP$207*$B151+BP$209</f>
        <v>43.195364993712019</v>
      </c>
      <c r="CU151" s="2">
        <f>BQ$207*$B151+BQ$209</f>
        <v>47.148414734619536</v>
      </c>
      <c r="CV151" s="2">
        <f>BR$207*$B151+BR$209</f>
        <v>43.340696604796754</v>
      </c>
      <c r="CW151" s="2">
        <f>BS$207*$B151+BS$209</f>
        <v>47.626809773604741</v>
      </c>
      <c r="CX151" s="2">
        <f>BT$207*$B151+BT$209</f>
        <v>49.683592727208321</v>
      </c>
      <c r="CY151" s="2">
        <f>BU$207*$B151+BU$209</f>
        <v>51.037763027613956</v>
      </c>
      <c r="CZ151" s="2">
        <f>BV$207*$B151+BV$209</f>
        <v>53.530532886797737</v>
      </c>
      <c r="DA151" s="2">
        <f>BW$207*$B151+BW$209</f>
        <v>58.154584754791145</v>
      </c>
      <c r="DD151" s="2">
        <f>BZ$207*$B151+BZ$209</f>
        <v>45.9957724746384</v>
      </c>
      <c r="DE151" s="2">
        <f>CA$207*$B151+CA$209</f>
        <v>44.84681866058726</v>
      </c>
      <c r="DF151" s="2">
        <f>CB$207*$B151+CB$209</f>
        <v>44.355971079949626</v>
      </c>
      <c r="DG151" s="2">
        <f>CC$207*$B151+CC$209</f>
        <v>42.218648266739166</v>
      </c>
      <c r="DH151" s="2">
        <f>CD$207*$B151+CD$209</f>
        <v>42.094866050278448</v>
      </c>
      <c r="DI151" s="2">
        <f>CE$207*$B151+CE$209</f>
        <v>40.707481258015569</v>
      </c>
      <c r="DJ151" s="2">
        <f>CF$207*$B151+CF$209</f>
        <v>41.65122377539474</v>
      </c>
      <c r="DK151" s="2">
        <f>CG$207*$B151+CG$209</f>
        <v>39.818690654374507</v>
      </c>
      <c r="DL151" s="2">
        <f>CH$207*$B151+CH$209</f>
        <v>43.026795750559266</v>
      </c>
      <c r="DM151" s="2">
        <f>CI$207*$B151+CI$209</f>
        <v>44.827373003133246</v>
      </c>
      <c r="DN151" s="2">
        <f>CJ$207*$B151+CJ$209</f>
        <v>47.228256746258367</v>
      </c>
      <c r="DO151" s="2">
        <f>CK$207*$B151+CK$209</f>
        <v>50.877756757652037</v>
      </c>
      <c r="DP151" s="2">
        <f>CL$207*$B151+CL$209</f>
        <v>55.974616933537732</v>
      </c>
      <c r="DS151" s="2">
        <f>POWER(10,($B151-C$227)/C$228)/(1+POWER(10,($B151-C$227)/C$228))</f>
        <v>0.95719791129288689</v>
      </c>
      <c r="DT151" s="2">
        <f>POWER(10,($B151-D$227)/D$228)/(1+POWER(10,($B151-D$227)/D$228))</f>
        <v>0.96143964033123419</v>
      </c>
      <c r="DU151" s="2">
        <f>POWER(10,($B151-E$227)/E$228)/(1+POWER(10,($B151-E$227)/E$228))</f>
        <v>0.98021724482495676</v>
      </c>
      <c r="DV151" s="2">
        <f>POWER(10,($B151-F$227)/F$228)/(1+POWER(10,($B151-F$227)/F$228))</f>
        <v>0.98559011341772629</v>
      </c>
      <c r="DW151" s="2">
        <f>POWER(10,($B151-G$227)/G$228)/(1+POWER(10,($B151-G$227)/G$228))</f>
        <v>0.98535244864758675</v>
      </c>
      <c r="DX151" s="2">
        <f>POWER(10,($B151-H$227)/H$228)/(1+POWER(10,($B151-H$227)/H$228))</f>
        <v>0.98559635180937966</v>
      </c>
      <c r="DY151" s="2">
        <f>POWER(10,($B151-I$227)/I$228)/(1+POWER(10,($B151-I$227)/I$228))</f>
        <v>0.98609268201339284</v>
      </c>
      <c r="DZ151" s="2">
        <f>POWER(10,($B151-J$227)/J$228)/(1+POWER(10,($B151-J$227)/J$228))</f>
        <v>0.98540852130609857</v>
      </c>
      <c r="EA151" s="2">
        <f>POWER(10,($B151-K$227)/K$228)/(1+POWER(10,($B151-K$227)/K$228))</f>
        <v>0.98595002296901946</v>
      </c>
      <c r="EB151" s="2">
        <f>POWER(10,($B151-L$227)/L$228)/(1+POWER(10,($B151-L$227)/L$228))</f>
        <v>0.9854058011722272</v>
      </c>
      <c r="EC151" s="2">
        <f>POWER(10,($B151-M$227)/M$228)/(1+POWER(10,($B151-M$227)/M$228))</f>
        <v>0.98520865296490912</v>
      </c>
      <c r="ED151" s="2">
        <f>POWER(10,($B151-N$227)/N$228)/(1+POWER(10,($B151-N$227)/N$228))</f>
        <v>0.98532539071183189</v>
      </c>
      <c r="EE151" s="2">
        <f>POWER(10,($B151-O$227)/O$228)/(1+POWER(10,($B151-O$227)/O$228))</f>
        <v>0.98610456064369434</v>
      </c>
    </row>
    <row r="152" spans="2:137" x14ac:dyDescent="0.25">
      <c r="B152" s="2">
        <v>146</v>
      </c>
      <c r="C152">
        <v>45.746000000000002</v>
      </c>
      <c r="D152">
        <v>42.295999999999999</v>
      </c>
      <c r="E152">
        <v>43.648000000000003</v>
      </c>
      <c r="F152">
        <v>41.761000000000003</v>
      </c>
      <c r="G152">
        <v>41.261000000000003</v>
      </c>
      <c r="H152">
        <v>41.87</v>
      </c>
      <c r="I152">
        <v>42.029000000000003</v>
      </c>
      <c r="J152">
        <v>40.899000000000001</v>
      </c>
      <c r="K152">
        <v>42.695999999999998</v>
      </c>
      <c r="L152">
        <v>46.072000000000003</v>
      </c>
      <c r="M152">
        <v>49.158999999999999</v>
      </c>
      <c r="N152">
        <v>50.014000000000003</v>
      </c>
      <c r="O152">
        <v>56.8611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46.085708625708726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44.893058841105692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44.35695614296835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42.189648949268559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42.191738529561476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41.917245094912857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41.633221735521211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40.793975502536071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43.81798461082397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45.655180095790833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48.458745104599146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51.291539914713745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56.709939189164125</v>
      </c>
      <c r="AE152" s="5"/>
      <c r="AG152" s="5">
        <f t="shared" si="32"/>
        <v>-0.33970862570872384</v>
      </c>
      <c r="AH152" s="5">
        <f t="shared" si="32"/>
        <v>-2.5970588411056923</v>
      </c>
      <c r="AI152" s="5">
        <f t="shared" si="32"/>
        <v>-0.70895614296834708</v>
      </c>
      <c r="AJ152" s="5">
        <f t="shared" si="32"/>
        <v>-0.42864894926855612</v>
      </c>
      <c r="AK152" s="5">
        <f t="shared" si="32"/>
        <v>-0.93073852956147363</v>
      </c>
      <c r="AL152" s="5">
        <f t="shared" si="32"/>
        <v>-4.7245094912859997E-2</v>
      </c>
      <c r="AM152" s="5">
        <f t="shared" si="32"/>
        <v>0.39577826447879261</v>
      </c>
      <c r="AN152" s="5">
        <f t="shared" si="32"/>
        <v>0.10502449746392983</v>
      </c>
      <c r="AO152" s="5">
        <f t="shared" si="47"/>
        <v>-1.1219846108239722</v>
      </c>
      <c r="AP152" s="5">
        <f t="shared" si="33"/>
        <v>0.41681990420917003</v>
      </c>
      <c r="AQ152" s="5">
        <f t="shared" si="33"/>
        <v>0.70025489540085317</v>
      </c>
      <c r="AR152" s="5">
        <f t="shared" si="33"/>
        <v>-1.2775399147137421</v>
      </c>
      <c r="AS152" s="5">
        <f t="shared" si="33"/>
        <v>0.15116081083587574</v>
      </c>
      <c r="AV152" s="2">
        <f t="shared" si="34"/>
        <v>46.085708625218714</v>
      </c>
      <c r="AW152" s="2">
        <f t="shared" si="35"/>
        <v>44.892842354826612</v>
      </c>
      <c r="AX152" s="2">
        <f t="shared" si="36"/>
        <v>44.35695614296835</v>
      </c>
      <c r="AY152" s="2">
        <f t="shared" si="37"/>
        <v>42.18964894926841</v>
      </c>
      <c r="AZ152" s="2">
        <f t="shared" si="38"/>
        <v>42.060459943176525</v>
      </c>
      <c r="BA152" s="2">
        <f t="shared" si="39"/>
        <v>40.682832895197308</v>
      </c>
      <c r="BB152" s="2">
        <f t="shared" si="40"/>
        <v>41.633176572855511</v>
      </c>
      <c r="BC152" s="2">
        <f t="shared" si="41"/>
        <v>39.787803226116516</v>
      </c>
      <c r="BD152" s="2">
        <f t="shared" si="42"/>
        <v>43.020619038693503</v>
      </c>
      <c r="BE152" s="2">
        <f t="shared" si="43"/>
        <v>44.820343279206881</v>
      </c>
      <c r="BF152" s="2">
        <f t="shared" si="44"/>
        <v>47.223935366041985</v>
      </c>
      <c r="BG152" s="2">
        <f t="shared" si="45"/>
        <v>50.861126780824996</v>
      </c>
      <c r="BH152" s="2">
        <f t="shared" si="46"/>
        <v>55.961760098375926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49.596561239766814</v>
      </c>
      <c r="CP152" s="2">
        <f>BL$207*$B152+BL$209</f>
        <v>47.327868310094757</v>
      </c>
      <c r="CQ152" s="2">
        <f>BM$207*$B152+BM$209</f>
        <v>46.356715461152838</v>
      </c>
      <c r="CR152" s="2">
        <f>BN$207*$B152+BN$209</f>
        <v>44.735945371698811</v>
      </c>
      <c r="CS152" s="2">
        <f>BO$207*$B152+BO$209</f>
        <v>44.742333204031389</v>
      </c>
      <c r="CT152" s="2">
        <f>BP$207*$B152+BP$209</f>
        <v>43.179562034822951</v>
      </c>
      <c r="CU152" s="2">
        <f>BQ$207*$B152+BQ$209</f>
        <v>47.16461815848308</v>
      </c>
      <c r="CV152" s="2">
        <f>BR$207*$B152+BR$209</f>
        <v>43.321928009023821</v>
      </c>
      <c r="CW152" s="2">
        <f>BS$207*$B152+BS$209</f>
        <v>47.644058442241118</v>
      </c>
      <c r="CX152" s="2">
        <f>BT$207*$B152+BT$209</f>
        <v>49.700514079742106</v>
      </c>
      <c r="CY152" s="2">
        <f>BU$207*$B152+BU$209</f>
        <v>51.05094616256622</v>
      </c>
      <c r="CZ152" s="2">
        <f>BV$207*$B152+BV$209</f>
        <v>53.526723503516457</v>
      </c>
      <c r="DA152" s="2">
        <f>BW$207*$B152+BW$209</f>
        <v>58.154685762676884</v>
      </c>
      <c r="DD152" s="2">
        <f>BZ$207*$B152+BZ$209</f>
        <v>45.942530781144477</v>
      </c>
      <c r="DE152" s="2">
        <f>CA$207*$B152+CA$209</f>
        <v>44.803774160768405</v>
      </c>
      <c r="DF152" s="2">
        <f>CB$207*$B152+CB$209</f>
        <v>44.320148147503957</v>
      </c>
      <c r="DG152" s="2">
        <f>CC$207*$B152+CC$209</f>
        <v>42.155696337772959</v>
      </c>
      <c r="DH152" s="2">
        <f>CD$207*$B152+CD$209</f>
        <v>42.024100964169484</v>
      </c>
      <c r="DI152" s="2">
        <f>CE$207*$B152+CE$209</f>
        <v>40.649555843002823</v>
      </c>
      <c r="DJ152" s="2">
        <f>CF$207*$B152+CF$209</f>
        <v>41.56202836267282</v>
      </c>
      <c r="DK152" s="2">
        <f>CG$207*$B152+CG$209</f>
        <v>39.740076145367688</v>
      </c>
      <c r="DL152" s="2">
        <f>CH$207*$B152+CH$209</f>
        <v>42.960531296894644</v>
      </c>
      <c r="DM152" s="2">
        <f>CI$207*$B152+CI$209</f>
        <v>44.754425864472879</v>
      </c>
      <c r="DN152" s="2">
        <f>CJ$207*$B152+CJ$209</f>
        <v>47.171534411705686</v>
      </c>
      <c r="DO152" s="2">
        <f>CK$207*$B152+CK$209</f>
        <v>50.824920716510782</v>
      </c>
      <c r="DP152" s="2">
        <f>CL$207*$B152+CL$209</f>
        <v>55.933578006524407</v>
      </c>
      <c r="DS152" s="2">
        <f>POWER(10,($B152-C$227)/C$228)/(1+POWER(10,($B152-C$227)/C$228))</f>
        <v>0.9608164612485961</v>
      </c>
      <c r="DT152" s="2">
        <f>POWER(10,($B152-D$227)/D$228)/(1+POWER(10,($B152-D$227)/D$228))</f>
        <v>0.96471280832294815</v>
      </c>
      <c r="DU152" s="2">
        <f>POWER(10,($B152-E$227)/E$228)/(1+POWER(10,($B152-E$227)/E$228))</f>
        <v>0.98192645280236579</v>
      </c>
      <c r="DV152" s="2">
        <f>POWER(10,($B152-F$227)/F$228)/(1+POWER(10,($B152-F$227)/F$228))</f>
        <v>0.98684134320019756</v>
      </c>
      <c r="DW152" s="2">
        <f>POWER(10,($B152-G$227)/G$228)/(1+POWER(10,($B152-G$227)/G$228))</f>
        <v>0.98662403510860719</v>
      </c>
      <c r="DX152" s="2">
        <f>POWER(10,($B152-H$227)/H$228)/(1+POWER(10,($B152-H$227)/H$228))</f>
        <v>0.98684704713289928</v>
      </c>
      <c r="DY152" s="2">
        <f>POWER(10,($B152-I$227)/I$228)/(1+POWER(10,($B152-I$227)/I$228))</f>
        <v>0.98730083536797608</v>
      </c>
      <c r="DZ152" s="2">
        <f>POWER(10,($B152-J$227)/J$228)/(1+POWER(10,($B152-J$227)/J$228))</f>
        <v>0.98667530580114193</v>
      </c>
      <c r="EA152" s="2">
        <f>POWER(10,($B152-K$227)/K$228)/(1+POWER(10,($B152-K$227)/K$228))</f>
        <v>0.98717040812743828</v>
      </c>
      <c r="EB152" s="2">
        <f>POWER(10,($B152-L$227)/L$228)/(1+POWER(10,($B152-L$227)/L$228))</f>
        <v>0.9866728186265451</v>
      </c>
      <c r="EC152" s="2">
        <f>POWER(10,($B152-M$227)/M$228)/(1+POWER(10,($B152-M$227)/M$228))</f>
        <v>0.98649255152545434</v>
      </c>
      <c r="ED152" s="2">
        <f>POWER(10,($B152-N$227)/N$228)/(1+POWER(10,($B152-N$227)/N$228))</f>
        <v>0.98659929418670289</v>
      </c>
      <c r="EE152" s="2">
        <f>POWER(10,($B152-O$227)/O$228)/(1+POWER(10,($B152-O$227)/O$228))</f>
        <v>0.98731169535856289</v>
      </c>
    </row>
    <row r="153" spans="2:137" x14ac:dyDescent="0.25">
      <c r="B153" s="2">
        <v>147</v>
      </c>
      <c r="C153">
        <v>44.268000000000001</v>
      </c>
      <c r="D153">
        <v>41.746000000000002</v>
      </c>
      <c r="E153">
        <v>43.323999999999998</v>
      </c>
      <c r="F153">
        <v>40.423000000000002</v>
      </c>
      <c r="G153">
        <v>41.652000000000001</v>
      </c>
      <c r="H153">
        <v>42.405999999999999</v>
      </c>
      <c r="I153">
        <v>41.87</v>
      </c>
      <c r="J153">
        <v>41</v>
      </c>
      <c r="K153">
        <v>44.564999999999998</v>
      </c>
      <c r="L153">
        <v>45.014000000000003</v>
      </c>
      <c r="M153">
        <v>47.493000000000002</v>
      </c>
      <c r="N153">
        <v>49.622999999999998</v>
      </c>
      <c r="O153">
        <v>56.1389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46.023931120884029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44.84415646802335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44.318525789150577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42.124258268291449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42.148272637612358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42.123522023556355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41.539067930127175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40.90893316643907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43.903211537446623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45.784144832828325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48.71470318266018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51.357734129471353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56.901517637354623</v>
      </c>
      <c r="AE153" s="5"/>
      <c r="AG153" s="5">
        <f t="shared" si="32"/>
        <v>-1.7559311208840285</v>
      </c>
      <c r="AH153" s="5">
        <f t="shared" si="32"/>
        <v>-3.0981564680233475</v>
      </c>
      <c r="AI153" s="5">
        <f t="shared" si="32"/>
        <v>-0.99452578915057899</v>
      </c>
      <c r="AJ153" s="5">
        <f t="shared" si="32"/>
        <v>-1.701258268291447</v>
      </c>
      <c r="AK153" s="5">
        <f t="shared" si="32"/>
        <v>-0.49627263761235696</v>
      </c>
      <c r="AL153" s="5">
        <f t="shared" si="32"/>
        <v>0.28247797644364425</v>
      </c>
      <c r="AM153" s="5">
        <f t="shared" si="32"/>
        <v>0.33093206987282286</v>
      </c>
      <c r="AN153" s="5">
        <f t="shared" si="32"/>
        <v>9.1066833560930149E-2</v>
      </c>
      <c r="AO153" s="5">
        <f t="shared" si="47"/>
        <v>0.66178846255337476</v>
      </c>
      <c r="AP153" s="5">
        <f t="shared" si="33"/>
        <v>-0.77014483282832202</v>
      </c>
      <c r="AQ153" s="5">
        <f t="shared" si="33"/>
        <v>-1.2217031826601783</v>
      </c>
      <c r="AR153" s="5">
        <f t="shared" si="33"/>
        <v>-1.7347341294713559</v>
      </c>
      <c r="AS153" s="5">
        <f t="shared" si="33"/>
        <v>-0.76261763735462296</v>
      </c>
      <c r="AV153" s="2">
        <f t="shared" si="34"/>
        <v>46.023931119960004</v>
      </c>
      <c r="AW153" s="2">
        <f t="shared" si="35"/>
        <v>44.844089461076294</v>
      </c>
      <c r="AX153" s="2">
        <f t="shared" si="36"/>
        <v>44.318525789150577</v>
      </c>
      <c r="AY153" s="2">
        <f t="shared" si="37"/>
        <v>42.124258268291427</v>
      </c>
      <c r="AZ153" s="2">
        <f t="shared" si="38"/>
        <v>41.987207403677353</v>
      </c>
      <c r="BA153" s="2">
        <f t="shared" si="39"/>
        <v>40.622520495535866</v>
      </c>
      <c r="BB153" s="2">
        <f t="shared" si="40"/>
        <v>41.539015546226963</v>
      </c>
      <c r="BC153" s="2">
        <f t="shared" si="41"/>
        <v>39.705768461355134</v>
      </c>
      <c r="BD153" s="2">
        <f t="shared" si="42"/>
        <v>42.950107716103723</v>
      </c>
      <c r="BE153" s="2">
        <f t="shared" si="43"/>
        <v>44.742760293850083</v>
      </c>
      <c r="BF153" s="2">
        <f t="shared" si="44"/>
        <v>47.163521368177705</v>
      </c>
      <c r="BG153" s="2">
        <f t="shared" si="45"/>
        <v>50.805743870258858</v>
      </c>
      <c r="BH153" s="2">
        <f t="shared" si="46"/>
        <v>55.918746777936647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49.644005032969119</v>
      </c>
      <c r="CP153" s="2">
        <f>BL$207*$B153+BL$209</f>
        <v>47.342924647911019</v>
      </c>
      <c r="CQ153" s="2">
        <f>BM$207*$B153+BM$209</f>
        <v>46.355891340224801</v>
      </c>
      <c r="CR153" s="2">
        <f>BN$207*$B153+BN$209</f>
        <v>44.715675665550769</v>
      </c>
      <c r="CS153" s="2">
        <f>BO$207*$B153+BO$209</f>
        <v>44.726644478984007</v>
      </c>
      <c r="CT153" s="2">
        <f>BP$207*$B153+BP$209</f>
        <v>43.163759075933889</v>
      </c>
      <c r="CU153" s="2">
        <f>BQ$207*$B153+BQ$209</f>
        <v>47.180821582346617</v>
      </c>
      <c r="CV153" s="2">
        <f>BR$207*$B153+BR$209</f>
        <v>43.303159413250896</v>
      </c>
      <c r="CW153" s="2">
        <f>BS$207*$B153+BS$209</f>
        <v>47.661307110877488</v>
      </c>
      <c r="CX153" s="2">
        <f>BT$207*$B153+BT$209</f>
        <v>49.717435432275899</v>
      </c>
      <c r="CY153" s="2">
        <f>BU$207*$B153+BU$209</f>
        <v>51.064129297518484</v>
      </c>
      <c r="CZ153" s="2">
        <f>BV$207*$B153+BV$209</f>
        <v>53.522914120235171</v>
      </c>
      <c r="DA153" s="2">
        <f>BW$207*$B153+BW$209</f>
        <v>58.154786770562623</v>
      </c>
      <c r="DD153" s="2">
        <f>BZ$207*$B153+BZ$209</f>
        <v>45.889289087650553</v>
      </c>
      <c r="DE153" s="2">
        <f>CA$207*$B153+CA$209</f>
        <v>44.760729660949551</v>
      </c>
      <c r="DF153" s="2">
        <f>CB$207*$B153+CB$209</f>
        <v>44.284325215058281</v>
      </c>
      <c r="DG153" s="2">
        <f>CC$207*$B153+CC$209</f>
        <v>42.092744408806752</v>
      </c>
      <c r="DH153" s="2">
        <f>CD$207*$B153+CD$209</f>
        <v>41.953335878060521</v>
      </c>
      <c r="DI153" s="2">
        <f>CE$207*$B153+CE$209</f>
        <v>40.591630427990076</v>
      </c>
      <c r="DJ153" s="2">
        <f>CF$207*$B153+CF$209</f>
        <v>41.472832949950899</v>
      </c>
      <c r="DK153" s="2">
        <f>CG$207*$B153+CG$209</f>
        <v>39.661461636360869</v>
      </c>
      <c r="DL153" s="2">
        <f>CH$207*$B153+CH$209</f>
        <v>42.894266843230028</v>
      </c>
      <c r="DM153" s="2">
        <f>CI$207*$B153+CI$209</f>
        <v>44.681478725812504</v>
      </c>
      <c r="DN153" s="2">
        <f>CJ$207*$B153+CJ$209</f>
        <v>47.114812077153012</v>
      </c>
      <c r="DO153" s="2">
        <f>CK$207*$B153+CK$209</f>
        <v>50.772084675369527</v>
      </c>
      <c r="DP153" s="2">
        <f>CL$207*$B153+CL$209</f>
        <v>55.892539079511081</v>
      </c>
      <c r="DS153" s="2">
        <f>POWER(10,($B153-C$227)/C$228)/(1+POWER(10,($B153-C$227)/C$228))</f>
        <v>0.9641405543667495</v>
      </c>
      <c r="DT153" s="2">
        <f>POWER(10,($B153-D$227)/D$228)/(1+POWER(10,($B153-D$227)/D$228))</f>
        <v>0.96771746496772726</v>
      </c>
      <c r="DU153" s="2">
        <f>POWER(10,($B153-E$227)/E$228)/(1+POWER(10,($B153-E$227)/E$228))</f>
        <v>0.98349047434363346</v>
      </c>
      <c r="DV153" s="2">
        <f>POWER(10,($B153-F$227)/F$228)/(1+POWER(10,($B153-F$227)/F$228))</f>
        <v>0.98798525146107052</v>
      </c>
      <c r="DW153" s="2">
        <f>POWER(10,($B153-G$227)/G$228)/(1+POWER(10,($B153-G$227)/G$228))</f>
        <v>0.98778660059484291</v>
      </c>
      <c r="DX153" s="2">
        <f>POWER(10,($B153-H$227)/H$228)/(1+POWER(10,($B153-H$227)/H$228))</f>
        <v>0.98799046557391745</v>
      </c>
      <c r="DY153" s="2">
        <f>POWER(10,($B153-I$227)/I$228)/(1+POWER(10,($B153-I$227)/I$228))</f>
        <v>0.98840526838115184</v>
      </c>
      <c r="DZ153" s="2">
        <f>POWER(10,($B153-J$227)/J$228)/(1+POWER(10,($B153-J$227)/J$228))</f>
        <v>0.98783347007117694</v>
      </c>
      <c r="EA153" s="2">
        <f>POWER(10,($B153-K$227)/K$228)/(1+POWER(10,($B153-K$227)/K$228))</f>
        <v>0.98828604967894462</v>
      </c>
      <c r="EB153" s="2">
        <f>POWER(10,($B153-L$227)/L$228)/(1+POWER(10,($B153-L$227)/L$228))</f>
        <v>0.98783119641220773</v>
      </c>
      <c r="EC153" s="2">
        <f>POWER(10,($B153-M$227)/M$228)/(1+POWER(10,($B153-M$227)/M$228))</f>
        <v>0.98766640198626865</v>
      </c>
      <c r="ED153" s="2">
        <f>POWER(10,($B153-N$227)/N$228)/(1+POWER(10,($B153-N$227)/N$228))</f>
        <v>0.9877639833497639</v>
      </c>
      <c r="EE153" s="2">
        <f>POWER(10,($B153-O$227)/O$228)/(1+POWER(10,($B153-O$227)/O$228))</f>
        <v>0.98841519497213737</v>
      </c>
    </row>
    <row r="154" spans="2:137" x14ac:dyDescent="0.25">
      <c r="B154" s="2">
        <v>148</v>
      </c>
      <c r="C154">
        <v>45.817</v>
      </c>
      <c r="D154">
        <v>42.085000000000001</v>
      </c>
      <c r="E154">
        <v>42.93</v>
      </c>
      <c r="F154">
        <v>40.944000000000003</v>
      </c>
      <c r="G154">
        <v>41.594000000000001</v>
      </c>
      <c r="H154">
        <v>41.203000000000003</v>
      </c>
      <c r="I154">
        <v>43.551000000000002</v>
      </c>
      <c r="J154">
        <v>42.274999999999999</v>
      </c>
      <c r="K154">
        <v>43.942</v>
      </c>
      <c r="L154">
        <v>44.725000000000001</v>
      </c>
      <c r="M154">
        <v>48.753999999999998</v>
      </c>
      <c r="N154">
        <v>49.725000000000001</v>
      </c>
      <c r="O154">
        <v>56.652799999999999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45.962534324291092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44.795661481861828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44.280266692189599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42.059032066334652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42.105760177767159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42.332367220623283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41.445232984559865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41.018579070136092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43.984499016794835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45.925812593214538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48.994009636988395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51.43772248538572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57.130104967398886</v>
      </c>
      <c r="AE154" s="5"/>
      <c r="AG154" s="5">
        <f t="shared" si="32"/>
        <v>-0.14553432429109137</v>
      </c>
      <c r="AH154" s="5">
        <f t="shared" si="32"/>
        <v>-2.7106614818618269</v>
      </c>
      <c r="AI154" s="5">
        <f t="shared" si="32"/>
        <v>-1.3502666921895994</v>
      </c>
      <c r="AJ154" s="5">
        <f t="shared" si="32"/>
        <v>-1.1150320663346491</v>
      </c>
      <c r="AK154" s="5">
        <f t="shared" si="32"/>
        <v>-0.5117601777671581</v>
      </c>
      <c r="AL154" s="5">
        <f t="shared" si="32"/>
        <v>-1.1293672206232799</v>
      </c>
      <c r="AM154" s="5">
        <f t="shared" si="32"/>
        <v>2.1057670154401364</v>
      </c>
      <c r="AN154" s="5">
        <f t="shared" si="32"/>
        <v>1.2564209298639071</v>
      </c>
      <c r="AO154" s="5">
        <f t="shared" si="47"/>
        <v>-4.2499016794835143E-2</v>
      </c>
      <c r="AP154" s="5">
        <f t="shared" si="33"/>
        <v>-1.2008125932145362</v>
      </c>
      <c r="AQ154" s="5">
        <f t="shared" si="33"/>
        <v>-0.24000963698839684</v>
      </c>
      <c r="AR154" s="5">
        <f t="shared" si="33"/>
        <v>-1.7127224853857186</v>
      </c>
      <c r="AS154" s="5">
        <f t="shared" si="33"/>
        <v>-0.4773049673988865</v>
      </c>
      <c r="AV154" s="2">
        <f t="shared" si="34"/>
        <v>45.962534322598131</v>
      </c>
      <c r="AW154" s="2">
        <f t="shared" si="35"/>
        <v>44.795642246672692</v>
      </c>
      <c r="AX154" s="2">
        <f t="shared" si="36"/>
        <v>44.280266692189599</v>
      </c>
      <c r="AY154" s="2">
        <f t="shared" si="37"/>
        <v>42.059032066334652</v>
      </c>
      <c r="AZ154" s="2">
        <f t="shared" si="38"/>
        <v>41.914109365247647</v>
      </c>
      <c r="BA154" s="2">
        <f t="shared" si="39"/>
        <v>40.562368738534701</v>
      </c>
      <c r="BB154" s="2">
        <f t="shared" si="40"/>
        <v>41.445174104876386</v>
      </c>
      <c r="BC154" s="2">
        <f t="shared" si="41"/>
        <v>39.623963498699929</v>
      </c>
      <c r="BD154" s="2">
        <f t="shared" si="42"/>
        <v>42.879875528119072</v>
      </c>
      <c r="BE154" s="2">
        <f t="shared" si="43"/>
        <v>44.665479384535303</v>
      </c>
      <c r="BF154" s="2">
        <f t="shared" si="44"/>
        <v>47.103348582864669</v>
      </c>
      <c r="BG154" s="2">
        <f t="shared" si="45"/>
        <v>50.750526967313014</v>
      </c>
      <c r="BH154" s="2">
        <f t="shared" si="46"/>
        <v>55.875861352471254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49.691448826171431</v>
      </c>
      <c r="CP154" s="2">
        <f>BL$207*$B154+BL$209</f>
        <v>47.357980985727274</v>
      </c>
      <c r="CQ154" s="2">
        <f>BM$207*$B154+BM$209</f>
        <v>46.355067219296757</v>
      </c>
      <c r="CR154" s="2">
        <f>BN$207*$B154+BN$209</f>
        <v>44.695405959402727</v>
      </c>
      <c r="CS154" s="2">
        <f>BO$207*$B154+BO$209</f>
        <v>44.710955753936631</v>
      </c>
      <c r="CT154" s="2">
        <f>BP$207*$B154+BP$209</f>
        <v>43.147956117044821</v>
      </c>
      <c r="CU154" s="2">
        <f>BQ$207*$B154+BQ$209</f>
        <v>47.197025006210161</v>
      </c>
      <c r="CV154" s="2">
        <f>BR$207*$B154+BR$209</f>
        <v>43.28439081747797</v>
      </c>
      <c r="CW154" s="2">
        <f>BS$207*$B154+BS$209</f>
        <v>47.678555779513857</v>
      </c>
      <c r="CX154" s="2">
        <f>BT$207*$B154+BT$209</f>
        <v>49.734356784809684</v>
      </c>
      <c r="CY154" s="2">
        <f>BU$207*$B154+BU$209</f>
        <v>51.077312432470748</v>
      </c>
      <c r="CZ154" s="2">
        <f>BV$207*$B154+BV$209</f>
        <v>53.519104736953892</v>
      </c>
      <c r="DA154" s="2">
        <f>BW$207*$B154+BW$209</f>
        <v>58.154887778448362</v>
      </c>
      <c r="DD154" s="2">
        <f>BZ$207*$B154+BZ$209</f>
        <v>45.83604739415663</v>
      </c>
      <c r="DE154" s="2">
        <f>CA$207*$B154+CA$209</f>
        <v>44.717685161130696</v>
      </c>
      <c r="DF154" s="2">
        <f>CB$207*$B154+CB$209</f>
        <v>44.248502282612613</v>
      </c>
      <c r="DG154" s="2">
        <f>CC$207*$B154+CC$209</f>
        <v>42.029792479840552</v>
      </c>
      <c r="DH154" s="2">
        <f>CD$207*$B154+CD$209</f>
        <v>41.882570791951558</v>
      </c>
      <c r="DI154" s="2">
        <f>CE$207*$B154+CE$209</f>
        <v>40.533705012977322</v>
      </c>
      <c r="DJ154" s="2">
        <f>CF$207*$B154+CF$209</f>
        <v>41.383637537228985</v>
      </c>
      <c r="DK154" s="2">
        <f>CG$207*$B154+CG$209</f>
        <v>39.582847127354043</v>
      </c>
      <c r="DL154" s="2">
        <f>CH$207*$B154+CH$209</f>
        <v>42.828002389565405</v>
      </c>
      <c r="DM154" s="2">
        <f>CI$207*$B154+CI$209</f>
        <v>44.608531587152136</v>
      </c>
      <c r="DN154" s="2">
        <f>CJ$207*$B154+CJ$209</f>
        <v>47.058089742600338</v>
      </c>
      <c r="DO154" s="2">
        <f>CK$207*$B154+CK$209</f>
        <v>50.719248634228272</v>
      </c>
      <c r="DP154" s="2">
        <f>CL$207*$B154+CL$209</f>
        <v>55.851500152497763</v>
      </c>
      <c r="DS154" s="2">
        <f>POWER(10,($B154-C$227)/C$228)/(1+POWER(10,($B154-C$227)/C$228))</f>
        <v>0.96719228057779671</v>
      </c>
      <c r="DT154" s="2">
        <f>POWER(10,($B154-D$227)/D$228)/(1+POWER(10,($B154-D$227)/D$228))</f>
        <v>0.97047410944797852</v>
      </c>
      <c r="DU154" s="2">
        <f>POWER(10,($B154-E$227)/E$228)/(1+POWER(10,($B154-E$227)/E$228))</f>
        <v>0.98492122933224879</v>
      </c>
      <c r="DV154" s="2">
        <f>POWER(10,($B154-F$227)/F$228)/(1+POWER(10,($B154-F$227)/F$228))</f>
        <v>0.98903082284123889</v>
      </c>
      <c r="DW154" s="2">
        <f>POWER(10,($B154-G$227)/G$228)/(1+POWER(10,($B154-G$227)/G$228))</f>
        <v>0.98884926425504849</v>
      </c>
      <c r="DX154" s="2">
        <f>POWER(10,($B154-H$227)/H$228)/(1+POWER(10,($B154-H$227)/H$228))</f>
        <v>0.98903558823680704</v>
      </c>
      <c r="DY154" s="2">
        <f>POWER(10,($B154-I$227)/I$228)/(1+POWER(10,($B154-I$227)/I$228))</f>
        <v>0.9894146798272524</v>
      </c>
      <c r="DZ154" s="2">
        <f>POWER(10,($B154-J$227)/J$228)/(1+POWER(10,($B154-J$227)/J$228))</f>
        <v>0.98889210156951979</v>
      </c>
      <c r="EA154" s="2">
        <f>POWER(10,($B154-K$227)/K$228)/(1+POWER(10,($B154-K$227)/K$228))</f>
        <v>0.98930572774208303</v>
      </c>
      <c r="EB154" s="2">
        <f>POWER(10,($B154-L$227)/L$228)/(1+POWER(10,($B154-L$227)/L$228))</f>
        <v>0.98889002352066391</v>
      </c>
      <c r="EC154" s="2">
        <f>POWER(10,($B154-M$227)/M$228)/(1+POWER(10,($B154-M$227)/M$228))</f>
        <v>0.98873940466687926</v>
      </c>
      <c r="ED154" s="2">
        <f>POWER(10,($B154-N$227)/N$228)/(1+POWER(10,($B154-N$227)/N$228))</f>
        <v>0.98882859263578171</v>
      </c>
      <c r="EE154" s="2">
        <f>POWER(10,($B154-O$227)/O$228)/(1+POWER(10,($B154-O$227)/O$228))</f>
        <v>0.98942375147846306</v>
      </c>
    </row>
    <row r="155" spans="2:137" x14ac:dyDescent="0.25">
      <c r="B155" s="2">
        <v>149</v>
      </c>
      <c r="C155">
        <v>43.872999999999998</v>
      </c>
      <c r="D155">
        <v>42.985999999999997</v>
      </c>
      <c r="E155">
        <v>42.62</v>
      </c>
      <c r="F155">
        <v>42.62</v>
      </c>
      <c r="G155">
        <v>41.564999999999998</v>
      </c>
      <c r="H155">
        <v>42</v>
      </c>
      <c r="I155">
        <v>43.448999999999998</v>
      </c>
      <c r="J155">
        <v>40.912999999999997</v>
      </c>
      <c r="K155">
        <v>44.738999999999997</v>
      </c>
      <c r="L155">
        <v>44.783000000000001</v>
      </c>
      <c r="M155">
        <v>48.188000000000002</v>
      </c>
      <c r="N155">
        <v>49.942</v>
      </c>
      <c r="O155">
        <v>57.6111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45.901518454379449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44.747497289994371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44.242169266030871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41.993960539377547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42.062325198802263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42.526484489042311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41.351699055997592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41.10934454476498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44.051214982574336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46.0683564442406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49.279306567325364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51.525952669507248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57.388326169012998</v>
      </c>
      <c r="AE155" s="5"/>
      <c r="AG155" s="5">
        <f t="shared" si="32"/>
        <v>-2.0285184543794514</v>
      </c>
      <c r="AH155" s="5">
        <f t="shared" si="32"/>
        <v>-1.7614972899943737</v>
      </c>
      <c r="AI155" s="5">
        <f t="shared" si="32"/>
        <v>-1.6221692660308733</v>
      </c>
      <c r="AJ155" s="5">
        <f t="shared" si="32"/>
        <v>0.62603946062245086</v>
      </c>
      <c r="AK155" s="5">
        <f t="shared" si="32"/>
        <v>-0.49732519880226533</v>
      </c>
      <c r="AL155" s="5">
        <f t="shared" si="32"/>
        <v>-0.5264844890423106</v>
      </c>
      <c r="AM155" s="5">
        <f t="shared" si="32"/>
        <v>2.0973009440024057</v>
      </c>
      <c r="AN155" s="5">
        <f t="shared" si="32"/>
        <v>-0.1963445447649832</v>
      </c>
      <c r="AO155" s="5">
        <f t="shared" si="47"/>
        <v>0.68778501742566078</v>
      </c>
      <c r="AP155" s="5">
        <f t="shared" si="33"/>
        <v>-1.2853564442405983</v>
      </c>
      <c r="AQ155" s="5">
        <f t="shared" si="33"/>
        <v>-1.0913065673253612</v>
      </c>
      <c r="AR155" s="5">
        <f t="shared" si="33"/>
        <v>-1.5839526695072479</v>
      </c>
      <c r="AS155" s="5">
        <f t="shared" si="33"/>
        <v>0.22277383098700199</v>
      </c>
      <c r="AV155" s="2">
        <f t="shared" si="34"/>
        <v>45.901518451365767</v>
      </c>
      <c r="AW155" s="2">
        <f t="shared" si="35"/>
        <v>44.747492168929639</v>
      </c>
      <c r="AX155" s="2">
        <f t="shared" si="36"/>
        <v>44.242169266030871</v>
      </c>
      <c r="AY155" s="2">
        <f t="shared" si="37"/>
        <v>41.993960539377547</v>
      </c>
      <c r="AZ155" s="2">
        <f t="shared" si="38"/>
        <v>41.841158129610825</v>
      </c>
      <c r="BA155" s="2">
        <f t="shared" si="39"/>
        <v>40.502368087938308</v>
      </c>
      <c r="BB155" s="2">
        <f t="shared" si="40"/>
        <v>41.351634922861706</v>
      </c>
      <c r="BC155" s="2">
        <f t="shared" si="41"/>
        <v>39.542374744283613</v>
      </c>
      <c r="BD155" s="2">
        <f t="shared" si="42"/>
        <v>42.809906654221479</v>
      </c>
      <c r="BE155" s="2">
        <f t="shared" si="43"/>
        <v>44.588483754301429</v>
      </c>
      <c r="BF155" s="2">
        <f t="shared" si="44"/>
        <v>47.043403524906523</v>
      </c>
      <c r="BG155" s="2">
        <f t="shared" si="45"/>
        <v>50.695466836524389</v>
      </c>
      <c r="BH155" s="2">
        <f t="shared" si="46"/>
        <v>55.833096790016832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49.738892619373736</v>
      </c>
      <c r="CP155" s="2">
        <f>BL$207*$B155+BL$209</f>
        <v>47.373037323543528</v>
      </c>
      <c r="CQ155" s="2">
        <f>BM$207*$B155+BM$209</f>
        <v>46.35424309836872</v>
      </c>
      <c r="CR155" s="2">
        <f>BN$207*$B155+BN$209</f>
        <v>44.675136253254685</v>
      </c>
      <c r="CS155" s="2">
        <f>BO$207*$B155+BO$209</f>
        <v>44.695267028889248</v>
      </c>
      <c r="CT155" s="2">
        <f>BP$207*$B155+BP$209</f>
        <v>43.132153158155752</v>
      </c>
      <c r="CU155" s="2">
        <f>BQ$207*$B155+BQ$209</f>
        <v>47.213228430073706</v>
      </c>
      <c r="CV155" s="2">
        <f>BR$207*$B155+BR$209</f>
        <v>43.265622221705037</v>
      </c>
      <c r="CW155" s="2">
        <f>BS$207*$B155+BS$209</f>
        <v>47.695804448150227</v>
      </c>
      <c r="CX155" s="2">
        <f>BT$207*$B155+BT$209</f>
        <v>49.751278137343469</v>
      </c>
      <c r="CY155" s="2">
        <f>BU$207*$B155+BU$209</f>
        <v>51.090495567423012</v>
      </c>
      <c r="CZ155" s="2">
        <f>BV$207*$B155+BV$209</f>
        <v>53.515295353672606</v>
      </c>
      <c r="DA155" s="2">
        <f>BW$207*$B155+BW$209</f>
        <v>58.154988786334108</v>
      </c>
      <c r="DD155" s="2">
        <f>BZ$207*$B155+BZ$209</f>
        <v>45.782805700662706</v>
      </c>
      <c r="DE155" s="2">
        <f>CA$207*$B155+CA$209</f>
        <v>44.674640661311841</v>
      </c>
      <c r="DF155" s="2">
        <f>CB$207*$B155+CB$209</f>
        <v>44.212679350166937</v>
      </c>
      <c r="DG155" s="2">
        <f>CC$207*$B155+CC$209</f>
        <v>41.966840550874345</v>
      </c>
      <c r="DH155" s="2">
        <f>CD$207*$B155+CD$209</f>
        <v>41.811805705842595</v>
      </c>
      <c r="DI155" s="2">
        <f>CE$207*$B155+CE$209</f>
        <v>40.475779597964575</v>
      </c>
      <c r="DJ155" s="2">
        <f>CF$207*$B155+CF$209</f>
        <v>41.294442124507064</v>
      </c>
      <c r="DK155" s="2">
        <f>CG$207*$B155+CG$209</f>
        <v>39.504232618347224</v>
      </c>
      <c r="DL155" s="2">
        <f>CH$207*$B155+CH$209</f>
        <v>42.761737935900783</v>
      </c>
      <c r="DM155" s="2">
        <f>CI$207*$B155+CI$209</f>
        <v>44.535584448491768</v>
      </c>
      <c r="DN155" s="2">
        <f>CJ$207*$B155+CJ$209</f>
        <v>47.001367408047656</v>
      </c>
      <c r="DO155" s="2">
        <f>CK$207*$B155+CK$209</f>
        <v>50.66641259308701</v>
      </c>
      <c r="DP155" s="2">
        <f>CL$207*$B155+CL$209</f>
        <v>55.810461225484438</v>
      </c>
      <c r="DS155" s="2">
        <f>POWER(10,($B155-C$227)/C$228)/(1+POWER(10,($B155-C$227)/C$228))</f>
        <v>0.96999238056636539</v>
      </c>
      <c r="DT155" s="2">
        <f>POWER(10,($B155-D$227)/D$228)/(1+POWER(10,($B155-D$227)/D$228))</f>
        <v>0.97300192790871931</v>
      </c>
      <c r="DU155" s="2">
        <f>POWER(10,($B155-E$227)/E$228)/(1+POWER(10,($B155-E$227)/E$228))</f>
        <v>0.98622972774511153</v>
      </c>
      <c r="DV155" s="2">
        <f>POWER(10,($B155-F$227)/F$228)/(1+POWER(10,($B155-F$227)/F$228))</f>
        <v>0.98998632664839215</v>
      </c>
      <c r="DW155" s="2">
        <f>POWER(10,($B155-G$227)/G$228)/(1+POWER(10,($B155-G$227)/G$228))</f>
        <v>0.98982042050169772</v>
      </c>
      <c r="DX155" s="2">
        <f>POWER(10,($B155-H$227)/H$228)/(1+POWER(10,($B155-H$227)/H$228))</f>
        <v>0.98999068114056266</v>
      </c>
      <c r="DY155" s="2">
        <f>POWER(10,($B155-I$227)/I$228)/(1+POWER(10,($B155-I$227)/I$228))</f>
        <v>0.9903370732778688</v>
      </c>
      <c r="DZ155" s="2">
        <f>POWER(10,($B155-J$227)/J$228)/(1+POWER(10,($B155-J$227)/J$228))</f>
        <v>0.98985956522495289</v>
      </c>
      <c r="EA155" s="2">
        <f>POWER(10,($B155-K$227)/K$228)/(1+POWER(10,($B155-K$227)/K$228))</f>
        <v>0.99023752148433553</v>
      </c>
      <c r="EB155" s="2">
        <f>POWER(10,($B155-L$227)/L$228)/(1+POWER(10,($B155-L$227)/L$228))</f>
        <v>0.98985766631143879</v>
      </c>
      <c r="EC155" s="2">
        <f>POWER(10,($B155-M$227)/M$228)/(1+POWER(10,($B155-M$227)/M$228))</f>
        <v>0.98972002949760984</v>
      </c>
      <c r="ED155" s="2">
        <f>POWER(10,($B155-N$227)/N$228)/(1+POWER(10,($B155-N$227)/N$228))</f>
        <v>0.98980153067744814</v>
      </c>
      <c r="EE155" s="2">
        <f>POWER(10,($B155-O$227)/O$228)/(1+POWER(10,($B155-O$227)/O$228))</f>
        <v>0.99034536214870295</v>
      </c>
    </row>
    <row r="156" spans="2:137" x14ac:dyDescent="0.25">
      <c r="B156" s="2">
        <v>150</v>
      </c>
      <c r="C156">
        <v>43.634</v>
      </c>
      <c r="D156">
        <v>42.366</v>
      </c>
      <c r="E156">
        <v>43.478999999999999</v>
      </c>
      <c r="F156">
        <v>41.831000000000003</v>
      </c>
      <c r="G156">
        <v>41.637999999999998</v>
      </c>
      <c r="H156">
        <v>41.768000000000001</v>
      </c>
      <c r="I156">
        <v>42.448999999999998</v>
      </c>
      <c r="J156">
        <v>41.087000000000003</v>
      </c>
      <c r="K156">
        <v>43.841000000000001</v>
      </c>
      <c r="L156">
        <v>46.58</v>
      </c>
      <c r="M156">
        <v>48.42</v>
      </c>
      <c r="N156">
        <v>50.957000000000001</v>
      </c>
      <c r="O156">
        <v>57.958300000000001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45.840880729678545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44.699630996766885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44.204224237830097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41.929034299866522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42.015878043548327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42.687264183904816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41.25844888197269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41.16763511269523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44.092683110623106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46.197642576478358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49.54922368174423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51.614842078191998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57.664102587571001</v>
      </c>
      <c r="AE156" s="5"/>
      <c r="AG156" s="5">
        <f t="shared" si="32"/>
        <v>-2.2068807296785451</v>
      </c>
      <c r="AH156" s="5">
        <f t="shared" si="32"/>
        <v>-2.3336309967668853</v>
      </c>
      <c r="AI156" s="5">
        <f t="shared" si="32"/>
        <v>-0.72522423783009771</v>
      </c>
      <c r="AJ156" s="5">
        <f t="shared" si="32"/>
        <v>-9.8034299866519348E-2</v>
      </c>
      <c r="AK156" s="5">
        <f t="shared" si="32"/>
        <v>-0.37787804354832844</v>
      </c>
      <c r="AL156" s="5">
        <f t="shared" si="32"/>
        <v>-0.91926418390481501</v>
      </c>
      <c r="AM156" s="5">
        <f t="shared" si="32"/>
        <v>1.1905511180273081</v>
      </c>
      <c r="AN156" s="5">
        <f t="shared" si="32"/>
        <v>-8.0635112695226496E-2</v>
      </c>
      <c r="AO156" s="5">
        <f t="shared" si="47"/>
        <v>-0.25168311062310522</v>
      </c>
      <c r="AP156" s="5">
        <f t="shared" si="33"/>
        <v>0.38235742352163982</v>
      </c>
      <c r="AQ156" s="5">
        <f t="shared" si="33"/>
        <v>-1.1292236817442287</v>
      </c>
      <c r="AR156" s="5">
        <f t="shared" si="33"/>
        <v>-0.65784207819199736</v>
      </c>
      <c r="AS156" s="5">
        <f t="shared" si="33"/>
        <v>0.29419741242899988</v>
      </c>
      <c r="AV156" s="2">
        <f t="shared" si="34"/>
        <v>45.840880724466189</v>
      </c>
      <c r="AW156" s="2">
        <f t="shared" si="35"/>
        <v>44.699629732288983</v>
      </c>
      <c r="AX156" s="2">
        <f t="shared" si="36"/>
        <v>44.204224237830097</v>
      </c>
      <c r="AY156" s="2">
        <f t="shared" si="37"/>
        <v>41.929034299866522</v>
      </c>
      <c r="AZ156" s="2">
        <f t="shared" si="38"/>
        <v>41.768346128419019</v>
      </c>
      <c r="BA156" s="2">
        <f t="shared" si="39"/>
        <v>40.442509407511615</v>
      </c>
      <c r="BB156" s="2">
        <f t="shared" si="40"/>
        <v>41.258381188178291</v>
      </c>
      <c r="BC156" s="2">
        <f t="shared" si="41"/>
        <v>39.460989167561301</v>
      </c>
      <c r="BD156" s="2">
        <f t="shared" si="42"/>
        <v>42.740185840967982</v>
      </c>
      <c r="BE156" s="2">
        <f t="shared" si="43"/>
        <v>44.511757161635515</v>
      </c>
      <c r="BF156" s="2">
        <f t="shared" si="44"/>
        <v>46.983673164488238</v>
      </c>
      <c r="BG156" s="2">
        <f t="shared" si="45"/>
        <v>50.640554548284832</v>
      </c>
      <c r="BH156" s="2">
        <f t="shared" si="46"/>
        <v>55.79044628128095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49.786336412576041</v>
      </c>
      <c r="CP156" s="2">
        <f>BL$207*$B156+BL$209</f>
        <v>47.388093661359783</v>
      </c>
      <c r="CQ156" s="2">
        <f>BM$207*$B156+BM$209</f>
        <v>46.353418977440683</v>
      </c>
      <c r="CR156" s="2">
        <f>BN$207*$B156+BN$209</f>
        <v>44.654866547106643</v>
      </c>
      <c r="CS156" s="2">
        <f>BO$207*$B156+BO$209</f>
        <v>44.679578303841865</v>
      </c>
      <c r="CT156" s="2">
        <f>BP$207*$B156+BP$209</f>
        <v>43.116350199266691</v>
      </c>
      <c r="CU156" s="2">
        <f>BQ$207*$B156+BQ$209</f>
        <v>47.22943185393725</v>
      </c>
      <c r="CV156" s="2">
        <f>BR$207*$B156+BR$209</f>
        <v>43.246853625932111</v>
      </c>
      <c r="CW156" s="2">
        <f>BS$207*$B156+BS$209</f>
        <v>47.713053116786604</v>
      </c>
      <c r="CX156" s="2">
        <f>BT$207*$B156+BT$209</f>
        <v>49.768199489877254</v>
      </c>
      <c r="CY156" s="2">
        <f>BU$207*$B156+BU$209</f>
        <v>51.103678702375277</v>
      </c>
      <c r="CZ156" s="2">
        <f>BV$207*$B156+BV$209</f>
        <v>53.511485970391327</v>
      </c>
      <c r="DA156" s="2">
        <f>BW$207*$B156+BW$209</f>
        <v>58.155089794219847</v>
      </c>
      <c r="DD156" s="2">
        <f>BZ$207*$B156+BZ$209</f>
        <v>45.729564007168783</v>
      </c>
      <c r="DE156" s="2">
        <f>CA$207*$B156+CA$209</f>
        <v>44.631596161492986</v>
      </c>
      <c r="DF156" s="2">
        <f>CB$207*$B156+CB$209</f>
        <v>44.176856417721268</v>
      </c>
      <c r="DG156" s="2">
        <f>CC$207*$B156+CC$209</f>
        <v>41.903888621908138</v>
      </c>
      <c r="DH156" s="2">
        <f>CD$207*$B156+CD$209</f>
        <v>41.741040619733639</v>
      </c>
      <c r="DI156" s="2">
        <f>CE$207*$B156+CE$209</f>
        <v>40.417854182951828</v>
      </c>
      <c r="DJ156" s="2">
        <f>CF$207*$B156+CF$209</f>
        <v>41.205246711785151</v>
      </c>
      <c r="DK156" s="2">
        <f>CG$207*$B156+CG$209</f>
        <v>39.425618109340405</v>
      </c>
      <c r="DL156" s="2">
        <f>CH$207*$B156+CH$209</f>
        <v>42.69547348223616</v>
      </c>
      <c r="DM156" s="2">
        <f>CI$207*$B156+CI$209</f>
        <v>44.462637309831393</v>
      </c>
      <c r="DN156" s="2">
        <f>CJ$207*$B156+CJ$209</f>
        <v>46.944645073494982</v>
      </c>
      <c r="DO156" s="2">
        <f>CK$207*$B156+CK$209</f>
        <v>50.613576551945755</v>
      </c>
      <c r="DP156" s="2">
        <f>CL$207*$B156+CL$209</f>
        <v>55.769422298471113</v>
      </c>
      <c r="DS156" s="2">
        <f>POWER(10,($B156-C$227)/C$228)/(1+POWER(10,($B156-C$227)/C$228))</f>
        <v>0.9725602754670114</v>
      </c>
      <c r="DT156" s="2">
        <f>POWER(10,($B156-D$227)/D$228)/(1+POWER(10,($B156-D$227)/D$228))</f>
        <v>0.97531883457202839</v>
      </c>
      <c r="DU156" s="2">
        <f>POWER(10,($B156-E$227)/E$228)/(1+POWER(10,($B156-E$227)/E$228))</f>
        <v>0.98742612750245917</v>
      </c>
      <c r="DV156" s="2">
        <f>POWER(10,($B156-F$227)/F$228)/(1+POWER(10,($B156-F$227)/F$228))</f>
        <v>0.99085936759868043</v>
      </c>
      <c r="DW156" s="2">
        <f>POWER(10,($B156-G$227)/G$228)/(1+POWER(10,($B156-G$227)/G$228))</f>
        <v>0.99070779019338351</v>
      </c>
      <c r="DX156" s="2">
        <f>POWER(10,($B156-H$227)/H$228)/(1+POWER(10,($B156-H$227)/H$228))</f>
        <v>0.99086334594873471</v>
      </c>
      <c r="DY156" s="2">
        <f>POWER(10,($B156-I$227)/I$228)/(1+POWER(10,($B156-I$227)/I$228))</f>
        <v>0.99117980687191198</v>
      </c>
      <c r="DZ156" s="2">
        <f>POWER(10,($B156-J$227)/J$228)/(1+POWER(10,($B156-J$227)/J$228))</f>
        <v>0.99074355452122176</v>
      </c>
      <c r="EA156" s="2">
        <f>POWER(10,($B156-K$227)/K$228)/(1+POWER(10,($B156-K$227)/K$228))</f>
        <v>0.99108885917346612</v>
      </c>
      <c r="EB156" s="2">
        <f>POWER(10,($B156-L$227)/L$228)/(1+POWER(10,($B156-L$227)/L$228))</f>
        <v>0.99074181959663832</v>
      </c>
      <c r="EC156" s="2">
        <f>POWER(10,($B156-M$227)/M$228)/(1+POWER(10,($B156-M$227)/M$228))</f>
        <v>0.99061606746282471</v>
      </c>
      <c r="ED156" s="2">
        <f>POWER(10,($B156-N$227)/N$228)/(1+POWER(10,($B156-N$227)/N$228))</f>
        <v>0.99069053153719722</v>
      </c>
      <c r="EE156" s="2">
        <f>POWER(10,($B156-O$227)/O$228)/(1+POWER(10,($B156-O$227)/O$228))</f>
        <v>0.99118737927758205</v>
      </c>
    </row>
    <row r="157" spans="2:137" x14ac:dyDescent="0.25">
      <c r="B157" s="2">
        <v>151</v>
      </c>
      <c r="C157">
        <v>44.253999999999998</v>
      </c>
      <c r="D157">
        <v>42.408000000000001</v>
      </c>
      <c r="E157">
        <v>43.155000000000001</v>
      </c>
      <c r="F157">
        <v>41.957999999999998</v>
      </c>
      <c r="G157">
        <v>42.072000000000003</v>
      </c>
      <c r="H157">
        <v>41.826000000000001</v>
      </c>
      <c r="I157">
        <v>42.753999999999998</v>
      </c>
      <c r="J157">
        <v>41.304000000000002</v>
      </c>
      <c r="K157">
        <v>44.100999999999999</v>
      </c>
      <c r="L157">
        <v>46.29</v>
      </c>
      <c r="M157">
        <v>48.942</v>
      </c>
      <c r="N157">
        <v>51.203000000000003</v>
      </c>
      <c r="O157">
        <v>59.083300000000001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45.780615868522617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44.652045011788424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44.166422672711164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41.86424438382965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41.964350629157302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42.796983466191563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41.165465894711417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41.181579159522144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44.09954125300964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46.298642693035298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49.780396745741086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51.695326869806529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57.941053232790154</v>
      </c>
      <c r="AE157" s="5"/>
      <c r="AG157" s="5">
        <f t="shared" si="32"/>
        <v>-1.5266158685226188</v>
      </c>
      <c r="AH157" s="5">
        <f t="shared" si="32"/>
        <v>-2.2440450117884225</v>
      </c>
      <c r="AI157" s="5">
        <f t="shared" si="32"/>
        <v>-1.0114226727111628</v>
      </c>
      <c r="AJ157" s="5">
        <f t="shared" si="32"/>
        <v>9.3755616170348333E-2</v>
      </c>
      <c r="AK157" s="5">
        <f t="shared" ref="AK157:AN206" si="48">G157-V157</f>
        <v>0.10764937084270088</v>
      </c>
      <c r="AL157" s="5">
        <f t="shared" si="48"/>
        <v>-0.97098346619156217</v>
      </c>
      <c r="AM157" s="5">
        <f t="shared" si="48"/>
        <v>1.5885341052885806</v>
      </c>
      <c r="AN157" s="5">
        <f t="shared" si="48"/>
        <v>0.12242084047785795</v>
      </c>
      <c r="AO157" s="5">
        <f t="shared" si="47"/>
        <v>1.4587469903588612E-3</v>
      </c>
      <c r="AP157" s="5">
        <f t="shared" si="33"/>
        <v>-8.642693035298521E-3</v>
      </c>
      <c r="AQ157" s="5">
        <f t="shared" si="33"/>
        <v>-0.83839674574108614</v>
      </c>
      <c r="AR157" s="5">
        <f t="shared" si="33"/>
        <v>-0.49232686980652574</v>
      </c>
      <c r="AS157" s="5">
        <f t="shared" si="33"/>
        <v>1.1422467672098477</v>
      </c>
      <c r="AV157" s="2">
        <f t="shared" si="34"/>
        <v>45.780615859763593</v>
      </c>
      <c r="AW157" s="2">
        <f t="shared" si="35"/>
        <v>44.652044722221206</v>
      </c>
      <c r="AX157" s="2">
        <f t="shared" si="36"/>
        <v>44.166422672711164</v>
      </c>
      <c r="AY157" s="2">
        <f t="shared" si="37"/>
        <v>41.86424438382965</v>
      </c>
      <c r="AZ157" s="2">
        <f t="shared" si="38"/>
        <v>41.695665962996564</v>
      </c>
      <c r="BA157" s="2">
        <f t="shared" si="39"/>
        <v>40.382783968836286</v>
      </c>
      <c r="BB157" s="2">
        <f t="shared" si="40"/>
        <v>41.165396653507095</v>
      </c>
      <c r="BC157" s="2">
        <f t="shared" si="41"/>
        <v>39.379794313699605</v>
      </c>
      <c r="BD157" s="2">
        <f t="shared" si="42"/>
        <v>42.670698431464146</v>
      </c>
      <c r="BE157" s="2">
        <f t="shared" si="43"/>
        <v>44.435283960111164</v>
      </c>
      <c r="BF157" s="2">
        <f t="shared" si="44"/>
        <v>46.924144957444213</v>
      </c>
      <c r="BG157" s="2">
        <f t="shared" si="45"/>
        <v>50.585781500579181</v>
      </c>
      <c r="BH157" s="2">
        <f t="shared" si="46"/>
        <v>55.747903257797475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49.833780205778346</v>
      </c>
      <c r="CP157" s="2">
        <f>BL$207*$B157+BL$209</f>
        <v>47.403149999176044</v>
      </c>
      <c r="CQ157" s="2">
        <f>BM$207*$B157+BM$209</f>
        <v>46.352594856512646</v>
      </c>
      <c r="CR157" s="2">
        <f>BN$207*$B157+BN$209</f>
        <v>44.634596840958601</v>
      </c>
      <c r="CS157" s="2">
        <f>BO$207*$B157+BO$209</f>
        <v>44.663889578794482</v>
      </c>
      <c r="CT157" s="2">
        <f>BP$207*$B157+BP$209</f>
        <v>43.100547240377622</v>
      </c>
      <c r="CU157" s="2">
        <f>BQ$207*$B157+BQ$209</f>
        <v>47.245635277800787</v>
      </c>
      <c r="CV157" s="2">
        <f>BR$207*$B157+BR$209</f>
        <v>43.228085030159178</v>
      </c>
      <c r="CW157" s="2">
        <f>BS$207*$B157+BS$209</f>
        <v>47.730301785422974</v>
      </c>
      <c r="CX157" s="2">
        <f>BT$207*$B157+BT$209</f>
        <v>49.78512084241104</v>
      </c>
      <c r="CY157" s="2">
        <f>BU$207*$B157+BU$209</f>
        <v>51.116861837327541</v>
      </c>
      <c r="CZ157" s="2">
        <f>BV$207*$B157+BV$209</f>
        <v>53.507676587110041</v>
      </c>
      <c r="DA157" s="2">
        <f>BW$207*$B157+BW$209</f>
        <v>58.155190802105587</v>
      </c>
      <c r="DB157" s="6"/>
      <c r="DC157" s="6"/>
      <c r="DD157" s="2">
        <f>BZ$207*$B157+BZ$209</f>
        <v>45.676322313674859</v>
      </c>
      <c r="DE157" s="2">
        <f>CA$207*$B157+CA$209</f>
        <v>44.588551661674131</v>
      </c>
      <c r="DF157" s="2">
        <f>CB$207*$B157+CB$209</f>
        <v>44.141033485275599</v>
      </c>
      <c r="DG157" s="2">
        <f>CC$207*$B157+CC$209</f>
        <v>41.840936692941938</v>
      </c>
      <c r="DH157" s="2">
        <f>CD$207*$B157+CD$209</f>
        <v>41.670275533624675</v>
      </c>
      <c r="DI157" s="2">
        <f>CE$207*$B157+CE$209</f>
        <v>40.359928767939081</v>
      </c>
      <c r="DJ157" s="2">
        <f>CF$207*$B157+CF$209</f>
        <v>41.11605129906323</v>
      </c>
      <c r="DK157" s="2">
        <f>CG$207*$B157+CG$209</f>
        <v>39.347003600333579</v>
      </c>
      <c r="DL157" s="2">
        <f>CH$207*$B157+CH$209</f>
        <v>42.629209028571537</v>
      </c>
      <c r="DM157" s="2">
        <f>CI$207*$B157+CI$209</f>
        <v>44.389690171171026</v>
      </c>
      <c r="DN157" s="2">
        <f>CJ$207*$B157+CJ$209</f>
        <v>46.887922738942308</v>
      </c>
      <c r="DO157" s="2">
        <f>CK$207*$B157+CK$209</f>
        <v>50.5607405108045</v>
      </c>
      <c r="DP157" s="2">
        <f>CL$207*$B157+CL$209</f>
        <v>55.728383371457788</v>
      </c>
      <c r="DS157" s="2">
        <f>POWER(10,($B157-C$227)/C$228)/(1+POWER(10,($B157-C$227)/C$228))</f>
        <v>0.97491410645749954</v>
      </c>
      <c r="DT157" s="2">
        <f>POWER(10,($B157-D$227)/D$228)/(1+POWER(10,($B157-D$227)/D$228))</f>
        <v>0.97744151991384187</v>
      </c>
      <c r="DU157" s="2">
        <f>POWER(10,($B157-E$227)/E$228)/(1+POWER(10,($B157-E$227)/E$228))</f>
        <v>0.98851979069368257</v>
      </c>
      <c r="DV157" s="2">
        <f>POWER(10,($B157-F$227)/F$228)/(1+POWER(10,($B157-F$227)/F$228))</f>
        <v>0.99165693403893129</v>
      </c>
      <c r="DW157" s="2">
        <f>POWER(10,($B157-G$227)/G$228)/(1+POWER(10,($B157-G$227)/G$228))</f>
        <v>0.9915184693187632</v>
      </c>
      <c r="DX157" s="2">
        <f>POWER(10,($B157-H$227)/H$228)/(1+POWER(10,($B157-H$227)/H$228))</f>
        <v>0.99166056817938975</v>
      </c>
      <c r="DY157" s="2">
        <f>POWER(10,($B157-I$227)/I$228)/(1+POWER(10,($B157-I$227)/I$228))</f>
        <v>0.99194964052780155</v>
      </c>
      <c r="DZ157" s="2">
        <f>POWER(10,($B157-J$227)/J$228)/(1+POWER(10,($B157-J$227)/J$228))</f>
        <v>0.99155114007296241</v>
      </c>
      <c r="EA157" s="2">
        <f>POWER(10,($B157-K$227)/K$228)/(1+POWER(10,($B157-K$227)/K$228))</f>
        <v>0.99186656568107245</v>
      </c>
      <c r="EB157" s="2">
        <f>POWER(10,($B157-L$227)/L$228)/(1+POWER(10,($B157-L$227)/L$228))</f>
        <v>0.9915495552221294</v>
      </c>
      <c r="EC157" s="2">
        <f>POWER(10,($B157-M$227)/M$228)/(1+POWER(10,($B157-M$227)/M$228))</f>
        <v>0.99143467955929243</v>
      </c>
      <c r="ED157" s="2">
        <f>POWER(10,($B157-N$227)/N$228)/(1+POWER(10,($B157-N$227)/N$228))</f>
        <v>0.99150270344307279</v>
      </c>
      <c r="EE157" s="2">
        <f>POWER(10,($B157-O$227)/O$228)/(1+POWER(10,($B157-O$227)/O$228))</f>
        <v>0.99195655737114841</v>
      </c>
      <c r="EF157" s="6"/>
      <c r="EG157" s="6"/>
    </row>
    <row r="158" spans="2:137" x14ac:dyDescent="0.25">
      <c r="B158" s="2">
        <v>152</v>
      </c>
      <c r="C158">
        <v>44.393999999999998</v>
      </c>
      <c r="D158">
        <v>42.31</v>
      </c>
      <c r="E158">
        <v>43.576999999999998</v>
      </c>
      <c r="F158">
        <v>42.042000000000002</v>
      </c>
      <c r="G158">
        <v>41.811999999999998</v>
      </c>
      <c r="H158">
        <v>43.158999999999999</v>
      </c>
      <c r="I158">
        <v>42.216999999999999</v>
      </c>
      <c r="J158">
        <v>41.536000000000001</v>
      </c>
      <c r="K158">
        <v>43.13</v>
      </c>
      <c r="L158">
        <v>46.304000000000002</v>
      </c>
      <c r="M158">
        <v>48.970999999999997</v>
      </c>
      <c r="N158">
        <v>52</v>
      </c>
      <c r="O158">
        <v>59.180599999999998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45.720716533074835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44.604726469317434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44.1287559912139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41.799582253016212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41.905959992911257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42.84114003200574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41.072734305908227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41.142685748485469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44.065035268145252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46.357206152885098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49.950130479807122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51.757747996740321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58.199652118221636</v>
      </c>
      <c r="AE158" s="5"/>
      <c r="AG158" s="5">
        <f t="shared" ref="AG158:AJ206" si="49">C158-R158</f>
        <v>-1.3267165330748369</v>
      </c>
      <c r="AH158" s="5">
        <f t="shared" si="49"/>
        <v>-2.2947264693174318</v>
      </c>
      <c r="AI158" s="5">
        <f t="shared" si="49"/>
        <v>-0.55175599121390206</v>
      </c>
      <c r="AJ158" s="5">
        <f t="shared" si="49"/>
        <v>0.24241774698379004</v>
      </c>
      <c r="AK158" s="5">
        <f t="shared" si="48"/>
        <v>-9.3959992911258894E-2</v>
      </c>
      <c r="AL158" s="5">
        <f t="shared" si="48"/>
        <v>0.31785996799425931</v>
      </c>
      <c r="AM158" s="5">
        <f t="shared" si="48"/>
        <v>1.1442656940917715</v>
      </c>
      <c r="AN158" s="5">
        <f t="shared" si="48"/>
        <v>0.39331425151453203</v>
      </c>
      <c r="AO158" s="5">
        <f t="shared" si="47"/>
        <v>-0.93503526814524918</v>
      </c>
      <c r="AP158" s="5">
        <f t="shared" si="33"/>
        <v>-5.3206152885096003E-2</v>
      </c>
      <c r="AQ158" s="5">
        <f t="shared" si="33"/>
        <v>-0.9791304798071252</v>
      </c>
      <c r="AR158" s="5">
        <f t="shared" si="33"/>
        <v>0.24225200325967933</v>
      </c>
      <c r="AS158" s="5">
        <f t="shared" si="33"/>
        <v>0.98094788177836278</v>
      </c>
      <c r="AV158" s="2">
        <f t="shared" si="34"/>
        <v>45.720716518773948</v>
      </c>
      <c r="AW158" s="2">
        <f t="shared" si="35"/>
        <v>44.604726407817488</v>
      </c>
      <c r="AX158" s="2">
        <f t="shared" si="36"/>
        <v>44.1287559912139</v>
      </c>
      <c r="AY158" s="2">
        <f t="shared" si="37"/>
        <v>41.799582253016212</v>
      </c>
      <c r="AZ158" s="2">
        <f t="shared" si="38"/>
        <v>41.623110435890467</v>
      </c>
      <c r="BA158" s="2">
        <f t="shared" si="39"/>
        <v>40.323183454158276</v>
      </c>
      <c r="BB158" s="2">
        <f t="shared" si="40"/>
        <v>41.072665673420538</v>
      </c>
      <c r="BC158" s="2">
        <f t="shared" si="41"/>
        <v>39.298778308738832</v>
      </c>
      <c r="BD158" s="2">
        <f t="shared" si="42"/>
        <v>42.601430384579352</v>
      </c>
      <c r="BE158" s="2">
        <f t="shared" si="43"/>
        <v>44.359049126049563</v>
      </c>
      <c r="BF158" s="2">
        <f t="shared" si="44"/>
        <v>46.864806866094106</v>
      </c>
      <c r="BG158" s="2">
        <f t="shared" si="45"/>
        <v>50.531139434141799</v>
      </c>
      <c r="BH158" s="2">
        <f t="shared" si="46"/>
        <v>55.705461404892922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49.881223998980651</v>
      </c>
      <c r="CP158" s="2">
        <f>BL$207*$B158+BL$209</f>
        <v>47.418206336992299</v>
      </c>
      <c r="CQ158" s="2">
        <f>BM$207*$B158+BM$209</f>
        <v>46.351770735584601</v>
      </c>
      <c r="CR158" s="2">
        <f>BN$207*$B158+BN$209</f>
        <v>44.614327134810566</v>
      </c>
      <c r="CS158" s="2">
        <f>BO$207*$B158+BO$209</f>
        <v>44.648200853747106</v>
      </c>
      <c r="CT158" s="2">
        <f>BP$207*$B158+BP$209</f>
        <v>43.084744281488554</v>
      </c>
      <c r="CU158" s="2">
        <f>BQ$207*$B158+BQ$209</f>
        <v>47.261838701664331</v>
      </c>
      <c r="CV158" s="2">
        <f>BR$207*$B158+BR$209</f>
        <v>43.209316434386253</v>
      </c>
      <c r="CW158" s="2">
        <f>BS$207*$B158+BS$209</f>
        <v>47.747550454059343</v>
      </c>
      <c r="CX158" s="2">
        <f>BT$207*$B158+BT$209</f>
        <v>49.802042194944832</v>
      </c>
      <c r="CY158" s="2">
        <f>BU$207*$B158+BU$209</f>
        <v>51.130044972279805</v>
      </c>
      <c r="CZ158" s="2">
        <f>BV$207*$B158+BV$209</f>
        <v>53.503867203828761</v>
      </c>
      <c r="DA158" s="2">
        <f>BW$207*$B158+BW$209</f>
        <v>58.155291809991326</v>
      </c>
      <c r="DD158" s="2">
        <f>BZ$207*$B158+BZ$209</f>
        <v>45.623080620180936</v>
      </c>
      <c r="DE158" s="2">
        <f>CA$207*$B158+CA$209</f>
        <v>44.545507161855276</v>
      </c>
      <c r="DF158" s="2">
        <f>CB$207*$B158+CB$209</f>
        <v>44.105210552829924</v>
      </c>
      <c r="DG158" s="2">
        <f>CC$207*$B158+CC$209</f>
        <v>41.777984763975731</v>
      </c>
      <c r="DH158" s="2">
        <f>CD$207*$B158+CD$209</f>
        <v>41.599510447515712</v>
      </c>
      <c r="DI158" s="2">
        <f>CE$207*$B158+CE$209</f>
        <v>40.302003352926327</v>
      </c>
      <c r="DJ158" s="2">
        <f>CF$207*$B158+CF$209</f>
        <v>41.026855886341309</v>
      </c>
      <c r="DK158" s="2">
        <f>CG$207*$B158+CG$209</f>
        <v>39.26838909132676</v>
      </c>
      <c r="DL158" s="2">
        <f>CH$207*$B158+CH$209</f>
        <v>42.562944574906922</v>
      </c>
      <c r="DM158" s="2">
        <f>CI$207*$B158+CI$209</f>
        <v>44.316743032510658</v>
      </c>
      <c r="DN158" s="2">
        <f>CJ$207*$B158+CJ$209</f>
        <v>46.831200404389634</v>
      </c>
      <c r="DO158" s="2">
        <f>CK$207*$B158+CK$209</f>
        <v>50.507904469663245</v>
      </c>
      <c r="DP158" s="2">
        <f>CL$207*$B158+CL$209</f>
        <v>55.687344444444463</v>
      </c>
      <c r="DS158" s="2">
        <f>POWER(10,($B158-C$227)/C$228)/(1+POWER(10,($B158-C$227)/C$228))</f>
        <v>0.97707078181558582</v>
      </c>
      <c r="DT158" s="2">
        <f>POWER(10,($B158-D$227)/D$228)/(1+POWER(10,($B158-D$227)/D$228))</f>
        <v>0.97938550389308099</v>
      </c>
      <c r="DU158" s="2">
        <f>POWER(10,($B158-E$227)/E$228)/(1+POWER(10,($B158-E$227)/E$228))</f>
        <v>0.98951933780153511</v>
      </c>
      <c r="DV158" s="2">
        <f>POWER(10,($B158-F$227)/F$228)/(1+POWER(10,($B158-F$227)/F$228))</f>
        <v>0.99238544356895664</v>
      </c>
      <c r="DW158" s="2">
        <f>POWER(10,($B158-G$227)/G$228)/(1+POWER(10,($B158-G$227)/G$228))</f>
        <v>0.99225897509090444</v>
      </c>
      <c r="DX158" s="2">
        <f>POWER(10,($B158-H$227)/H$228)/(1+POWER(10,($B158-H$227)/H$228))</f>
        <v>0.99238876281490984</v>
      </c>
      <c r="DY158" s="2">
        <f>POWER(10,($B158-I$227)/I$228)/(1+POWER(10,($B158-I$227)/I$228))</f>
        <v>0.99265278053908224</v>
      </c>
      <c r="DZ158" s="2">
        <f>POWER(10,($B158-J$227)/J$228)/(1+POWER(10,($B158-J$227)/J$228))</f>
        <v>0.99228881560945648</v>
      </c>
      <c r="EA158" s="2">
        <f>POWER(10,($B158-K$227)/K$228)/(1+POWER(10,($B158-K$227)/K$228))</f>
        <v>0.99257690737358117</v>
      </c>
      <c r="EB158" s="2">
        <f>POWER(10,($B158-L$227)/L$228)/(1+POWER(10,($B158-L$227)/L$228))</f>
        <v>0.99228736805667139</v>
      </c>
      <c r="EC158" s="2">
        <f>POWER(10,($B158-M$227)/M$228)/(1+POWER(10,($B158-M$227)/M$228))</f>
        <v>0.99218244317194193</v>
      </c>
      <c r="ED158" s="2">
        <f>POWER(10,($B158-N$227)/N$228)/(1+POWER(10,($B158-N$227)/N$228))</f>
        <v>0.99224457493626705</v>
      </c>
      <c r="EE158" s="2">
        <f>POWER(10,($B158-O$227)/O$228)/(1+POWER(10,($B158-O$227)/O$228))</f>
        <v>0.99265909771765293</v>
      </c>
    </row>
    <row r="159" spans="2:137" x14ac:dyDescent="0.25">
      <c r="B159" s="2">
        <v>153</v>
      </c>
      <c r="C159">
        <v>44.268000000000001</v>
      </c>
      <c r="D159">
        <v>42.085000000000001</v>
      </c>
      <c r="E159">
        <v>43.042000000000002</v>
      </c>
      <c r="F159">
        <v>41.07</v>
      </c>
      <c r="G159">
        <v>42.058</v>
      </c>
      <c r="H159">
        <v>42.100999999999999</v>
      </c>
      <c r="I159">
        <v>42.768000000000001</v>
      </c>
      <c r="J159">
        <v>40.58</v>
      </c>
      <c r="K159">
        <v>43.942</v>
      </c>
      <c r="L159">
        <v>46.058</v>
      </c>
      <c r="M159">
        <v>50.072000000000003</v>
      </c>
      <c r="N159">
        <v>51.435000000000002</v>
      </c>
      <c r="O159">
        <v>59.2639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45.661173721413732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44.557663728078595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44.091215980540355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41.7350397929197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41.839453873831545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42.810495890801469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40.980239154151413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41.047091112398952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43.98600062044914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46.361908974769264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50.039299310966541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51.792966037175063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58.419081011010533</v>
      </c>
      <c r="AE159" s="5"/>
      <c r="AG159" s="5">
        <f t="shared" si="49"/>
        <v>-1.3931737214137314</v>
      </c>
      <c r="AH159" s="5">
        <f t="shared" si="49"/>
        <v>-2.4726637280785937</v>
      </c>
      <c r="AI159" s="5">
        <f t="shared" si="49"/>
        <v>-1.0492159805403531</v>
      </c>
      <c r="AJ159" s="5">
        <f t="shared" si="49"/>
        <v>-0.66503979291969983</v>
      </c>
      <c r="AK159" s="5">
        <f t="shared" si="48"/>
        <v>0.21854612616845515</v>
      </c>
      <c r="AL159" s="5">
        <f t="shared" si="48"/>
        <v>-0.70949589080147035</v>
      </c>
      <c r="AM159" s="5">
        <f t="shared" si="48"/>
        <v>1.7877608458485881</v>
      </c>
      <c r="AN159" s="5">
        <f t="shared" si="48"/>
        <v>-0.46709111239895407</v>
      </c>
      <c r="AO159" s="5">
        <f t="shared" si="47"/>
        <v>-4.400062044913966E-2</v>
      </c>
      <c r="AP159" s="5">
        <f t="shared" si="33"/>
        <v>-0.30390897476926426</v>
      </c>
      <c r="AQ159" s="5">
        <f t="shared" si="33"/>
        <v>3.2700689033461572E-2</v>
      </c>
      <c r="AR159" s="5">
        <f t="shared" si="33"/>
        <v>-0.35796603717506059</v>
      </c>
      <c r="AS159" s="5">
        <f t="shared" si="33"/>
        <v>0.84481898898946639</v>
      </c>
      <c r="AV159" s="2">
        <f t="shared" si="34"/>
        <v>45.661173698727836</v>
      </c>
      <c r="AW159" s="2">
        <f t="shared" si="35"/>
        <v>44.557663715964601</v>
      </c>
      <c r="AX159" s="2">
        <f t="shared" si="36"/>
        <v>44.091215980540355</v>
      </c>
      <c r="AY159" s="2">
        <f t="shared" si="37"/>
        <v>41.7350397929197</v>
      </c>
      <c r="AZ159" s="2">
        <f t="shared" si="38"/>
        <v>41.55067257534067</v>
      </c>
      <c r="BA159" s="2">
        <f t="shared" si="39"/>
        <v>40.263699955132857</v>
      </c>
      <c r="BB159" s="2">
        <f t="shared" si="40"/>
        <v>40.980173230046539</v>
      </c>
      <c r="BC159" s="2">
        <f t="shared" si="41"/>
        <v>39.217929858753834</v>
      </c>
      <c r="BD159" s="2">
        <f t="shared" si="42"/>
        <v>42.532368285515155</v>
      </c>
      <c r="BE159" s="2">
        <f t="shared" si="43"/>
        <v>44.28303827602879</v>
      </c>
      <c r="BF159" s="2">
        <f t="shared" si="44"/>
        <v>46.805647372094057</v>
      </c>
      <c r="BG159" s="2">
        <f t="shared" si="45"/>
        <v>50.476620442035262</v>
      </c>
      <c r="BH159" s="2">
        <f t="shared" si="46"/>
        <v>55.663114670243679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49.928667792182964</v>
      </c>
      <c r="CP159" s="2">
        <f>BL$207*$B159+BL$209</f>
        <v>47.433262674808553</v>
      </c>
      <c r="CQ159" s="2">
        <f>BM$207*$B159+BM$209</f>
        <v>46.350946614656564</v>
      </c>
      <c r="CR159" s="2">
        <f>BN$207*$B159+BN$209</f>
        <v>44.594057428662524</v>
      </c>
      <c r="CS159" s="2">
        <f>BO$207*$B159+BO$209</f>
        <v>44.632512128699723</v>
      </c>
      <c r="CT159" s="2">
        <f>BP$207*$B159+BP$209</f>
        <v>43.068941322599493</v>
      </c>
      <c r="CU159" s="2">
        <f>BQ$207*$B159+BQ$209</f>
        <v>47.278042125527875</v>
      </c>
      <c r="CV159" s="2">
        <f>BR$207*$B159+BR$209</f>
        <v>43.190547838613327</v>
      </c>
      <c r="CW159" s="2">
        <f>BS$207*$B159+BS$209</f>
        <v>47.76479912269572</v>
      </c>
      <c r="CX159" s="2">
        <f>BT$207*$B159+BT$209</f>
        <v>49.818963547478617</v>
      </c>
      <c r="CY159" s="2">
        <f>BU$207*$B159+BU$209</f>
        <v>51.143228107232076</v>
      </c>
      <c r="CZ159" s="2">
        <f>BV$207*$B159+BV$209</f>
        <v>53.500057820547475</v>
      </c>
      <c r="DA159" s="2">
        <f>BW$207*$B159+BW$209</f>
        <v>58.155392817877065</v>
      </c>
      <c r="DD159" s="2">
        <f>BZ$207*$B159+BZ$209</f>
        <v>45.569838926687012</v>
      </c>
      <c r="DE159" s="2">
        <f>CA$207*$B159+CA$209</f>
        <v>44.502462662036422</v>
      </c>
      <c r="DF159" s="2">
        <f>CB$207*$B159+CB$209</f>
        <v>44.069387620384255</v>
      </c>
      <c r="DG159" s="2">
        <f>CC$207*$B159+CC$209</f>
        <v>41.715032835009524</v>
      </c>
      <c r="DH159" s="2">
        <f>CD$207*$B159+CD$209</f>
        <v>41.528745361406749</v>
      </c>
      <c r="DI159" s="2">
        <f>CE$207*$B159+CE$209</f>
        <v>40.24407793791358</v>
      </c>
      <c r="DJ159" s="2">
        <f>CF$207*$B159+CF$209</f>
        <v>40.937660473619395</v>
      </c>
      <c r="DK159" s="2">
        <f>CG$207*$B159+CG$209</f>
        <v>39.189774582319934</v>
      </c>
      <c r="DL159" s="2">
        <f>CH$207*$B159+CH$209</f>
        <v>42.496680121242299</v>
      </c>
      <c r="DM159" s="2">
        <f>CI$207*$B159+CI$209</f>
        <v>44.24379589385029</v>
      </c>
      <c r="DN159" s="2">
        <f>CJ$207*$B159+CJ$209</f>
        <v>46.774478069836952</v>
      </c>
      <c r="DO159" s="2">
        <f>CK$207*$B159+CK$209</f>
        <v>50.455068428521983</v>
      </c>
      <c r="DP159" s="2">
        <f>CL$207*$B159+CL$209</f>
        <v>55.646305517431145</v>
      </c>
      <c r="DS159" s="2">
        <f>POWER(10,($B159-C$227)/C$228)/(1+POWER(10,($B159-C$227)/C$228))</f>
        <v>0.9790460293672415</v>
      </c>
      <c r="DT159" s="2">
        <f>POWER(10,($B159-D$227)/D$228)/(1+POWER(10,($B159-D$227)/D$228))</f>
        <v>0.98116519254551193</v>
      </c>
      <c r="DU159" s="2">
        <f>POWER(10,($B159-E$227)/E$228)/(1+POWER(10,($B159-E$227)/E$228))</f>
        <v>0.9904326996536611</v>
      </c>
      <c r="DV159" s="2">
        <f>POWER(10,($B159-F$227)/F$228)/(1+POWER(10,($B159-F$227)/F$228))</f>
        <v>0.99305078603556196</v>
      </c>
      <c r="DW159" s="2">
        <f>POWER(10,($B159-G$227)/G$228)/(1+POWER(10,($B159-G$227)/G$228))</f>
        <v>0.99293528941511067</v>
      </c>
      <c r="DX159" s="2">
        <f>POWER(10,($B159-H$227)/H$228)/(1+POWER(10,($B159-H$227)/H$228))</f>
        <v>0.99305381728346698</v>
      </c>
      <c r="DY159" s="2">
        <f>POWER(10,($B159-I$227)/I$228)/(1+POWER(10,($B159-I$227)/I$228))</f>
        <v>0.99329492154240506</v>
      </c>
      <c r="DZ159" s="2">
        <f>POWER(10,($B159-J$227)/J$228)/(1+POWER(10,($B159-J$227)/J$228))</f>
        <v>0.99296254133132678</v>
      </c>
      <c r="EA159" s="2">
        <f>POWER(10,($B159-K$227)/K$228)/(1+POWER(10,($B159-K$227)/K$228))</f>
        <v>0.99322563437480915</v>
      </c>
      <c r="EB159" s="2">
        <f>POWER(10,($B159-L$227)/L$228)/(1+POWER(10,($B159-L$227)/L$228))</f>
        <v>0.99296121935401171</v>
      </c>
      <c r="EC159" s="2">
        <f>POWER(10,($B159-M$227)/M$228)/(1+POWER(10,($B159-M$227)/M$228))</f>
        <v>0.99286539582482169</v>
      </c>
      <c r="ED159" s="2">
        <f>POWER(10,($B159-N$227)/N$228)/(1+POWER(10,($B159-N$227)/N$228))</f>
        <v>0.99292213839242782</v>
      </c>
      <c r="EE159" s="2">
        <f>POWER(10,($B159-O$227)/O$228)/(1+POWER(10,($B159-O$227)/O$228))</f>
        <v>0.99330069033088297</v>
      </c>
    </row>
    <row r="160" spans="2:137" x14ac:dyDescent="0.25">
      <c r="B160" s="2">
        <v>154</v>
      </c>
      <c r="C160">
        <v>44.042000000000002</v>
      </c>
      <c r="D160">
        <v>41.93</v>
      </c>
      <c r="E160">
        <v>43.140999999999998</v>
      </c>
      <c r="F160">
        <v>41.197000000000003</v>
      </c>
      <c r="G160">
        <v>41.970999999999997</v>
      </c>
      <c r="H160">
        <v>42.811999999999998</v>
      </c>
      <c r="I160">
        <v>41.506999999999998</v>
      </c>
      <c r="J160">
        <v>41.332999999999998</v>
      </c>
      <c r="K160">
        <v>44.362000000000002</v>
      </c>
      <c r="L160">
        <v>46.927999999999997</v>
      </c>
      <c r="M160">
        <v>50.231999999999999</v>
      </c>
      <c r="N160">
        <v>53.188000000000002</v>
      </c>
      <c r="O160">
        <v>58.583300000000001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45.601977111645368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44.510845382130732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44.053794800580569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41.670609307431732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41.764291352121063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42.702432127864718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40.887966312175365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40.896139909368344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43.863333654357113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46.305646303603616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50.034975950145807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51.793530825343481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58.579558312856349</v>
      </c>
      <c r="AE160" s="5"/>
      <c r="AG160" s="5">
        <f t="shared" si="49"/>
        <v>-1.5599771116453667</v>
      </c>
      <c r="AH160" s="5">
        <f t="shared" si="49"/>
        <v>-2.5808453821307324</v>
      </c>
      <c r="AI160" s="5">
        <f t="shared" si="49"/>
        <v>-0.91279480058057061</v>
      </c>
      <c r="AJ160" s="5">
        <f t="shared" si="49"/>
        <v>-0.47360930743172958</v>
      </c>
      <c r="AK160" s="5">
        <f t="shared" si="48"/>
        <v>0.2067086478789335</v>
      </c>
      <c r="AL160" s="5">
        <f t="shared" si="48"/>
        <v>0.10956787213527974</v>
      </c>
      <c r="AM160" s="5">
        <f t="shared" si="48"/>
        <v>0.61903368782463275</v>
      </c>
      <c r="AN160" s="5">
        <f t="shared" si="48"/>
        <v>0.43686009063165443</v>
      </c>
      <c r="AO160" s="5">
        <f t="shared" si="47"/>
        <v>0.49866634564288859</v>
      </c>
      <c r="AP160" s="5">
        <f t="shared" si="33"/>
        <v>0.62235369639638094</v>
      </c>
      <c r="AQ160" s="5">
        <f t="shared" si="33"/>
        <v>0.19702404985419264</v>
      </c>
      <c r="AR160" s="5">
        <f t="shared" si="33"/>
        <v>1.3944691746565212</v>
      </c>
      <c r="AS160" s="5">
        <f t="shared" si="33"/>
        <v>3.7416871436519727E-3</v>
      </c>
      <c r="AV160" s="2">
        <f t="shared" si="34"/>
        <v>45.601977076680278</v>
      </c>
      <c r="AW160" s="2">
        <f t="shared" si="35"/>
        <v>44.510845379917704</v>
      </c>
      <c r="AX160" s="2">
        <f t="shared" si="36"/>
        <v>44.053794800580569</v>
      </c>
      <c r="AY160" s="2">
        <f t="shared" si="37"/>
        <v>41.670609307431732</v>
      </c>
      <c r="AZ160" s="2">
        <f t="shared" si="38"/>
        <v>41.478345653663304</v>
      </c>
      <c r="BA160" s="2">
        <f t="shared" si="39"/>
        <v>40.204325968204678</v>
      </c>
      <c r="BB160" s="2">
        <f t="shared" si="40"/>
        <v>40.887904948958997</v>
      </c>
      <c r="BC160" s="2">
        <f t="shared" si="41"/>
        <v>39.137238244082532</v>
      </c>
      <c r="BD160" s="2">
        <f t="shared" si="42"/>
        <v>42.463499349141891</v>
      </c>
      <c r="BE160" s="2">
        <f t="shared" si="43"/>
        <v>44.207237675850628</v>
      </c>
      <c r="BF160" s="2">
        <f t="shared" si="44"/>
        <v>46.74665548257915</v>
      </c>
      <c r="BG160" s="2">
        <f t="shared" si="45"/>
        <v>50.422216974535651</v>
      </c>
      <c r="BH160" s="2">
        <f t="shared" si="46"/>
        <v>55.620857268712584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49.976111585385269</v>
      </c>
      <c r="CP160" s="2">
        <f>BL$207*$B160+BL$209</f>
        <v>47.448319012624815</v>
      </c>
      <c r="CQ160" s="2">
        <f>BM$207*$B160+BM$209</f>
        <v>46.350122493728527</v>
      </c>
      <c r="CR160" s="2">
        <f>BN$207*$B160+BN$209</f>
        <v>44.573787722514481</v>
      </c>
      <c r="CS160" s="2">
        <f>BO$207*$B160+BO$209</f>
        <v>44.61682340365234</v>
      </c>
      <c r="CT160" s="2">
        <f>BP$207*$B160+BP$209</f>
        <v>43.053138363710424</v>
      </c>
      <c r="CU160" s="2">
        <f>BQ$207*$B160+BQ$209</f>
        <v>47.294245549391412</v>
      </c>
      <c r="CV160" s="2">
        <f>BR$207*$B160+BR$209</f>
        <v>43.171779242840394</v>
      </c>
      <c r="CW160" s="2">
        <f>BS$207*$B160+BS$209</f>
        <v>47.78204779133209</v>
      </c>
      <c r="CX160" s="2">
        <f>BT$207*$B160+BT$209</f>
        <v>49.835884900012402</v>
      </c>
      <c r="CY160" s="2">
        <f>BU$207*$B160+BU$209</f>
        <v>51.15641124218434</v>
      </c>
      <c r="CZ160" s="2">
        <f>BV$207*$B160+BV$209</f>
        <v>53.496248437266196</v>
      </c>
      <c r="DA160" s="2">
        <f>BW$207*$B160+BW$209</f>
        <v>58.155493825762804</v>
      </c>
      <c r="DD160" s="2">
        <f>BZ$207*$B160+BZ$209</f>
        <v>45.516597233193089</v>
      </c>
      <c r="DE160" s="2">
        <f>CA$207*$B160+CA$209</f>
        <v>44.459418162217567</v>
      </c>
      <c r="DF160" s="2">
        <f>CB$207*$B160+CB$209</f>
        <v>44.033564687938579</v>
      </c>
      <c r="DG160" s="2">
        <f>CC$207*$B160+CC$209</f>
        <v>41.652080906043324</v>
      </c>
      <c r="DH160" s="2">
        <f>CD$207*$B160+CD$209</f>
        <v>41.457980275297786</v>
      </c>
      <c r="DI160" s="2">
        <f>CE$207*$B160+CE$209</f>
        <v>40.186152522900834</v>
      </c>
      <c r="DJ160" s="2">
        <f>CF$207*$B160+CF$209</f>
        <v>40.848465060897475</v>
      </c>
      <c r="DK160" s="2">
        <f>CG$207*$B160+CG$209</f>
        <v>39.111160073313116</v>
      </c>
      <c r="DL160" s="2">
        <f>CH$207*$B160+CH$209</f>
        <v>42.430415667577677</v>
      </c>
      <c r="DM160" s="2">
        <f>CI$207*$B160+CI$209</f>
        <v>44.170848755189922</v>
      </c>
      <c r="DN160" s="2">
        <f>CJ$207*$B160+CJ$209</f>
        <v>46.717755735284278</v>
      </c>
      <c r="DO160" s="2">
        <f>CK$207*$B160+CK$209</f>
        <v>50.402232387380728</v>
      </c>
      <c r="DP160" s="2">
        <f>CL$207*$B160+CL$209</f>
        <v>55.60526659041782</v>
      </c>
      <c r="DS160" s="2">
        <f>POWER(10,($B160-C$227)/C$228)/(1+POWER(10,($B160-C$227)/C$228))</f>
        <v>0.98085445258288728</v>
      </c>
      <c r="DT160" s="2">
        <f>POWER(10,($B160-D$227)/D$228)/(1+POWER(10,($B160-D$227)/D$228))</f>
        <v>0.98279393654254699</v>
      </c>
      <c r="DU160" s="2">
        <f>POWER(10,($B160-E$227)/E$228)/(1+POWER(10,($B160-E$227)/E$228))</f>
        <v>0.99126716691833661</v>
      </c>
      <c r="DV160" s="2">
        <f>POWER(10,($B160-F$227)/F$228)/(1+POWER(10,($B160-F$227)/F$228))</f>
        <v>0.99365836391113904</v>
      </c>
      <c r="DW160" s="2">
        <f>POWER(10,($B160-G$227)/G$228)/(1+POWER(10,($B160-G$227)/G$228))</f>
        <v>0.99355289973638972</v>
      </c>
      <c r="DX160" s="2">
        <f>POWER(10,($B160-H$227)/H$228)/(1+POWER(10,($B160-H$227)/H$228))</f>
        <v>0.99366113182522509</v>
      </c>
      <c r="DY160" s="2">
        <f>POWER(10,($B160-I$227)/I$228)/(1+POWER(10,($B160-I$227)/I$228))</f>
        <v>0.9938812858843199</v>
      </c>
      <c r="DZ160" s="2">
        <f>POWER(10,($B160-J$227)/J$228)/(1+POWER(10,($B160-J$227)/J$228))</f>
        <v>0.99357778464793822</v>
      </c>
      <c r="EA160" s="2">
        <f>POWER(10,($B160-K$227)/K$228)/(1+POWER(10,($B160-K$227)/K$228))</f>
        <v>0.99381802022277288</v>
      </c>
      <c r="EB160" s="2">
        <f>POWER(10,($B160-L$227)/L$228)/(1+POWER(10,($B160-L$227)/L$228))</f>
        <v>0.99357657749563411</v>
      </c>
      <c r="EC160" s="2">
        <f>POWER(10,($B160-M$227)/M$228)/(1+POWER(10,($B160-M$227)/M$228))</f>
        <v>0.99348907630926786</v>
      </c>
      <c r="ED160" s="2">
        <f>POWER(10,($B160-N$227)/N$228)/(1+POWER(10,($B160-N$227)/N$228))</f>
        <v>0.99354089092211828</v>
      </c>
      <c r="EE160" s="2">
        <f>POWER(10,($B160-O$227)/O$228)/(1+POWER(10,($B160-O$227)/O$228))</f>
        <v>0.99388655329270659</v>
      </c>
    </row>
    <row r="161" spans="2:135" x14ac:dyDescent="0.25">
      <c r="B161" s="2">
        <v>155</v>
      </c>
      <c r="C161">
        <v>43.478999999999999</v>
      </c>
      <c r="D161">
        <v>42.098999999999997</v>
      </c>
      <c r="E161">
        <v>43.168999999999997</v>
      </c>
      <c r="F161">
        <v>41.042000000000002</v>
      </c>
      <c r="G161">
        <v>42.014000000000003</v>
      </c>
      <c r="H161">
        <v>42.899000000000001</v>
      </c>
      <c r="I161">
        <v>42.680999999999997</v>
      </c>
      <c r="J161">
        <v>39.652000000000001</v>
      </c>
      <c r="K161">
        <v>43.811999999999998</v>
      </c>
      <c r="L161">
        <v>47.680999999999997</v>
      </c>
      <c r="M161">
        <v>50.319000000000003</v>
      </c>
      <c r="N161">
        <v>51.783000000000001</v>
      </c>
      <c r="O161">
        <v>58.652799999999999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45.543115362065777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44.464260065339232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44.016484985580988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41.606283510774929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41.680722238533718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42.521339038082402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40.795902457326875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40.696179703669131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43.701854858897185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46.186660476106852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49.932287381561906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51.754699402370115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58.664792146489297</v>
      </c>
      <c r="AE161" s="5"/>
      <c r="AG161" s="5">
        <f t="shared" si="49"/>
        <v>-2.0641153620657775</v>
      </c>
      <c r="AH161" s="5">
        <f t="shared" si="49"/>
        <v>-2.3652600653392355</v>
      </c>
      <c r="AI161" s="5">
        <f t="shared" si="49"/>
        <v>-0.84748498558099072</v>
      </c>
      <c r="AJ161" s="5">
        <f t="shared" si="49"/>
        <v>-0.56428351077492778</v>
      </c>
      <c r="AK161" s="5">
        <f t="shared" si="48"/>
        <v>0.33327776146628452</v>
      </c>
      <c r="AL161" s="5">
        <f t="shared" si="48"/>
        <v>0.37766096191759857</v>
      </c>
      <c r="AM161" s="5">
        <f t="shared" si="48"/>
        <v>1.8850975426731225</v>
      </c>
      <c r="AN161" s="5">
        <f t="shared" si="48"/>
        <v>-1.0441797036691298</v>
      </c>
      <c r="AO161" s="5">
        <f t="shared" si="47"/>
        <v>0.11014514110281226</v>
      </c>
      <c r="AP161" s="5">
        <f t="shared" si="33"/>
        <v>1.4943395238931458</v>
      </c>
      <c r="AQ161" s="5">
        <f t="shared" si="33"/>
        <v>0.38671261843809646</v>
      </c>
      <c r="AR161" s="5">
        <f t="shared" si="33"/>
        <v>2.8300597629886681E-2</v>
      </c>
      <c r="AS161" s="5">
        <f t="shared" si="33"/>
        <v>-1.199214648929825E-2</v>
      </c>
      <c r="AV161" s="2">
        <f t="shared" si="34"/>
        <v>45.543115309705868</v>
      </c>
      <c r="AW161" s="2">
        <f t="shared" si="35"/>
        <v>44.464260064964279</v>
      </c>
      <c r="AX161" s="2">
        <f t="shared" si="36"/>
        <v>44.016484985580988</v>
      </c>
      <c r="AY161" s="2">
        <f t="shared" si="37"/>
        <v>41.606283510774929</v>
      </c>
      <c r="AZ161" s="2">
        <f t="shared" si="38"/>
        <v>41.406123200429171</v>
      </c>
      <c r="BA161" s="2">
        <f t="shared" si="39"/>
        <v>40.145054387262604</v>
      </c>
      <c r="BB161" s="2">
        <f t="shared" si="40"/>
        <v>40.795847106850665</v>
      </c>
      <c r="BC161" s="2">
        <f t="shared" si="41"/>
        <v>39.056693309549964</v>
      </c>
      <c r="BD161" s="2">
        <f t="shared" si="42"/>
        <v>42.394811417340755</v>
      </c>
      <c r="BE161" s="2">
        <f t="shared" si="43"/>
        <v>44.131634242376336</v>
      </c>
      <c r="BF161" s="2">
        <f t="shared" si="44"/>
        <v>46.687820730715096</v>
      </c>
      <c r="BG161" s="2">
        <f t="shared" si="45"/>
        <v>50.367921840100742</v>
      </c>
      <c r="BH161" s="2">
        <f t="shared" si="46"/>
        <v>55.578683684069503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50.023555378587574</v>
      </c>
      <c r="CP161" s="2">
        <f>BL$207*$B161+BL$209</f>
        <v>47.463375350441069</v>
      </c>
      <c r="CQ161" s="2">
        <f>BM$207*$B161+BM$209</f>
        <v>46.34929837280049</v>
      </c>
      <c r="CR161" s="2">
        <f>BN$207*$B161+BN$209</f>
        <v>44.553518016366439</v>
      </c>
      <c r="CS161" s="2">
        <f>BO$207*$B161+BO$209</f>
        <v>44.601134678604957</v>
      </c>
      <c r="CT161" s="2">
        <f>BP$207*$B161+BP$209</f>
        <v>43.037335404821356</v>
      </c>
      <c r="CU161" s="2">
        <f>BQ$207*$B161+BQ$209</f>
        <v>47.310448973254957</v>
      </c>
      <c r="CV161" s="2">
        <f>BR$207*$B161+BR$209</f>
        <v>43.153010647067468</v>
      </c>
      <c r="CW161" s="2">
        <f>BS$207*$B161+BS$209</f>
        <v>47.79929645996846</v>
      </c>
      <c r="CX161" s="2">
        <f>BT$207*$B161+BT$209</f>
        <v>49.852806252546188</v>
      </c>
      <c r="CY161" s="2">
        <f>BU$207*$B161+BU$209</f>
        <v>51.169594377136605</v>
      </c>
      <c r="CZ161" s="2">
        <f>BV$207*$B161+BV$209</f>
        <v>53.49243905398491</v>
      </c>
      <c r="DA161" s="2">
        <f>BW$207*$B161+BW$209</f>
        <v>58.155594833648543</v>
      </c>
      <c r="DD161" s="2">
        <f>BZ$207*$B161+BZ$209</f>
        <v>45.463355539699165</v>
      </c>
      <c r="DE161" s="2">
        <f>CA$207*$B161+CA$209</f>
        <v>44.416373662398712</v>
      </c>
      <c r="DF161" s="2">
        <f>CB$207*$B161+CB$209</f>
        <v>43.99774175549291</v>
      </c>
      <c r="DG161" s="2">
        <f>CC$207*$B161+CC$209</f>
        <v>41.589128977077117</v>
      </c>
      <c r="DH161" s="2">
        <f>CD$207*$B161+CD$209</f>
        <v>41.387215189188822</v>
      </c>
      <c r="DI161" s="2">
        <f>CE$207*$B161+CE$209</f>
        <v>40.12822710788808</v>
      </c>
      <c r="DJ161" s="2">
        <f>CF$207*$B161+CF$209</f>
        <v>40.759269648175561</v>
      </c>
      <c r="DK161" s="2">
        <f>CG$207*$B161+CG$209</f>
        <v>39.03254556430629</v>
      </c>
      <c r="DL161" s="2">
        <f>CH$207*$B161+CH$209</f>
        <v>42.364151213913054</v>
      </c>
      <c r="DM161" s="2">
        <f>CI$207*$B161+CI$209</f>
        <v>44.097901616529555</v>
      </c>
      <c r="DN161" s="2">
        <f>CJ$207*$B161+CJ$209</f>
        <v>46.661033400731604</v>
      </c>
      <c r="DO161" s="2">
        <f>CK$207*$B161+CK$209</f>
        <v>50.349396346239473</v>
      </c>
      <c r="DP161" s="2">
        <f>CL$207*$B161+CL$209</f>
        <v>55.564227663404495</v>
      </c>
      <c r="DS161" s="2">
        <f>POWER(10,($B161-C$227)/C$228)/(1+POWER(10,($B161-C$227)/C$228))</f>
        <v>0.98250958887228335</v>
      </c>
      <c r="DT161" s="2">
        <f>POWER(10,($B161-D$227)/D$228)/(1+POWER(10,($B161-D$227)/D$228))</f>
        <v>0.98428409056893917</v>
      </c>
      <c r="DU161" s="2">
        <f>POWER(10,($B161-E$227)/E$228)/(1+POWER(10,($B161-E$227)/E$228))</f>
        <v>0.99202943703327284</v>
      </c>
      <c r="DV161" s="2">
        <f>POWER(10,($B161-F$227)/F$228)/(1+POWER(10,($B161-F$227)/F$228))</f>
        <v>0.9942131301018704</v>
      </c>
      <c r="DW161" s="2">
        <f>POWER(10,($B161-G$227)/G$228)/(1+POWER(10,($B161-G$227)/G$228))</f>
        <v>0.99411683730640443</v>
      </c>
      <c r="DX161" s="2">
        <f>POWER(10,($B161-H$227)/H$228)/(1+POWER(10,($B161-H$227)/H$228))</f>
        <v>0.99421565728843342</v>
      </c>
      <c r="DY161" s="2">
        <f>POWER(10,($B161-I$227)/I$228)/(1+POWER(10,($B161-I$227)/I$228))</f>
        <v>0.99441666044232946</v>
      </c>
      <c r="DZ161" s="2">
        <f>POWER(10,($B161-J$227)/J$228)/(1+POWER(10,($B161-J$227)/J$228))</f>
        <v>0.99413955833658174</v>
      </c>
      <c r="EA161" s="2">
        <f>POWER(10,($B161-K$227)/K$228)/(1+POWER(10,($B161-K$227)/K$228))</f>
        <v>0.99435889897331542</v>
      </c>
      <c r="EB161" s="2">
        <f>POWER(10,($B161-L$227)/L$228)/(1+POWER(10,($B161-L$227)/L$228))</f>
        <v>0.99413845615517749</v>
      </c>
      <c r="EC161" s="2">
        <f>POWER(10,($B161-M$227)/M$228)/(1+POWER(10,($B161-M$227)/M$228))</f>
        <v>0.99405856322589781</v>
      </c>
      <c r="ED161" s="2">
        <f>POWER(10,($B161-N$227)/N$228)/(1+POWER(10,($B161-N$227)/N$228))</f>
        <v>0.99410587268966577</v>
      </c>
      <c r="EE161" s="2">
        <f>POWER(10,($B161-O$227)/O$228)/(1+POWER(10,($B161-O$227)/O$228))</f>
        <v>0.99442146955051214</v>
      </c>
    </row>
    <row r="162" spans="2:135" x14ac:dyDescent="0.25">
      <c r="B162" s="2">
        <v>156</v>
      </c>
      <c r="C162">
        <v>44.210999999999999</v>
      </c>
      <c r="D162">
        <v>42.351999999999997</v>
      </c>
      <c r="E162">
        <v>43.521000000000001</v>
      </c>
      <c r="F162">
        <v>42.478999999999999</v>
      </c>
      <c r="G162">
        <v>42.042999999999999</v>
      </c>
      <c r="H162">
        <v>42.435000000000002</v>
      </c>
      <c r="I162">
        <v>41.158999999999999</v>
      </c>
      <c r="J162">
        <v>40.405999999999999</v>
      </c>
      <c r="K162">
        <v>43.796999999999997</v>
      </c>
      <c r="L162">
        <v>46.811999999999998</v>
      </c>
      <c r="M162">
        <v>50.841000000000001</v>
      </c>
      <c r="N162">
        <v>52.652000000000001</v>
      </c>
      <c r="O162">
        <v>59.416699999999999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45.484576371355111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44.417896473776359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43.979279442210519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41.542055517273617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41.589748866382138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42.277960846483126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40.704035014369829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40.457611854342439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43.509592624450832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46.008798069114704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49.735128572798189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51.6751094239088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58.664138300948537</v>
      </c>
      <c r="AE162" s="5"/>
      <c r="AG162" s="5">
        <f t="shared" si="49"/>
        <v>-1.2735763713551123</v>
      </c>
      <c r="AH162" s="5">
        <f t="shared" si="49"/>
        <v>-2.0658964737763625</v>
      </c>
      <c r="AI162" s="5">
        <f t="shared" si="49"/>
        <v>-0.45827944221051808</v>
      </c>
      <c r="AJ162" s="5">
        <f t="shared" si="49"/>
        <v>0.93694448272638198</v>
      </c>
      <c r="AK162" s="5">
        <f t="shared" si="48"/>
        <v>0.45325113361786151</v>
      </c>
      <c r="AL162" s="5">
        <f t="shared" si="48"/>
        <v>0.15703915351687669</v>
      </c>
      <c r="AM162" s="5">
        <f t="shared" si="48"/>
        <v>0.45496498563016985</v>
      </c>
      <c r="AN162" s="5">
        <f t="shared" si="48"/>
        <v>-5.1611854342439756E-2</v>
      </c>
      <c r="AO162" s="5">
        <f t="shared" si="47"/>
        <v>0.28740737554916507</v>
      </c>
      <c r="AP162" s="5">
        <f t="shared" si="33"/>
        <v>0.80320193088529379</v>
      </c>
      <c r="AQ162" s="5">
        <f t="shared" si="33"/>
        <v>1.1058714272018122</v>
      </c>
      <c r="AR162" s="5">
        <f t="shared" si="33"/>
        <v>0.97689057609120056</v>
      </c>
      <c r="AS162" s="5">
        <f t="shared" si="33"/>
        <v>0.75256169905146209</v>
      </c>
      <c r="AV162" s="2">
        <f t="shared" si="34"/>
        <v>45.484576295173738</v>
      </c>
      <c r="AW162" s="2">
        <f t="shared" si="35"/>
        <v>44.417896473717441</v>
      </c>
      <c r="AX162" s="2">
        <f t="shared" si="36"/>
        <v>43.979279442210519</v>
      </c>
      <c r="AY162" s="2">
        <f t="shared" si="37"/>
        <v>41.542055517273617</v>
      </c>
      <c r="AZ162" s="2">
        <f t="shared" si="38"/>
        <v>41.333999011217763</v>
      </c>
      <c r="BA162" s="2">
        <f t="shared" si="39"/>
        <v>40.085878494121673</v>
      </c>
      <c r="BB162" s="2">
        <f t="shared" si="40"/>
        <v>40.703986632351565</v>
      </c>
      <c r="BC162" s="2">
        <f t="shared" si="41"/>
        <v>38.976285451489922</v>
      </c>
      <c r="BD162" s="2">
        <f t="shared" si="42"/>
        <v>42.326292951429487</v>
      </c>
      <c r="BE162" s="2">
        <f t="shared" si="43"/>
        <v>44.056215539464823</v>
      </c>
      <c r="BF162" s="2">
        <f t="shared" si="44"/>
        <v>46.629133171635708</v>
      </c>
      <c r="BG162" s="2">
        <f t="shared" si="45"/>
        <v>50.313728203098925</v>
      </c>
      <c r="BH162" s="2">
        <f t="shared" si="46"/>
        <v>55.536588668124708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50.070999171789879</v>
      </c>
      <c r="CP162" s="2">
        <f>BL$207*$B162+BL$209</f>
        <v>47.478431688257324</v>
      </c>
      <c r="CQ162" s="2">
        <f>BM$207*$B162+BM$209</f>
        <v>46.348474251872446</v>
      </c>
      <c r="CR162" s="2">
        <f>BN$207*$B162+BN$209</f>
        <v>44.533248310218397</v>
      </c>
      <c r="CS162" s="2">
        <f>BO$207*$B162+BO$209</f>
        <v>44.585445953557581</v>
      </c>
      <c r="CT162" s="2">
        <f>BP$207*$B162+BP$209</f>
        <v>43.021532445932294</v>
      </c>
      <c r="CU162" s="2">
        <f>BQ$207*$B162+BQ$209</f>
        <v>47.326652397118501</v>
      </c>
      <c r="CV162" s="2">
        <f>BR$207*$B162+BR$209</f>
        <v>43.134242051294535</v>
      </c>
      <c r="CW162" s="2">
        <f>BS$207*$B162+BS$209</f>
        <v>47.816545128604837</v>
      </c>
      <c r="CX162" s="2">
        <f>BT$207*$B162+BT$209</f>
        <v>49.869727605079973</v>
      </c>
      <c r="CY162" s="2">
        <f>BU$207*$B162+BU$209</f>
        <v>51.182777512088869</v>
      </c>
      <c r="CZ162" s="2">
        <f>BV$207*$B162+BV$209</f>
        <v>53.488629670703631</v>
      </c>
      <c r="DA162" s="2">
        <f>BW$207*$B162+BW$209</f>
        <v>58.155695841534282</v>
      </c>
      <c r="DD162" s="2">
        <f>BZ$207*$B162+BZ$209</f>
        <v>45.410113846205242</v>
      </c>
      <c r="DE162" s="2">
        <f>CA$207*$B162+CA$209</f>
        <v>44.373329162579857</v>
      </c>
      <c r="DF162" s="2">
        <f>CB$207*$B162+CB$209</f>
        <v>43.961918823047235</v>
      </c>
      <c r="DG162" s="2">
        <f>CC$207*$B162+CC$209</f>
        <v>41.52617704811091</v>
      </c>
      <c r="DH162" s="2">
        <f>CD$207*$B162+CD$209</f>
        <v>41.316450103079859</v>
      </c>
      <c r="DI162" s="2">
        <f>CE$207*$B162+CE$209</f>
        <v>40.070301692875333</v>
      </c>
      <c r="DJ162" s="2">
        <f>CF$207*$B162+CF$209</f>
        <v>40.67007423545364</v>
      </c>
      <c r="DK162" s="2">
        <f>CG$207*$B162+CG$209</f>
        <v>38.953931055299471</v>
      </c>
      <c r="DL162" s="2">
        <f>CH$207*$B162+CH$209</f>
        <v>42.297886760248431</v>
      </c>
      <c r="DM162" s="2">
        <f>CI$207*$B162+CI$209</f>
        <v>44.02495447786918</v>
      </c>
      <c r="DN162" s="2">
        <f>CJ$207*$B162+CJ$209</f>
        <v>46.604311066178923</v>
      </c>
      <c r="DO162" s="2">
        <f>CK$207*$B162+CK$209</f>
        <v>50.296560305098211</v>
      </c>
      <c r="DP162" s="2">
        <f>CL$207*$B162+CL$209</f>
        <v>55.52318873639117</v>
      </c>
      <c r="DS162" s="2">
        <f>POWER(10,($B162-C$227)/C$228)/(1+POWER(10,($B162-C$227)/C$228))</f>
        <v>0.98402396888853871</v>
      </c>
      <c r="DT162" s="2">
        <f>POWER(10,($B162-D$227)/D$228)/(1+POWER(10,($B162-D$227)/D$228))</f>
        <v>0.98564707259453144</v>
      </c>
      <c r="DU162" s="2">
        <f>POWER(10,($B162-E$227)/E$228)/(1+POWER(10,($B162-E$227)/E$228))</f>
        <v>0.99272565851452543</v>
      </c>
      <c r="DV162" s="2">
        <f>POWER(10,($B162-F$227)/F$228)/(1+POWER(10,($B162-F$227)/F$228))</f>
        <v>0.99471962325509522</v>
      </c>
      <c r="DW162" s="2">
        <f>POWER(10,($B162-G$227)/G$228)/(1+POWER(10,($B162-G$227)/G$228))</f>
        <v>0.99463171293553621</v>
      </c>
      <c r="DX162" s="2">
        <f>POWER(10,($B162-H$227)/H$228)/(1+POWER(10,($B162-H$227)/H$228))</f>
        <v>0.99472193042506085</v>
      </c>
      <c r="DY162" s="2">
        <f>POWER(10,($B162-I$227)/I$228)/(1+POWER(10,($B162-I$227)/I$228))</f>
        <v>0.99490543097755202</v>
      </c>
      <c r="DZ162" s="2">
        <f>POWER(10,($B162-J$227)/J$228)/(1+POWER(10,($B162-J$227)/J$228))</f>
        <v>0.99465245619001219</v>
      </c>
      <c r="EA162" s="2">
        <f>POWER(10,($B162-K$227)/K$228)/(1+POWER(10,($B162-K$227)/K$228))</f>
        <v>0.99485269982575197</v>
      </c>
      <c r="EB162" s="2">
        <f>POWER(10,($B162-L$227)/L$228)/(1+POWER(10,($B162-L$227)/L$228))</f>
        <v>0.99465144995104959</v>
      </c>
      <c r="EC162" s="2">
        <f>POWER(10,($B162-M$227)/M$228)/(1+POWER(10,($B162-M$227)/M$228))</f>
        <v>0.99457851100362205</v>
      </c>
      <c r="ED162" s="2">
        <f>POWER(10,($B162-N$227)/N$228)/(1+POWER(10,($B162-N$227)/N$228))</f>
        <v>0.99462170271557926</v>
      </c>
      <c r="EE162" s="2">
        <f>POWER(10,($B162-O$227)/O$228)/(1+POWER(10,($B162-O$227)/O$228))</f>
        <v>0.99490982124707072</v>
      </c>
    </row>
    <row r="163" spans="2:135" x14ac:dyDescent="0.25">
      <c r="B163" s="2">
        <v>157</v>
      </c>
      <c r="C163">
        <v>44.451000000000001</v>
      </c>
      <c r="D163">
        <v>42.098999999999997</v>
      </c>
      <c r="E163">
        <v>44.591999999999999</v>
      </c>
      <c r="F163">
        <v>41.478999999999999</v>
      </c>
      <c r="G163">
        <v>42.188000000000002</v>
      </c>
      <c r="H163">
        <v>41.738999999999997</v>
      </c>
      <c r="I163">
        <v>42.231999999999999</v>
      </c>
      <c r="J163">
        <v>40.506999999999998</v>
      </c>
      <c r="K163">
        <v>43.753999999999998</v>
      </c>
      <c r="L163">
        <v>45.927999999999997</v>
      </c>
      <c r="M163">
        <v>50.29</v>
      </c>
      <c r="N163">
        <v>52.725000000000001</v>
      </c>
      <c r="O163">
        <v>58.8611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45.426347502666822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44.371743433412512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43.942171444682238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41.477918829441833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41.492978185686177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41.987830352961097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40.612352083449366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40.193395167171992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43.296634617181532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45.780943429634924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49.455588687386445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51.556975260224945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58.574066895223581</v>
      </c>
      <c r="AE163" s="5"/>
      <c r="AG163" s="5">
        <f t="shared" si="49"/>
        <v>-0.97534750266682124</v>
      </c>
      <c r="AH163" s="5">
        <f t="shared" si="49"/>
        <v>-2.2727434334125149</v>
      </c>
      <c r="AI163" s="5">
        <f t="shared" si="49"/>
        <v>0.64982855531776096</v>
      </c>
      <c r="AJ163" s="5">
        <f t="shared" si="49"/>
        <v>1.0811705581659226E-3</v>
      </c>
      <c r="AK163" s="5">
        <f t="shared" si="48"/>
        <v>0.69502181431382581</v>
      </c>
      <c r="AL163" s="5">
        <f t="shared" si="48"/>
        <v>-0.24883035296110023</v>
      </c>
      <c r="AM163" s="5">
        <f t="shared" si="48"/>
        <v>1.6196479165506332</v>
      </c>
      <c r="AN163" s="5">
        <f t="shared" si="48"/>
        <v>0.31360483282800544</v>
      </c>
      <c r="AO163" s="5">
        <f t="shared" si="47"/>
        <v>0.45736538281846606</v>
      </c>
      <c r="AP163" s="5">
        <f t="shared" si="33"/>
        <v>0.14705657036507347</v>
      </c>
      <c r="AQ163" s="5">
        <f t="shared" si="33"/>
        <v>0.83441131261355395</v>
      </c>
      <c r="AR163" s="5">
        <f t="shared" si="33"/>
        <v>1.1680247397750563</v>
      </c>
      <c r="AS163" s="5">
        <f t="shared" si="33"/>
        <v>0.28703310477641963</v>
      </c>
      <c r="AV163" s="2">
        <f t="shared" si="34"/>
        <v>45.426347394974606</v>
      </c>
      <c r="AW163" s="2">
        <f t="shared" si="35"/>
        <v>44.371743433403928</v>
      </c>
      <c r="AX163" s="2">
        <f t="shared" si="36"/>
        <v>43.942171444682238</v>
      </c>
      <c r="AY163" s="2">
        <f t="shared" si="37"/>
        <v>41.477918829441833</v>
      </c>
      <c r="AZ163" s="2">
        <f t="shared" si="38"/>
        <v>41.261967152634185</v>
      </c>
      <c r="BA163" s="2">
        <f t="shared" si="39"/>
        <v>40.02679194730635</v>
      </c>
      <c r="BB163" s="2">
        <f t="shared" si="40"/>
        <v>40.612311101182854</v>
      </c>
      <c r="BC163" s="2">
        <f t="shared" si="41"/>
        <v>38.896005602253304</v>
      </c>
      <c r="BD163" s="2">
        <f t="shared" si="42"/>
        <v>42.257933020605229</v>
      </c>
      <c r="BE163" s="2">
        <f t="shared" si="43"/>
        <v>43.98096976908549</v>
      </c>
      <c r="BF163" s="2">
        <f t="shared" si="44"/>
        <v>46.570583374614294</v>
      </c>
      <c r="BG163" s="2">
        <f t="shared" si="45"/>
        <v>50.259629578888557</v>
      </c>
      <c r="BH163" s="2">
        <f t="shared" si="46"/>
        <v>55.494567237735779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50.118442964992184</v>
      </c>
      <c r="CP163" s="2">
        <f>BL$207*$B163+BL$209</f>
        <v>47.493488026073585</v>
      </c>
      <c r="CQ163" s="2">
        <f>BM$207*$B163+BM$209</f>
        <v>46.347650130944409</v>
      </c>
      <c r="CR163" s="2">
        <f>BN$207*$B163+BN$209</f>
        <v>44.512978604070355</v>
      </c>
      <c r="CS163" s="2">
        <f>BO$207*$B163+BO$209</f>
        <v>44.569757228510198</v>
      </c>
      <c r="CT163" s="2">
        <f>BP$207*$B163+BP$209</f>
        <v>43.005729487043226</v>
      </c>
      <c r="CU163" s="2">
        <f>BQ$207*$B163+BQ$209</f>
        <v>47.342855820982045</v>
      </c>
      <c r="CV163" s="2">
        <f>BR$207*$B163+BR$209</f>
        <v>43.115473455521609</v>
      </c>
      <c r="CW163" s="2">
        <f>BS$207*$B163+BS$209</f>
        <v>47.833793797241206</v>
      </c>
      <c r="CX163" s="2">
        <f>BT$207*$B163+BT$209</f>
        <v>49.886648957613765</v>
      </c>
      <c r="CY163" s="2">
        <f>BU$207*$B163+BU$209</f>
        <v>51.195960647041133</v>
      </c>
      <c r="CZ163" s="2">
        <f>BV$207*$B163+BV$209</f>
        <v>53.484820287422345</v>
      </c>
      <c r="DA163" s="2">
        <f>BW$207*$B163+BW$209</f>
        <v>58.155796849420028</v>
      </c>
      <c r="DD163" s="2">
        <f>BZ$207*$B163+BZ$209</f>
        <v>45.356872152711318</v>
      </c>
      <c r="DE163" s="2">
        <f>CA$207*$B163+CA$209</f>
        <v>44.330284662761002</v>
      </c>
      <c r="DF163" s="2">
        <f>CB$207*$B163+CB$209</f>
        <v>43.926095890601566</v>
      </c>
      <c r="DG163" s="2">
        <f>CC$207*$B163+CC$209</f>
        <v>41.46322511914471</v>
      </c>
      <c r="DH163" s="2">
        <f>CD$207*$B163+CD$209</f>
        <v>41.245685016970896</v>
      </c>
      <c r="DI163" s="2">
        <f>CE$207*$B163+CE$209</f>
        <v>40.012376277862586</v>
      </c>
      <c r="DJ163" s="2">
        <f>CF$207*$B163+CF$209</f>
        <v>40.580878822731719</v>
      </c>
      <c r="DK163" s="2">
        <f>CG$207*$B163+CG$209</f>
        <v>38.875316546292652</v>
      </c>
      <c r="DL163" s="2">
        <f>CH$207*$B163+CH$209</f>
        <v>42.231622306583816</v>
      </c>
      <c r="DM163" s="2">
        <f>CI$207*$B163+CI$209</f>
        <v>43.952007339208812</v>
      </c>
      <c r="DN163" s="2">
        <f>CJ$207*$B163+CJ$209</f>
        <v>46.547588731626249</v>
      </c>
      <c r="DO163" s="2">
        <f>CK$207*$B163+CK$209</f>
        <v>50.243724263956956</v>
      </c>
      <c r="DP163" s="2">
        <f>CL$207*$B163+CL$209</f>
        <v>55.482149809377844</v>
      </c>
      <c r="DS163" s="2">
        <f>POWER(10,($B163-C$227)/C$228)/(1+POWER(10,($B163-C$227)/C$228))</f>
        <v>0.98540917587866228</v>
      </c>
      <c r="DT163" s="2">
        <f>POWER(10,($B163-D$227)/D$228)/(1+POWER(10,($B163-D$227)/D$228))</f>
        <v>0.98689342230608013</v>
      </c>
      <c r="DU163" s="2">
        <f>POWER(10,($B163-E$227)/E$228)/(1+POWER(10,($B163-E$227)/E$228))</f>
        <v>0.99336147263899466</v>
      </c>
      <c r="DV163" s="2">
        <f>POWER(10,($B163-F$227)/F$228)/(1+POWER(10,($B163-F$227)/F$228))</f>
        <v>0.99518200065357632</v>
      </c>
      <c r="DW163" s="2">
        <f>POWER(10,($B163-G$227)/G$228)/(1+POWER(10,($B163-G$227)/G$228))</f>
        <v>0.99510175031494086</v>
      </c>
      <c r="DX163" s="2">
        <f>POWER(10,($B163-H$227)/H$228)/(1+POWER(10,($B163-H$227)/H$228))</f>
        <v>0.9951841067737851</v>
      </c>
      <c r="DY163" s="2">
        <f>POWER(10,($B163-I$227)/I$228)/(1+POWER(10,($B163-I$227)/I$228))</f>
        <v>0.99535161411237127</v>
      </c>
      <c r="DZ163" s="2">
        <f>POWER(10,($B163-J$227)/J$228)/(1+POWER(10,($B163-J$227)/J$228))</f>
        <v>0.99512068623790351</v>
      </c>
      <c r="EA163" s="2">
        <f>POWER(10,($B163-K$227)/K$228)/(1+POWER(10,($B163-K$227)/K$228))</f>
        <v>0.99530347936237051</v>
      </c>
      <c r="EB163" s="2">
        <f>POWER(10,($B163-L$227)/L$228)/(1+POWER(10,($B163-L$227)/L$228))</f>
        <v>0.99511976767276733</v>
      </c>
      <c r="EC163" s="2">
        <f>POWER(10,($B163-M$227)/M$228)/(1+POWER(10,($B163-M$227)/M$228))</f>
        <v>0.99505318347875871</v>
      </c>
      <c r="ED163" s="2">
        <f>POWER(10,($B163-N$227)/N$228)/(1+POWER(10,($B163-N$227)/N$228))</f>
        <v>0.99509261224707735</v>
      </c>
      <c r="EE163" s="2">
        <f>POWER(10,($B163-O$227)/O$228)/(1+POWER(10,($B163-O$227)/O$228))</f>
        <v>0.99535562167632352</v>
      </c>
    </row>
    <row r="164" spans="2:135" x14ac:dyDescent="0.25">
      <c r="B164" s="2">
        <v>158</v>
      </c>
      <c r="C164">
        <v>45.408000000000001</v>
      </c>
      <c r="D164">
        <v>42.944000000000003</v>
      </c>
      <c r="E164">
        <v>44.113</v>
      </c>
      <c r="F164">
        <v>41.972000000000001</v>
      </c>
      <c r="G164">
        <v>40.985999999999997</v>
      </c>
      <c r="H164">
        <v>41.970999999999997</v>
      </c>
      <c r="I164">
        <v>42.332999999999998</v>
      </c>
      <c r="J164">
        <v>40.100999999999999</v>
      </c>
      <c r="K164">
        <v>43.725000000000001</v>
      </c>
      <c r="L164">
        <v>45.319000000000003</v>
      </c>
      <c r="M164">
        <v>50</v>
      </c>
      <c r="N164">
        <v>52.493000000000002</v>
      </c>
      <c r="O164">
        <v>58.75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45.368415775306332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44.325789967328134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43.905154627500075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41.413867324798261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41.392394227579402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41.669109378779012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40.520842366784883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39.917300133307158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43.07377405105656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45.515743953309745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49.112206673581831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51.405767454406913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58.39865735065834</v>
      </c>
      <c r="AE164" s="5"/>
      <c r="AG164" s="5">
        <f t="shared" si="49"/>
        <v>3.9584224693669512E-2</v>
      </c>
      <c r="AH164" s="5">
        <f t="shared" si="49"/>
        <v>-1.3817899673281318</v>
      </c>
      <c r="AI164" s="5">
        <f t="shared" si="49"/>
        <v>0.20784537249992496</v>
      </c>
      <c r="AJ164" s="5">
        <f t="shared" si="49"/>
        <v>0.55813267520174037</v>
      </c>
      <c r="AK164" s="5">
        <f t="shared" si="48"/>
        <v>-0.4063942275794048</v>
      </c>
      <c r="AL164" s="5">
        <f t="shared" si="48"/>
        <v>0.3018906212209842</v>
      </c>
      <c r="AM164" s="5">
        <f t="shared" si="48"/>
        <v>1.812157633215115</v>
      </c>
      <c r="AN164" s="5">
        <f t="shared" si="48"/>
        <v>0.18369986669284089</v>
      </c>
      <c r="AO164" s="5">
        <f t="shared" si="47"/>
        <v>0.65122594894344132</v>
      </c>
      <c r="AP164" s="5">
        <f t="shared" si="33"/>
        <v>-0.19674395330974193</v>
      </c>
      <c r="AQ164" s="5">
        <f t="shared" si="33"/>
        <v>0.88779332641816922</v>
      </c>
      <c r="AR164" s="5">
        <f t="shared" si="33"/>
        <v>1.0872325455930891</v>
      </c>
      <c r="AS164" s="5">
        <f t="shared" si="33"/>
        <v>0.35134264934166026</v>
      </c>
      <c r="AV164" s="2">
        <f t="shared" si="34"/>
        <v>45.368415627393631</v>
      </c>
      <c r="AW164" s="2">
        <f t="shared" si="35"/>
        <v>44.325789967326976</v>
      </c>
      <c r="AX164" s="2">
        <f t="shared" si="36"/>
        <v>43.905154627500075</v>
      </c>
      <c r="AY164" s="2">
        <f t="shared" si="37"/>
        <v>41.413867324798261</v>
      </c>
      <c r="AZ164" s="2">
        <f t="shared" si="38"/>
        <v>41.190021964192375</v>
      </c>
      <c r="BA164" s="2">
        <f t="shared" si="39"/>
        <v>39.967788769540967</v>
      </c>
      <c r="BB164" s="2">
        <f t="shared" si="40"/>
        <v>40.520808726680215</v>
      </c>
      <c r="BC164" s="2">
        <f t="shared" si="41"/>
        <v>38.815845212793043</v>
      </c>
      <c r="BD164" s="2">
        <f t="shared" si="42"/>
        <v>42.189721287211178</v>
      </c>
      <c r="BE164" s="2">
        <f t="shared" si="43"/>
        <v>43.90588575853473</v>
      </c>
      <c r="BF164" s="2">
        <f t="shared" si="44"/>
        <v>46.512162412203139</v>
      </c>
      <c r="BG164" s="2">
        <f t="shared" si="45"/>
        <v>50.205619826758067</v>
      </c>
      <c r="BH164" s="2">
        <f t="shared" si="46"/>
        <v>55.452614670087506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50.165886758194489</v>
      </c>
      <c r="CP164" s="2">
        <f>BL$207*$B164+BL$209</f>
        <v>47.50854436388984</v>
      </c>
      <c r="CQ164" s="2">
        <f>BM$207*$B164+BM$209</f>
        <v>46.346826010016372</v>
      </c>
      <c r="CR164" s="2">
        <f>BN$207*$B164+BN$209</f>
        <v>44.492708897922313</v>
      </c>
      <c r="CS164" s="2">
        <f>BO$207*$B164+BO$209</f>
        <v>44.554068503462815</v>
      </c>
      <c r="CT164" s="2">
        <f>BP$207*$B164+BP$209</f>
        <v>42.989926528154157</v>
      </c>
      <c r="CU164" s="2">
        <f>BQ$207*$B164+BQ$209</f>
        <v>47.359059244845582</v>
      </c>
      <c r="CV164" s="2">
        <f>BR$207*$B164+BR$209</f>
        <v>43.096704859748684</v>
      </c>
      <c r="CW164" s="2">
        <f>BS$207*$B164+BS$209</f>
        <v>47.851042465877576</v>
      </c>
      <c r="CX164" s="2">
        <f>BT$207*$B164+BT$209</f>
        <v>49.903570310147551</v>
      </c>
      <c r="CY164" s="2">
        <f>BU$207*$B164+BU$209</f>
        <v>51.209143781993397</v>
      </c>
      <c r="CZ164" s="2">
        <f>BV$207*$B164+BV$209</f>
        <v>53.481010904141066</v>
      </c>
      <c r="DA164" s="2">
        <f>BW$207*$B164+BW$209</f>
        <v>58.155897857305767</v>
      </c>
      <c r="DD164" s="2">
        <f>BZ$207*$B164+BZ$209</f>
        <v>45.303630459217402</v>
      </c>
      <c r="DE164" s="2">
        <f>CA$207*$B164+CA$209</f>
        <v>44.287240162942147</v>
      </c>
      <c r="DF164" s="2">
        <f>CB$207*$B164+CB$209</f>
        <v>43.890272958155897</v>
      </c>
      <c r="DG164" s="2">
        <f>CC$207*$B164+CC$209</f>
        <v>41.400273190178503</v>
      </c>
      <c r="DH164" s="2">
        <f>CD$207*$B164+CD$209</f>
        <v>41.17491993086194</v>
      </c>
      <c r="DI164" s="2">
        <f>CE$207*$B164+CE$209</f>
        <v>39.954450862849839</v>
      </c>
      <c r="DJ164" s="2">
        <f>CF$207*$B164+CF$209</f>
        <v>40.491683410009799</v>
      </c>
      <c r="DK164" s="2">
        <f>CG$207*$B164+CG$209</f>
        <v>38.796702037285826</v>
      </c>
      <c r="DL164" s="2">
        <f>CH$207*$B164+CH$209</f>
        <v>42.165357852919193</v>
      </c>
      <c r="DM164" s="2">
        <f>CI$207*$B164+CI$209</f>
        <v>43.879060200548444</v>
      </c>
      <c r="DN164" s="2">
        <f>CJ$207*$B164+CJ$209</f>
        <v>46.490866397073574</v>
      </c>
      <c r="DO164" s="2">
        <f>CK$207*$B164+CK$209</f>
        <v>50.190888222815701</v>
      </c>
      <c r="DP164" s="2">
        <f>CL$207*$B164+CL$209</f>
        <v>55.441110882364519</v>
      </c>
      <c r="DS164" s="2">
        <f>POWER(10,($B164-C$227)/C$228)/(1+POWER(10,($B164-C$227)/C$228))</f>
        <v>0.98667590431424657</v>
      </c>
      <c r="DT164" s="2">
        <f>POWER(10,($B164-D$227)/D$228)/(1+POWER(10,($B164-D$227)/D$228))</f>
        <v>0.98803285812824393</v>
      </c>
      <c r="DU164" s="2">
        <f>POWER(10,($B164-E$227)/E$228)/(1+POWER(10,($B164-E$227)/E$228))</f>
        <v>0.99394205253051382</v>
      </c>
      <c r="DV164" s="2">
        <f>POWER(10,($B164-F$227)/F$228)/(1+POWER(10,($B164-F$227)/F$228))</f>
        <v>0.99560406879738284</v>
      </c>
      <c r="DW164" s="2">
        <f>POWER(10,($B164-G$227)/G$228)/(1+POWER(10,($B164-G$227)/G$228))</f>
        <v>0.99553081700731216</v>
      </c>
      <c r="DX164" s="2">
        <f>POWER(10,($B164-H$227)/H$228)/(1+POWER(10,($B164-H$227)/H$228))</f>
        <v>0.99560599123110194</v>
      </c>
      <c r="DY164" s="2">
        <f>POWER(10,($B164-I$227)/I$228)/(1+POWER(10,($B164-I$227)/I$228))</f>
        <v>0.99575888703765569</v>
      </c>
      <c r="DZ164" s="2">
        <f>POWER(10,($B164-J$227)/J$228)/(1+POWER(10,($B164-J$227)/J$228))</f>
        <v>0.99554810164141849</v>
      </c>
      <c r="EA164" s="2">
        <f>POWER(10,($B164-K$227)/K$228)/(1+POWER(10,($B164-K$227)/K$228))</f>
        <v>0.99571495150531864</v>
      </c>
      <c r="EB164" s="2">
        <f>POWER(10,($B164-L$227)/L$228)/(1+POWER(10,($B164-L$227)/L$228))</f>
        <v>0.99554726318019693</v>
      </c>
      <c r="EC164" s="2">
        <f>POWER(10,($B164-M$227)/M$228)/(1+POWER(10,($B164-M$227)/M$228))</f>
        <v>0.99548648513170623</v>
      </c>
      <c r="ED164" s="2">
        <f>POWER(10,($B164-N$227)/N$228)/(1+POWER(10,($B164-N$227)/N$228))</f>
        <v>0.99552247579520947</v>
      </c>
      <c r="EE164" s="2">
        <f>POWER(10,($B164-O$227)/O$228)/(1+POWER(10,($B164-O$227)/O$228))</f>
        <v>0.99576254496976213</v>
      </c>
    </row>
    <row r="165" spans="2:135" x14ac:dyDescent="0.25">
      <c r="B165" s="2">
        <v>159</v>
      </c>
      <c r="C165">
        <v>44.085000000000001</v>
      </c>
      <c r="D165">
        <v>41.817</v>
      </c>
      <c r="E165">
        <v>44.817</v>
      </c>
      <c r="F165">
        <v>40.465000000000003</v>
      </c>
      <c r="G165">
        <v>42.072000000000003</v>
      </c>
      <c r="H165">
        <v>41.609000000000002</v>
      </c>
      <c r="I165">
        <v>41.927999999999997</v>
      </c>
      <c r="J165">
        <v>38.899000000000001</v>
      </c>
      <c r="K165">
        <v>43.203000000000003</v>
      </c>
      <c r="L165">
        <v>46.435000000000002</v>
      </c>
      <c r="M165">
        <v>49.377000000000002</v>
      </c>
      <c r="N165">
        <v>52.29</v>
      </c>
      <c r="O165">
        <v>57.458300000000001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45.310768027490738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44.280025352498022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43.868222976322038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41.349895241755867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41.290095394863393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41.340250296673851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40.429495105470565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39.642237657603047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42.851201087031598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45.227880284261673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48.727404886690906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51.229439680810884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58.149025278301131</v>
      </c>
      <c r="AE165" s="5"/>
      <c r="AG165" s="5">
        <f t="shared" si="49"/>
        <v>-1.2257680274907372</v>
      </c>
      <c r="AH165" s="5">
        <f t="shared" si="49"/>
        <v>-2.4630253524980219</v>
      </c>
      <c r="AI165" s="5">
        <f t="shared" si="49"/>
        <v>0.94877702367796246</v>
      </c>
      <c r="AJ165" s="5">
        <f t="shared" si="49"/>
        <v>-0.88489524175586354</v>
      </c>
      <c r="AK165" s="5">
        <f t="shared" si="48"/>
        <v>0.78190460513661009</v>
      </c>
      <c r="AL165" s="5">
        <f t="shared" si="48"/>
        <v>0.26874970332615078</v>
      </c>
      <c r="AM165" s="5">
        <f t="shared" si="48"/>
        <v>1.4985048945294324</v>
      </c>
      <c r="AN165" s="5">
        <f t="shared" si="48"/>
        <v>-0.74323765760304639</v>
      </c>
      <c r="AO165" s="5">
        <f t="shared" si="47"/>
        <v>0.35179891296840538</v>
      </c>
      <c r="AP165" s="5">
        <f t="shared" si="33"/>
        <v>1.2071197157383295</v>
      </c>
      <c r="AQ165" s="5">
        <f t="shared" si="33"/>
        <v>0.64959511330909692</v>
      </c>
      <c r="AR165" s="5">
        <f t="shared" si="33"/>
        <v>1.0605603191891149</v>
      </c>
      <c r="AS165" s="5">
        <f t="shared" si="33"/>
        <v>-0.69072527830113017</v>
      </c>
      <c r="AV165" s="2">
        <f t="shared" si="34"/>
        <v>45.310767830106599</v>
      </c>
      <c r="AW165" s="2">
        <f t="shared" si="35"/>
        <v>44.28002535249788</v>
      </c>
      <c r="AX165" s="2">
        <f t="shared" si="36"/>
        <v>43.868222976322038</v>
      </c>
      <c r="AY165" s="2">
        <f t="shared" si="37"/>
        <v>41.349895241755867</v>
      </c>
      <c r="AZ165" s="2">
        <f t="shared" si="38"/>
        <v>41.118158057591941</v>
      </c>
      <c r="BA165" s="2">
        <f t="shared" si="39"/>
        <v>39.908863334291773</v>
      </c>
      <c r="BB165" s="2">
        <f t="shared" si="40"/>
        <v>40.429468346581665</v>
      </c>
      <c r="BC165" s="2">
        <f t="shared" si="41"/>
        <v>38.735796233827749</v>
      </c>
      <c r="BD165" s="2">
        <f t="shared" si="42"/>
        <v>42.121647989519751</v>
      </c>
      <c r="BE165" s="2">
        <f t="shared" si="43"/>
        <v>43.830952944557005</v>
      </c>
      <c r="BF165" s="2">
        <f t="shared" si="44"/>
        <v>46.453861846973581</v>
      </c>
      <c r="BG165" s="2">
        <f t="shared" si="45"/>
        <v>50.151693141167364</v>
      </c>
      <c r="BH165" s="2">
        <f t="shared" si="46"/>
        <v>55.410726496589866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50.213330551396794</v>
      </c>
      <c r="CP165" s="2">
        <f>BL$207*$B165+BL$209</f>
        <v>47.523600701706094</v>
      </c>
      <c r="CQ165" s="2">
        <f>BM$207*$B165+BM$209</f>
        <v>46.346001889088335</v>
      </c>
      <c r="CR165" s="2">
        <f>BN$207*$B165+BN$209</f>
        <v>44.472439191774271</v>
      </c>
      <c r="CS165" s="2">
        <f>BO$207*$B165+BO$209</f>
        <v>44.538379778415432</v>
      </c>
      <c r="CT165" s="2">
        <f>BP$207*$B165+BP$209</f>
        <v>42.974123569265096</v>
      </c>
      <c r="CU165" s="2">
        <f>BQ$207*$B165+BQ$209</f>
        <v>47.375262668709127</v>
      </c>
      <c r="CV165" s="2">
        <f>BR$207*$B165+BR$209</f>
        <v>43.077936263975751</v>
      </c>
      <c r="CW165" s="2">
        <f>BS$207*$B165+BS$209</f>
        <v>47.868291134513953</v>
      </c>
      <c r="CX165" s="2">
        <f>BT$207*$B165+BT$209</f>
        <v>49.920491662681336</v>
      </c>
      <c r="CY165" s="2">
        <f>BU$207*$B165+BU$209</f>
        <v>51.222326916945661</v>
      </c>
      <c r="CZ165" s="2">
        <f>BV$207*$B165+BV$209</f>
        <v>53.477201520859786</v>
      </c>
      <c r="DA165" s="2">
        <f>BW$207*$B165+BW$209</f>
        <v>58.155998865191506</v>
      </c>
      <c r="DD165" s="2">
        <f>BZ$207*$B165+BZ$209</f>
        <v>45.250388765723471</v>
      </c>
      <c r="DE165" s="2">
        <f>CA$207*$B165+CA$209</f>
        <v>44.244195663123293</v>
      </c>
      <c r="DF165" s="2">
        <f>CB$207*$B165+CB$209</f>
        <v>43.854450025710221</v>
      </c>
      <c r="DG165" s="2">
        <f>CC$207*$B165+CC$209</f>
        <v>41.337321261212296</v>
      </c>
      <c r="DH165" s="2">
        <f>CD$207*$B165+CD$209</f>
        <v>41.104154844752976</v>
      </c>
      <c r="DI165" s="2">
        <f>CE$207*$B165+CE$209</f>
        <v>39.896525447837092</v>
      </c>
      <c r="DJ165" s="2">
        <f>CF$207*$B165+CF$209</f>
        <v>40.402487997287885</v>
      </c>
      <c r="DK165" s="2">
        <f>CG$207*$B165+CG$209</f>
        <v>38.718087528279007</v>
      </c>
      <c r="DL165" s="2">
        <f>CH$207*$B165+CH$209</f>
        <v>42.099093399254571</v>
      </c>
      <c r="DM165" s="2">
        <f>CI$207*$B165+CI$209</f>
        <v>43.80611306188807</v>
      </c>
      <c r="DN165" s="2">
        <f>CJ$207*$B165+CJ$209</f>
        <v>46.4341440625209</v>
      </c>
      <c r="DO165" s="2">
        <f>CK$207*$B165+CK$209</f>
        <v>50.138052181674439</v>
      </c>
      <c r="DP165" s="2">
        <f>CL$207*$B165+CL$209</f>
        <v>55.400071955351194</v>
      </c>
      <c r="DS165" s="2">
        <f>POWER(10,($B165-C$227)/C$228)/(1+POWER(10,($B165-C$227)/C$228))</f>
        <v>0.98783401720378272</v>
      </c>
      <c r="DT165" s="2">
        <f>POWER(10,($B165-D$227)/D$228)/(1+POWER(10,($B165-D$227)/D$228))</f>
        <v>0.98907433240083364</v>
      </c>
      <c r="DU165" s="2">
        <f>POWER(10,($B165-E$227)/E$228)/(1+POWER(10,($B165-E$227)/E$228))</f>
        <v>0.99447213970768289</v>
      </c>
      <c r="DV165" s="2">
        <f>POWER(10,($B165-F$227)/F$228)/(1+POWER(10,($B165-F$227)/F$228))</f>
        <v>0.9959893117828218</v>
      </c>
      <c r="DW165" s="2">
        <f>POWER(10,($B165-G$227)/G$228)/(1+POWER(10,($B165-G$227)/G$228))</f>
        <v>0.99592245321449091</v>
      </c>
      <c r="DX165" s="2">
        <f>POWER(10,($B165-H$227)/H$228)/(1+POWER(10,($B165-H$227)/H$228))</f>
        <v>0.99599106642001967</v>
      </c>
      <c r="DY165" s="2">
        <f>POWER(10,($B165-I$227)/I$228)/(1+POWER(10,($B165-I$227)/I$228))</f>
        <v>0.99613061506140987</v>
      </c>
      <c r="DZ165" s="2">
        <f>POWER(10,($B165-J$227)/J$228)/(1+POWER(10,($B165-J$227)/J$228))</f>
        <v>0.99593822936934628</v>
      </c>
      <c r="EA165" s="2">
        <f>POWER(10,($B165-K$227)/K$228)/(1+POWER(10,($B165-K$227)/K$228))</f>
        <v>0.99609051530209569</v>
      </c>
      <c r="EB165" s="2">
        <f>POWER(10,($B165-L$227)/L$228)/(1+POWER(10,($B165-L$227)/L$228))</f>
        <v>0.99593746408413153</v>
      </c>
      <c r="EC165" s="2">
        <f>POWER(10,($B165-M$227)/M$228)/(1+POWER(10,($B165-M$227)/M$228))</f>
        <v>0.99588199008848111</v>
      </c>
      <c r="ED165" s="2">
        <f>POWER(10,($B165-N$227)/N$228)/(1+POWER(10,($B165-N$227)/N$228))</f>
        <v>0.99591483994655383</v>
      </c>
      <c r="EE165" s="2">
        <f>POWER(10,($B165-O$227)/O$228)/(1+POWER(10,($B165-O$227)/O$228))</f>
        <v>0.99613395362531842</v>
      </c>
    </row>
    <row r="166" spans="2:135" x14ac:dyDescent="0.25">
      <c r="B166" s="2">
        <v>160</v>
      </c>
      <c r="C166">
        <v>42.944000000000003</v>
      </c>
      <c r="D166">
        <v>40.859000000000002</v>
      </c>
      <c r="E166">
        <v>42.634</v>
      </c>
      <c r="F166">
        <v>39.985999999999997</v>
      </c>
      <c r="G166">
        <v>41.957000000000001</v>
      </c>
      <c r="H166">
        <v>42.564999999999998</v>
      </c>
      <c r="I166">
        <v>41.100999999999999</v>
      </c>
      <c r="J166">
        <v>40.158999999999999</v>
      </c>
      <c r="K166">
        <v>42.622999999999998</v>
      </c>
      <c r="L166">
        <v>44.145000000000003</v>
      </c>
      <c r="M166">
        <v>47.609000000000002</v>
      </c>
      <c r="N166">
        <v>51.362000000000002</v>
      </c>
      <c r="O166">
        <v>57.583300000000001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45.253391053458977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44.234439165244623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43.831370817361162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41.285997164879902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41.188044375668781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41.017891859325125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40.33830003347736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39.378936260465977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42.637454008671057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44.932208504254021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48.324592463826065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51.037354478325966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57.841792813376934</v>
      </c>
      <c r="AE166" s="5"/>
      <c r="AG166" s="5">
        <f t="shared" si="49"/>
        <v>-2.3093910534589739</v>
      </c>
      <c r="AH166" s="5">
        <f t="shared" si="49"/>
        <v>-3.3754391652446216</v>
      </c>
      <c r="AI166" s="5">
        <f t="shared" si="49"/>
        <v>-1.1973708173611612</v>
      </c>
      <c r="AJ166" s="5">
        <f t="shared" si="49"/>
        <v>-1.2999971648799047</v>
      </c>
      <c r="AK166" s="5">
        <f t="shared" si="48"/>
        <v>0.76895562433121967</v>
      </c>
      <c r="AL166" s="5">
        <f t="shared" si="48"/>
        <v>1.5471081406748723</v>
      </c>
      <c r="AM166" s="5">
        <f t="shared" si="48"/>
        <v>0.76269996652263927</v>
      </c>
      <c r="AN166" s="5">
        <f t="shared" si="48"/>
        <v>0.78006373953402175</v>
      </c>
      <c r="AO166" s="5">
        <f t="shared" si="47"/>
        <v>-1.4454008671059171E-2</v>
      </c>
      <c r="AP166" s="5">
        <f t="shared" si="33"/>
        <v>-0.78720850425401778</v>
      </c>
      <c r="AQ166" s="5">
        <f t="shared" si="33"/>
        <v>-0.7155924638260629</v>
      </c>
      <c r="AR166" s="5">
        <f t="shared" si="33"/>
        <v>0.32464552167403582</v>
      </c>
      <c r="AS166" s="5">
        <f t="shared" si="33"/>
        <v>-0.25849281337693242</v>
      </c>
      <c r="AV166" s="2">
        <f t="shared" si="34"/>
        <v>45.253390797538721</v>
      </c>
      <c r="AW166" s="2">
        <f t="shared" si="35"/>
        <v>44.234439165244609</v>
      </c>
      <c r="AX166" s="2">
        <f t="shared" si="36"/>
        <v>43.831370817361162</v>
      </c>
      <c r="AY166" s="2">
        <f t="shared" si="37"/>
        <v>41.285997164879902</v>
      </c>
      <c r="AZ166" s="2">
        <f t="shared" si="38"/>
        <v>41.046370313848143</v>
      </c>
      <c r="BA166" s="2">
        <f t="shared" si="39"/>
        <v>39.850010351652315</v>
      </c>
      <c r="BB166" s="2">
        <f t="shared" si="40"/>
        <v>40.338279406851683</v>
      </c>
      <c r="BC166" s="2">
        <f t="shared" si="41"/>
        <v>38.655851096008519</v>
      </c>
      <c r="BD166" s="2">
        <f t="shared" si="42"/>
        <v>42.053703922624521</v>
      </c>
      <c r="BE166" s="2">
        <f t="shared" si="43"/>
        <v>43.756161355057976</v>
      </c>
      <c r="BF166" s="2">
        <f t="shared" si="44"/>
        <v>46.395673716398946</v>
      </c>
      <c r="BG166" s="2">
        <f t="shared" si="45"/>
        <v>50.097844041668218</v>
      </c>
      <c r="BH166" s="2">
        <f t="shared" si="46"/>
        <v>55.368898495690971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50.260774344599106</v>
      </c>
      <c r="CP166" s="2">
        <f>BL$207*$B166+BL$209</f>
        <v>47.538657039522356</v>
      </c>
      <c r="CQ166" s="2">
        <f>BM$207*$B166+BM$209</f>
        <v>46.345177768160291</v>
      </c>
      <c r="CR166" s="2">
        <f>BN$207*$B166+BN$209</f>
        <v>44.452169485626229</v>
      </c>
      <c r="CS166" s="2">
        <f>BO$207*$B166+BO$209</f>
        <v>44.522691053368057</v>
      </c>
      <c r="CT166" s="2">
        <f>BP$207*$B166+BP$209</f>
        <v>42.958320610376028</v>
      </c>
      <c r="CU166" s="2">
        <f>BQ$207*$B166+BQ$209</f>
        <v>47.391466092572671</v>
      </c>
      <c r="CV166" s="2">
        <f>BR$207*$B166+BR$209</f>
        <v>43.059167668202825</v>
      </c>
      <c r="CW166" s="2">
        <f>BS$207*$B166+BS$209</f>
        <v>47.885539803150323</v>
      </c>
      <c r="CX166" s="2">
        <f>BT$207*$B166+BT$209</f>
        <v>49.937413015215121</v>
      </c>
      <c r="CY166" s="2">
        <f>BU$207*$B166+BU$209</f>
        <v>51.235510051897926</v>
      </c>
      <c r="CZ166" s="2">
        <f>BV$207*$B166+BV$209</f>
        <v>53.4733921375785</v>
      </c>
      <c r="DA166" s="2">
        <f>BW$207*$B166+BW$209</f>
        <v>58.156099873077245</v>
      </c>
      <c r="DD166" s="2">
        <f>BZ$207*$B166+BZ$209</f>
        <v>45.197147072229555</v>
      </c>
      <c r="DE166" s="2">
        <f>CA$207*$B166+CA$209</f>
        <v>44.201151163304438</v>
      </c>
      <c r="DF166" s="2">
        <f>CB$207*$B166+CB$209</f>
        <v>43.818627093264553</v>
      </c>
      <c r="DG166" s="2">
        <f>CC$207*$B166+CC$209</f>
        <v>41.274369332246096</v>
      </c>
      <c r="DH166" s="2">
        <f>CD$207*$B166+CD$209</f>
        <v>41.033389758644013</v>
      </c>
      <c r="DI166" s="2">
        <f>CE$207*$B166+CE$209</f>
        <v>39.838600032824338</v>
      </c>
      <c r="DJ166" s="2">
        <f>CF$207*$B166+CF$209</f>
        <v>40.313292584565964</v>
      </c>
      <c r="DK166" s="2">
        <f>CG$207*$B166+CG$209</f>
        <v>38.639473019272188</v>
      </c>
      <c r="DL166" s="2">
        <f>CH$207*$B166+CH$209</f>
        <v>42.032828945589955</v>
      </c>
      <c r="DM166" s="2">
        <f>CI$207*$B166+CI$209</f>
        <v>43.733165923227702</v>
      </c>
      <c r="DN166" s="2">
        <f>CJ$207*$B166+CJ$209</f>
        <v>46.377421727968226</v>
      </c>
      <c r="DO166" s="2">
        <f>CK$207*$B166+CK$209</f>
        <v>50.085216140533184</v>
      </c>
      <c r="DP166" s="2">
        <f>CL$207*$B166+CL$209</f>
        <v>55.359033028337876</v>
      </c>
      <c r="DS166" s="2">
        <f>POWER(10,($B166-C$227)/C$228)/(1+POWER(10,($B166-C$227)/C$228))</f>
        <v>0.98889260163044301</v>
      </c>
      <c r="DT166" s="2">
        <f>POWER(10,($B166-D$227)/D$228)/(1+POWER(10,($B166-D$227)/D$228))</f>
        <v>0.99002608439512618</v>
      </c>
      <c r="DU166" s="2">
        <f>POWER(10,($B166-E$227)/E$228)/(1+POWER(10,($B166-E$227)/E$228))</f>
        <v>0.99495607817280929</v>
      </c>
      <c r="DV166" s="2">
        <f>POWER(10,($B166-F$227)/F$228)/(1+POWER(10,($B166-F$227)/F$228))</f>
        <v>0.9963409175931236</v>
      </c>
      <c r="DW166" s="2">
        <f>POWER(10,($B166-G$227)/G$228)/(1+POWER(10,($B166-G$227)/G$228))</f>
        <v>0.99627989843589648</v>
      </c>
      <c r="DX166" s="2">
        <f>POWER(10,($B166-H$227)/H$228)/(1+POWER(10,($B166-H$227)/H$228))</f>
        <v>0.99634251897106385</v>
      </c>
      <c r="DY166" s="2">
        <f>POWER(10,($B166-I$227)/I$228)/(1+POWER(10,($B166-I$227)/I$228))</f>
        <v>0.99646987711484403</v>
      </c>
      <c r="DZ166" s="2">
        <f>POWER(10,($B166-J$227)/J$228)/(1+POWER(10,($B166-J$227)/J$228))</f>
        <v>0.99629429676996117</v>
      </c>
      <c r="EA166" s="2">
        <f>POWER(10,($B166-K$227)/K$228)/(1+POWER(10,($B166-K$227)/K$228))</f>
        <v>0.9964332806553059</v>
      </c>
      <c r="EB166" s="2">
        <f>POWER(10,($B166-L$227)/L$228)/(1+POWER(10,($B166-L$227)/L$228))</f>
        <v>0.99629359832235342</v>
      </c>
      <c r="EC166" s="2">
        <f>POWER(10,($B166-M$227)/M$228)/(1+POWER(10,($B166-M$227)/M$228))</f>
        <v>0.99624296900062204</v>
      </c>
      <c r="ED166" s="2">
        <f>POWER(10,($B166-N$227)/N$228)/(1+POWER(10,($B166-N$227)/N$228))</f>
        <v>0.99627295006338334</v>
      </c>
      <c r="EE166" s="2">
        <f>POWER(10,($B166-O$227)/O$228)/(1+POWER(10,($B166-O$227)/O$228))</f>
        <v>0.99647292399477405</v>
      </c>
    </row>
    <row r="167" spans="2:135" x14ac:dyDescent="0.25">
      <c r="B167" s="2">
        <v>161</v>
      </c>
      <c r="C167">
        <v>44.014000000000003</v>
      </c>
      <c r="D167">
        <v>42.098999999999997</v>
      </c>
      <c r="E167">
        <v>42.253999999999998</v>
      </c>
      <c r="F167">
        <v>39.985999999999997</v>
      </c>
      <c r="G167">
        <v>41.58</v>
      </c>
      <c r="H167">
        <v>42.536000000000001</v>
      </c>
      <c r="I167">
        <v>40.609000000000002</v>
      </c>
      <c r="J167">
        <v>38.695999999999998</v>
      </c>
      <c r="K167">
        <v>42.564999999999998</v>
      </c>
      <c r="L167">
        <v>43.912999999999997</v>
      </c>
      <c r="M167">
        <v>47.854999999999997</v>
      </c>
      <c r="N167">
        <v>51.521999999999998</v>
      </c>
      <c r="O167">
        <v>56.972200000000001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45.196271717965615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44.189021316427151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43.794592805683628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41.222168009760644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41.087870824494402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40.715308611644133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40.247247350898675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39.135136620404438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42.438765840508722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44.642096699455337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47.92545342154397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50.83910847272255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57.496894209081589</v>
      </c>
      <c r="AE167" s="5"/>
      <c r="AG167" s="5">
        <f t="shared" si="49"/>
        <v>-1.1822717179656124</v>
      </c>
      <c r="AH167" s="5">
        <f t="shared" si="49"/>
        <v>-2.0900213164271548</v>
      </c>
      <c r="AI167" s="5">
        <f t="shared" si="49"/>
        <v>-1.5405928056836302</v>
      </c>
      <c r="AJ167" s="5">
        <f t="shared" si="49"/>
        <v>-1.2361680097606467</v>
      </c>
      <c r="AK167" s="5">
        <f t="shared" si="48"/>
        <v>0.49212917550559609</v>
      </c>
      <c r="AL167" s="5">
        <f t="shared" si="48"/>
        <v>1.8206913883558684</v>
      </c>
      <c r="AM167" s="5">
        <f t="shared" si="48"/>
        <v>0.36175264910132654</v>
      </c>
      <c r="AN167" s="5">
        <f t="shared" si="48"/>
        <v>-0.43913662040444024</v>
      </c>
      <c r="AO167" s="5">
        <f t="shared" si="47"/>
        <v>0.12623415949127548</v>
      </c>
      <c r="AP167" s="5">
        <f t="shared" si="33"/>
        <v>-0.72909669945534006</v>
      </c>
      <c r="AQ167" s="5">
        <f t="shared" si="33"/>
        <v>-7.0453421543973604E-2</v>
      </c>
      <c r="AR167" s="5">
        <f t="shared" si="33"/>
        <v>0.68289152727744806</v>
      </c>
      <c r="AS167" s="5">
        <f t="shared" si="33"/>
        <v>-0.52469420908158781</v>
      </c>
      <c r="AV167" s="2">
        <f t="shared" si="34"/>
        <v>45.196271395574769</v>
      </c>
      <c r="AW167" s="2">
        <f t="shared" si="35"/>
        <v>44.189021316427151</v>
      </c>
      <c r="AX167" s="2">
        <f t="shared" si="36"/>
        <v>43.794592805683628</v>
      </c>
      <c r="AY167" s="2">
        <f t="shared" si="37"/>
        <v>41.222168009760644</v>
      </c>
      <c r="AZ167" s="2">
        <f t="shared" si="38"/>
        <v>40.974653878673443</v>
      </c>
      <c r="BA167" s="2">
        <f t="shared" si="39"/>
        <v>39.791224853816992</v>
      </c>
      <c r="BB167" s="2">
        <f t="shared" si="40"/>
        <v>40.247231943203744</v>
      </c>
      <c r="BC167" s="2">
        <f t="shared" si="41"/>
        <v>38.576002689446518</v>
      </c>
      <c r="BD167" s="2">
        <f t="shared" si="42"/>
        <v>41.985880417945317</v>
      </c>
      <c r="BE167" s="2">
        <f t="shared" si="43"/>
        <v>43.68150158899698</v>
      </c>
      <c r="BF167" s="2">
        <f t="shared" si="44"/>
        <v>46.337590516343234</v>
      </c>
      <c r="BG167" s="2">
        <f t="shared" si="45"/>
        <v>50.044067361826293</v>
      </c>
      <c r="BH167" s="2">
        <f t="shared" si="46"/>
        <v>55.327126684859039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50.308218137801411</v>
      </c>
      <c r="CP167" s="2">
        <f>BL$207*$B167+BL$209</f>
        <v>47.55371337733861</v>
      </c>
      <c r="CQ167" s="2">
        <f>BM$207*$B167+BM$209</f>
        <v>46.344353647232253</v>
      </c>
      <c r="CR167" s="2">
        <f>BN$207*$B167+BN$209</f>
        <v>44.431899779478186</v>
      </c>
      <c r="CS167" s="2">
        <f>BO$207*$B167+BO$209</f>
        <v>44.507002328320674</v>
      </c>
      <c r="CT167" s="2">
        <f>BP$207*$B167+BP$209</f>
        <v>42.942517651486966</v>
      </c>
      <c r="CU167" s="2">
        <f>BQ$207*$B167+BQ$209</f>
        <v>47.407669516436215</v>
      </c>
      <c r="CV167" s="2">
        <f>BR$207*$B167+BR$209</f>
        <v>43.040399072429892</v>
      </c>
      <c r="CW167" s="2">
        <f>BS$207*$B167+BS$209</f>
        <v>47.902788471786693</v>
      </c>
      <c r="CX167" s="2">
        <f>BT$207*$B167+BT$209</f>
        <v>49.954334367748913</v>
      </c>
      <c r="CY167" s="2">
        <f>BU$207*$B167+BU$209</f>
        <v>51.24869318685019</v>
      </c>
      <c r="CZ167" s="2">
        <f>BV$207*$B167+BV$209</f>
        <v>53.469582754297221</v>
      </c>
      <c r="DA167" s="2">
        <f>BW$207*$B167+BW$209</f>
        <v>58.156200880962984</v>
      </c>
      <c r="DD167" s="2">
        <f>BZ$207*$B167+BZ$209</f>
        <v>45.143905378735631</v>
      </c>
      <c r="DE167" s="2">
        <f>CA$207*$B167+CA$209</f>
        <v>44.158106663485583</v>
      </c>
      <c r="DF167" s="2">
        <f>CB$207*$B167+CB$209</f>
        <v>43.782804160818877</v>
      </c>
      <c r="DG167" s="2">
        <f>CC$207*$B167+CC$209</f>
        <v>41.211417403279889</v>
      </c>
      <c r="DH167" s="2">
        <f>CD$207*$B167+CD$209</f>
        <v>40.96262467253505</v>
      </c>
      <c r="DI167" s="2">
        <f>CE$207*$B167+CE$209</f>
        <v>39.780674617811592</v>
      </c>
      <c r="DJ167" s="2">
        <f>CF$207*$B167+CF$209</f>
        <v>40.224097171844051</v>
      </c>
      <c r="DK167" s="2">
        <f>CG$207*$B167+CG$209</f>
        <v>38.560858510265362</v>
      </c>
      <c r="DL167" s="2">
        <f>CH$207*$B167+CH$209</f>
        <v>41.966564491925325</v>
      </c>
      <c r="DM167" s="2">
        <f>CI$207*$B167+CI$209</f>
        <v>43.660218784567334</v>
      </c>
      <c r="DN167" s="2">
        <f>CJ$207*$B167+CJ$209</f>
        <v>46.320699393415545</v>
      </c>
      <c r="DO167" s="2">
        <f>CK$207*$B167+CK$209</f>
        <v>50.032380099391929</v>
      </c>
      <c r="DP167" s="2">
        <f>CL$207*$B167+CL$209</f>
        <v>55.317994101324551</v>
      </c>
      <c r="DS167" s="2">
        <f>POWER(10,($B167-C$227)/C$228)/(1+POWER(10,($B167-C$227)/C$228))</f>
        <v>0.98986002217870861</v>
      </c>
      <c r="DT167" s="2">
        <f>POWER(10,($B167-D$227)/D$228)/(1+POWER(10,($B167-D$227)/D$228))</f>
        <v>0.99089569094811747</v>
      </c>
      <c r="DU167" s="2">
        <f>POWER(10,($B167-E$227)/E$228)/(1+POWER(10,($B167-E$227)/E$228))</f>
        <v>0.99539784613677074</v>
      </c>
      <c r="DV167" s="2">
        <f>POWER(10,($B167-F$227)/F$228)/(1+POWER(10,($B167-F$227)/F$228))</f>
        <v>0.99666180241810831</v>
      </c>
      <c r="DW167" s="2">
        <f>POWER(10,($B167-G$227)/G$228)/(1+POWER(10,($B167-G$227)/G$228))</f>
        <v>0.9966061161347306</v>
      </c>
      <c r="DX167" s="2">
        <f>POWER(10,($B167-H$227)/H$228)/(1+POWER(10,($B167-H$227)/H$228))</f>
        <v>0.99666326383282344</v>
      </c>
      <c r="DY167" s="2">
        <f>POWER(10,($B167-I$227)/I$228)/(1+POWER(10,($B167-I$227)/I$228))</f>
        <v>0.99677948933345006</v>
      </c>
      <c r="DZ167" s="2">
        <f>POWER(10,($B167-J$227)/J$228)/(1+POWER(10,($B167-J$227)/J$228))</f>
        <v>0.99661925615562641</v>
      </c>
      <c r="EA167" s="2">
        <f>POWER(10,($B167-K$227)/K$228)/(1+POWER(10,($B167-K$227)/K$228))</f>
        <v>0.99674609211419196</v>
      </c>
      <c r="EB167" s="2">
        <f>POWER(10,($B167-L$227)/L$228)/(1+POWER(10,($B167-L$227)/L$228))</f>
        <v>0.99661861874819768</v>
      </c>
      <c r="EC167" s="2">
        <f>POWER(10,($B167-M$227)/M$228)/(1+POWER(10,($B167-M$227)/M$228))</f>
        <v>0.99657241392020579</v>
      </c>
      <c r="ED167" s="2">
        <f>POWER(10,($B167-N$227)/N$228)/(1+POWER(10,($B167-N$227)/N$228))</f>
        <v>0.99659977498920982</v>
      </c>
      <c r="EE167" s="2">
        <f>POWER(10,($B167-O$227)/O$228)/(1+POWER(10,($B167-O$227)/O$228))</f>
        <v>0.99678226984728402</v>
      </c>
    </row>
    <row r="168" spans="2:135" x14ac:dyDescent="0.25">
      <c r="B168" s="2">
        <v>162</v>
      </c>
      <c r="C168">
        <v>43.548999999999999</v>
      </c>
      <c r="D168">
        <v>42.606000000000002</v>
      </c>
      <c r="E168">
        <v>43.055999999999997</v>
      </c>
      <c r="F168">
        <v>39.619999999999997</v>
      </c>
      <c r="G168">
        <v>41.478000000000002</v>
      </c>
      <c r="H168">
        <v>40.796999999999997</v>
      </c>
      <c r="I168">
        <v>41.405999999999999</v>
      </c>
      <c r="J168">
        <v>38.912999999999997</v>
      </c>
      <c r="K168">
        <v>41.854999999999997</v>
      </c>
      <c r="L168">
        <v>44.912999999999997</v>
      </c>
      <c r="M168">
        <v>46.957000000000001</v>
      </c>
      <c r="N168">
        <v>50.463999999999999</v>
      </c>
      <c r="O168">
        <v>56.194400000000002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45.139397050948034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44.143762077719458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43.757883912709367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41.15840300770622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40.990751396572563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40.441581341805211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40.156327714011077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38.915345572615962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42.258844944593228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44.368203272057151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47.547842089519143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50.643459568971572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57.135117877573968</v>
      </c>
      <c r="AE168" s="5"/>
      <c r="AG168" s="5">
        <f t="shared" si="49"/>
        <v>-1.5903970509480345</v>
      </c>
      <c r="AH168" s="5">
        <f t="shared" si="49"/>
        <v>-1.5377620777194565</v>
      </c>
      <c r="AI168" s="5">
        <f t="shared" si="49"/>
        <v>-0.70188391270936989</v>
      </c>
      <c r="AJ168" s="5">
        <f t="shared" si="49"/>
        <v>-1.5384030077062221</v>
      </c>
      <c r="AK168" s="5">
        <f t="shared" si="48"/>
        <v>0.48724860342743881</v>
      </c>
      <c r="AL168" s="5">
        <f t="shared" si="48"/>
        <v>0.35541865819478602</v>
      </c>
      <c r="AM168" s="5">
        <f t="shared" si="48"/>
        <v>1.2496722859889218</v>
      </c>
      <c r="AN168" s="5">
        <f t="shared" si="48"/>
        <v>-2.3455726159653523E-3</v>
      </c>
      <c r="AO168" s="5">
        <f t="shared" si="47"/>
        <v>-0.4038449445932315</v>
      </c>
      <c r="AP168" s="5">
        <f t="shared" si="33"/>
        <v>0.54479672794284539</v>
      </c>
      <c r="AQ168" s="5">
        <f t="shared" si="33"/>
        <v>-0.59084208951914263</v>
      </c>
      <c r="AR168" s="5">
        <f t="shared" si="33"/>
        <v>-0.17945956897157345</v>
      </c>
      <c r="AS168" s="5">
        <f t="shared" si="33"/>
        <v>-0.94071787757396663</v>
      </c>
      <c r="AV168" s="2">
        <f t="shared" si="34"/>
        <v>45.139396656357761</v>
      </c>
      <c r="AW168" s="2">
        <f t="shared" si="35"/>
        <v>44.143762077719458</v>
      </c>
      <c r="AX168" s="2">
        <f t="shared" si="36"/>
        <v>43.757883912709367</v>
      </c>
      <c r="AY168" s="2">
        <f t="shared" si="37"/>
        <v>41.15840300770622</v>
      </c>
      <c r="AZ168" s="2">
        <f t="shared" si="38"/>
        <v>40.903004156455538</v>
      </c>
      <c r="BA168" s="2">
        <f t="shared" si="39"/>
        <v>39.732502180347005</v>
      </c>
      <c r="BB168" s="2">
        <f t="shared" si="40"/>
        <v>40.156316560887156</v>
      </c>
      <c r="BC168" s="2">
        <f t="shared" si="41"/>
        <v>38.496244342899907</v>
      </c>
      <c r="BD168" s="2">
        <f t="shared" si="42"/>
        <v>41.918169321773227</v>
      </c>
      <c r="BE168" s="2">
        <f t="shared" si="43"/>
        <v>43.606964794958422</v>
      </c>
      <c r="BF168" s="2">
        <f t="shared" si="44"/>
        <v>46.279605183548654</v>
      </c>
      <c r="BG168" s="2">
        <f t="shared" si="45"/>
        <v>49.990358237419564</v>
      </c>
      <c r="BH168" s="2">
        <f t="shared" si="46"/>
        <v>55.285407311950138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50.355661931003716</v>
      </c>
      <c r="CP168" s="2">
        <f>BL$207*$B168+BL$209</f>
        <v>47.568769715154865</v>
      </c>
      <c r="CQ168" s="2">
        <f>BM$207*$B168+BM$209</f>
        <v>46.343529526304216</v>
      </c>
      <c r="CR168" s="2">
        <f>BN$207*$B168+BN$209</f>
        <v>44.411630073330144</v>
      </c>
      <c r="CS168" s="2">
        <f>BO$207*$B168+BO$209</f>
        <v>44.491313603273291</v>
      </c>
      <c r="CT168" s="2">
        <f>BP$207*$B168+BP$209</f>
        <v>42.926714692597898</v>
      </c>
      <c r="CU168" s="2">
        <f>BQ$207*$B168+BQ$209</f>
        <v>47.423872940299752</v>
      </c>
      <c r="CV168" s="2">
        <f>BR$207*$B168+BR$209</f>
        <v>43.021630476656966</v>
      </c>
      <c r="CW168" s="2">
        <f>BS$207*$B168+BS$209</f>
        <v>47.920037140423062</v>
      </c>
      <c r="CX168" s="2">
        <f>BT$207*$B168+BT$209</f>
        <v>49.971255720282699</v>
      </c>
      <c r="CY168" s="2">
        <f>BU$207*$B168+BU$209</f>
        <v>51.261876321802454</v>
      </c>
      <c r="CZ168" s="2">
        <f>BV$207*$B168+BV$209</f>
        <v>53.465773371015935</v>
      </c>
      <c r="DA168" s="2">
        <f>BW$207*$B168+BW$209</f>
        <v>58.156301888848724</v>
      </c>
      <c r="DD168" s="2">
        <f>BZ$207*$B168+BZ$209</f>
        <v>45.090663685241708</v>
      </c>
      <c r="DE168" s="2">
        <f>CA$207*$B168+CA$209</f>
        <v>44.115062163666728</v>
      </c>
      <c r="DF168" s="2">
        <f>CB$207*$B168+CB$209</f>
        <v>43.746981228373208</v>
      </c>
      <c r="DG168" s="2">
        <f>CC$207*$B168+CC$209</f>
        <v>41.148465474313682</v>
      </c>
      <c r="DH168" s="2">
        <f>CD$207*$B168+CD$209</f>
        <v>40.891859586426087</v>
      </c>
      <c r="DI168" s="2">
        <f>CE$207*$B168+CE$209</f>
        <v>39.722749202798845</v>
      </c>
      <c r="DJ168" s="2">
        <f>CF$207*$B168+CF$209</f>
        <v>40.13490175912213</v>
      </c>
      <c r="DK168" s="2">
        <f>CG$207*$B168+CG$209</f>
        <v>38.482244001258536</v>
      </c>
      <c r="DL168" s="2">
        <f>CH$207*$B168+CH$209</f>
        <v>41.90030003826071</v>
      </c>
      <c r="DM168" s="2">
        <f>CI$207*$B168+CI$209</f>
        <v>43.587271645906966</v>
      </c>
      <c r="DN168" s="2">
        <f>CJ$207*$B168+CJ$209</f>
        <v>46.263977058862871</v>
      </c>
      <c r="DO168" s="2">
        <f>CK$207*$B168+CK$209</f>
        <v>49.979544058250674</v>
      </c>
      <c r="DP168" s="2">
        <f>CL$207*$B168+CL$209</f>
        <v>55.276955174311226</v>
      </c>
      <c r="DS168" s="2">
        <f>POWER(10,($B168-C$227)/C$228)/(1+POWER(10,($B168-C$227)/C$228))</f>
        <v>0.99074397201266307</v>
      </c>
      <c r="DT168" s="2">
        <f>POWER(10,($B168-D$227)/D$228)/(1+POWER(10,($B168-D$227)/D$228))</f>
        <v>0.99169011457256639</v>
      </c>
      <c r="DU168" s="2">
        <f>POWER(10,($B168-E$227)/E$228)/(1+POWER(10,($B168-E$227)/E$228))</f>
        <v>0.99580108548535384</v>
      </c>
      <c r="DV168" s="2">
        <f>POWER(10,($B168-F$227)/F$228)/(1+POWER(10,($B168-F$227)/F$228))</f>
        <v>0.99695463312039734</v>
      </c>
      <c r="DW168" s="2">
        <f>POWER(10,($B168-G$227)/G$228)/(1+POWER(10,($B168-G$227)/G$228))</f>
        <v>0.99690381652959315</v>
      </c>
      <c r="DX168" s="2">
        <f>POWER(10,($B168-H$227)/H$228)/(1+POWER(10,($B168-H$227)/H$228))</f>
        <v>0.99695596672960107</v>
      </c>
      <c r="DY168" s="2">
        <f>POWER(10,($B168-I$227)/I$228)/(1+POWER(10,($B168-I$227)/I$228))</f>
        <v>0.99706202683029876</v>
      </c>
      <c r="DZ168" s="2">
        <f>POWER(10,($B168-J$227)/J$228)/(1+POWER(10,($B168-J$227)/J$228))</f>
        <v>0.99691580751776809</v>
      </c>
      <c r="EA168" s="2">
        <f>POWER(10,($B168-K$227)/K$228)/(1+POWER(10,($B168-K$227)/K$228))</f>
        <v>0.99703155084528539</v>
      </c>
      <c r="EB168" s="2">
        <f>POWER(10,($B168-L$227)/L$228)/(1+POWER(10,($B168-L$227)/L$228))</f>
        <v>0.99691522584924641</v>
      </c>
      <c r="EC168" s="2">
        <f>POWER(10,($B168-M$227)/M$228)/(1+POWER(10,($B168-M$227)/M$228))</f>
        <v>0.99687306128763586</v>
      </c>
      <c r="ED168" s="2">
        <f>POWER(10,($B168-N$227)/N$228)/(1+POWER(10,($B168-N$227)/N$228))</f>
        <v>0.99689802987735465</v>
      </c>
      <c r="EE168" s="2">
        <f>POWER(10,($B168-O$227)/O$228)/(1+POWER(10,($B168-O$227)/O$228))</f>
        <v>0.99706456412621725</v>
      </c>
    </row>
    <row r="169" spans="2:135" x14ac:dyDescent="0.25">
      <c r="B169" s="2">
        <v>163</v>
      </c>
      <c r="C169">
        <v>43.648000000000003</v>
      </c>
      <c r="D169">
        <v>42.197000000000003</v>
      </c>
      <c r="E169">
        <v>41.944000000000003</v>
      </c>
      <c r="F169">
        <v>39.914999999999999</v>
      </c>
      <c r="G169">
        <v>40.768000000000001</v>
      </c>
      <c r="H169">
        <v>41.695999999999998</v>
      </c>
      <c r="I169">
        <v>41.478000000000002</v>
      </c>
      <c r="J169">
        <v>38.362000000000002</v>
      </c>
      <c r="K169">
        <v>41.261000000000003</v>
      </c>
      <c r="L169">
        <v>43.58</v>
      </c>
      <c r="M169">
        <v>46.506999999999998</v>
      </c>
      <c r="N169">
        <v>50.884</v>
      </c>
      <c r="O169">
        <v>56.041699999999999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45.082754324904741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44.098652100258199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43.721239413172356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41.094697690425008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40.897373126289281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40.201491603309179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40.065532236785593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38.721077806571309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42.099039351139879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44.11782551916528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47.204535831020458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50.45751638992796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56.775802139849013</v>
      </c>
      <c r="AE169" s="5"/>
      <c r="AG169" s="5">
        <f t="shared" si="49"/>
        <v>-1.4347543249047376</v>
      </c>
      <c r="AH169" s="5">
        <f t="shared" si="49"/>
        <v>-1.9016521002581968</v>
      </c>
      <c r="AI169" s="5">
        <f t="shared" si="49"/>
        <v>-1.777239413172353</v>
      </c>
      <c r="AJ169" s="5">
        <f t="shared" si="49"/>
        <v>-1.1796976904250087</v>
      </c>
      <c r="AK169" s="5">
        <f t="shared" si="48"/>
        <v>-0.12937312628928055</v>
      </c>
      <c r="AL169" s="5">
        <f t="shared" si="48"/>
        <v>1.4945083966908186</v>
      </c>
      <c r="AM169" s="5">
        <f t="shared" si="48"/>
        <v>1.4124677632144085</v>
      </c>
      <c r="AN169" s="5">
        <f t="shared" si="48"/>
        <v>-0.35907780657130672</v>
      </c>
      <c r="AO169" s="5">
        <f t="shared" si="47"/>
        <v>-0.83803935113987649</v>
      </c>
      <c r="AP169" s="5">
        <f t="shared" si="33"/>
        <v>-0.53782551916528121</v>
      </c>
      <c r="AQ169" s="5">
        <f t="shared" si="33"/>
        <v>-0.6975358310204598</v>
      </c>
      <c r="AR169" s="5">
        <f t="shared" si="33"/>
        <v>0.42648361007204016</v>
      </c>
      <c r="AS169" s="5">
        <f t="shared" si="33"/>
        <v>-0.73410213984901418</v>
      </c>
      <c r="AV169" s="2">
        <f t="shared" si="34"/>
        <v>45.082753855664031</v>
      </c>
      <c r="AW169" s="2">
        <f t="shared" si="35"/>
        <v>44.098652100258199</v>
      </c>
      <c r="AX169" s="2">
        <f t="shared" si="36"/>
        <v>43.721239413172356</v>
      </c>
      <c r="AY169" s="2">
        <f t="shared" si="37"/>
        <v>41.094697690425008</v>
      </c>
      <c r="AZ169" s="2">
        <f t="shared" si="38"/>
        <v>40.831416803128427</v>
      </c>
      <c r="BA169" s="2">
        <f t="shared" si="39"/>
        <v>39.673837963398043</v>
      </c>
      <c r="BB169" s="2">
        <f t="shared" si="40"/>
        <v>40.065524413219478</v>
      </c>
      <c r="BC169" s="2">
        <f t="shared" si="41"/>
        <v>38.416569802867294</v>
      </c>
      <c r="BD169" s="2">
        <f t="shared" si="42"/>
        <v>41.850562973214146</v>
      </c>
      <c r="BE169" s="2">
        <f t="shared" si="43"/>
        <v>43.532542648824069</v>
      </c>
      <c r="BF169" s="2">
        <f t="shared" si="44"/>
        <v>46.221711077453634</v>
      </c>
      <c r="BG169" s="2">
        <f t="shared" si="45"/>
        <v>49.936712094144717</v>
      </c>
      <c r="BH169" s="2">
        <f t="shared" si="46"/>
        <v>55.243736846145083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50.403105724206021</v>
      </c>
      <c r="CP169" s="2">
        <f>BL$207*$B169+BL$209</f>
        <v>47.583826052971126</v>
      </c>
      <c r="CQ169" s="2">
        <f>BM$207*$B169+BM$209</f>
        <v>46.342705405376179</v>
      </c>
      <c r="CR169" s="2">
        <f>BN$207*$B169+BN$209</f>
        <v>44.391360367182102</v>
      </c>
      <c r="CS169" s="2">
        <f>BO$207*$B169+BO$209</f>
        <v>44.475624878225908</v>
      </c>
      <c r="CT169" s="2">
        <f>BP$207*$B169+BP$209</f>
        <v>42.910911733708829</v>
      </c>
      <c r="CU169" s="2">
        <f>BQ$207*$B169+BQ$209</f>
        <v>47.440076364163296</v>
      </c>
      <c r="CV169" s="2">
        <f>BR$207*$B169+BR$209</f>
        <v>43.002861880884033</v>
      </c>
      <c r="CW169" s="2">
        <f>BS$207*$B169+BS$209</f>
        <v>47.937285809059439</v>
      </c>
      <c r="CX169" s="2">
        <f>BT$207*$B169+BT$209</f>
        <v>49.988177072816484</v>
      </c>
      <c r="CY169" s="2">
        <f>BU$207*$B169+BU$209</f>
        <v>51.275059456754718</v>
      </c>
      <c r="CZ169" s="2">
        <f>BV$207*$B169+BV$209</f>
        <v>53.461963987734656</v>
      </c>
      <c r="DA169" s="2">
        <f>BW$207*$B169+BW$209</f>
        <v>58.156402896734463</v>
      </c>
      <c r="DD169" s="2">
        <f>BZ$207*$B169+BZ$209</f>
        <v>45.037421991747784</v>
      </c>
      <c r="DE169" s="2">
        <f>CA$207*$B169+CA$209</f>
        <v>44.072017663847873</v>
      </c>
      <c r="DF169" s="2">
        <f>CB$207*$B169+CB$209</f>
        <v>43.711158295927532</v>
      </c>
      <c r="DG169" s="2">
        <f>CC$207*$B169+CC$209</f>
        <v>41.085513545347482</v>
      </c>
      <c r="DH169" s="2">
        <f>CD$207*$B169+CD$209</f>
        <v>40.82109450031713</v>
      </c>
      <c r="DI169" s="2">
        <f>CE$207*$B169+CE$209</f>
        <v>39.664823787786091</v>
      </c>
      <c r="DJ169" s="2">
        <f>CF$207*$B169+CF$209</f>
        <v>40.045706346400209</v>
      </c>
      <c r="DK169" s="2">
        <f>CG$207*$B169+CG$209</f>
        <v>38.403629492251717</v>
      </c>
      <c r="DL169" s="2">
        <f>CH$207*$B169+CH$209</f>
        <v>41.834035584596087</v>
      </c>
      <c r="DM169" s="2">
        <f>CI$207*$B169+CI$209</f>
        <v>43.514324507246599</v>
      </c>
      <c r="DN169" s="2">
        <f>CJ$207*$B169+CJ$209</f>
        <v>46.207254724310189</v>
      </c>
      <c r="DO169" s="2">
        <f>CK$207*$B169+CK$209</f>
        <v>49.926708017109412</v>
      </c>
      <c r="DP169" s="2">
        <f>CL$207*$B169+CL$209</f>
        <v>55.235916247297901</v>
      </c>
      <c r="DS169" s="2">
        <f>POWER(10,($B169-C$227)/C$228)/(1+POWER(10,($B169-C$227)/C$228))</f>
        <v>0.99155152145065417</v>
      </c>
      <c r="DT169" s="2">
        <f>POWER(10,($B169-D$227)/D$228)/(1+POWER(10,($B169-D$227)/D$228))</f>
        <v>0.9924157489648876</v>
      </c>
      <c r="DU169" s="2">
        <f>POWER(10,($B169-E$227)/E$228)/(1+POWER(10,($B169-E$227)/E$228))</f>
        <v>0.99616912909952071</v>
      </c>
      <c r="DV169" s="2">
        <f>POWER(10,($B169-F$227)/F$228)/(1+POWER(10,($B169-F$227)/F$228))</f>
        <v>0.99722184796437996</v>
      </c>
      <c r="DW169" s="2">
        <f>POWER(10,($B169-G$227)/G$228)/(1+POWER(10,($B169-G$227)/G$228))</f>
        <v>0.9971754776280729</v>
      </c>
      <c r="DX169" s="2">
        <f>POWER(10,($B169-H$227)/H$228)/(1+POWER(10,($B169-H$227)/H$228))</f>
        <v>0.997223064882368</v>
      </c>
      <c r="DY169" s="2">
        <f>POWER(10,($B169-I$227)/I$228)/(1+POWER(10,($B169-I$227)/I$228))</f>
        <v>0.99731984377686467</v>
      </c>
      <c r="DZ169" s="2">
        <f>POWER(10,($B169-J$227)/J$228)/(1+POWER(10,($B169-J$227)/J$228))</f>
        <v>0.99718641948870457</v>
      </c>
      <c r="EA169" s="2">
        <f>POWER(10,($B169-K$227)/K$228)/(1+POWER(10,($B169-K$227)/K$228))</f>
        <v>0.99729203489776386</v>
      </c>
      <c r="EB169" s="2">
        <f>POWER(10,($B169-L$227)/L$228)/(1+POWER(10,($B169-L$227)/L$228))</f>
        <v>0.99718588871264058</v>
      </c>
      <c r="EC169" s="2">
        <f>POWER(10,($B169-M$227)/M$228)/(1+POWER(10,($B169-M$227)/M$228))</f>
        <v>0.99714741314895339</v>
      </c>
      <c r="ED169" s="2">
        <f>POWER(10,($B169-N$227)/N$228)/(1+POWER(10,($B169-N$227)/N$228))</f>
        <v>0.9971701972591438</v>
      </c>
      <c r="EE169" s="2">
        <f>POWER(10,($B169-O$227)/O$228)/(1+POWER(10,($B169-O$227)/O$228))</f>
        <v>0.99732215901459675</v>
      </c>
    </row>
    <row r="170" spans="2:135" x14ac:dyDescent="0.25">
      <c r="B170" s="2">
        <v>164</v>
      </c>
      <c r="C170">
        <v>44.31</v>
      </c>
      <c r="D170">
        <v>41.351999999999997</v>
      </c>
      <c r="E170">
        <v>41.93</v>
      </c>
      <c r="F170">
        <v>40.619999999999997</v>
      </c>
      <c r="G170">
        <v>41.725000000000001</v>
      </c>
      <c r="H170">
        <v>41.811999999999998</v>
      </c>
      <c r="I170">
        <v>40.072000000000003</v>
      </c>
      <c r="J170">
        <v>38.216999999999999</v>
      </c>
      <c r="K170">
        <v>41.377000000000002</v>
      </c>
      <c r="L170">
        <v>42.738999999999997</v>
      </c>
      <c r="M170">
        <v>46.87</v>
      </c>
      <c r="N170">
        <v>49.29</v>
      </c>
      <c r="O170">
        <v>55.319400000000002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45.026331117267723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44.05368242681083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43.684654871756464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41.031047874836418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40.807969477462265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39.996007986100608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39.974852497443003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38.551437596664982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41.958773896406726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43.894819173961345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46.902894579785979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50.2862791723878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56.435028558231615</v>
      </c>
      <c r="AE170" s="5"/>
      <c r="AG170" s="5">
        <f t="shared" si="49"/>
        <v>-0.71633111726772114</v>
      </c>
      <c r="AH170" s="5">
        <f t="shared" si="49"/>
        <v>-2.7016824268108337</v>
      </c>
      <c r="AI170" s="5">
        <f t="shared" si="49"/>
        <v>-1.7546548717564647</v>
      </c>
      <c r="AJ170" s="5">
        <f t="shared" si="49"/>
        <v>-0.41104787483642014</v>
      </c>
      <c r="AK170" s="5">
        <f t="shared" si="48"/>
        <v>0.9170305225377362</v>
      </c>
      <c r="AL170" s="5">
        <f t="shared" si="48"/>
        <v>1.8159920138993897</v>
      </c>
      <c r="AM170" s="5">
        <f t="shared" si="48"/>
        <v>9.7147502557000109E-2</v>
      </c>
      <c r="AN170" s="5">
        <f t="shared" si="48"/>
        <v>-0.33443759666498352</v>
      </c>
      <c r="AO170" s="5">
        <f t="shared" si="47"/>
        <v>-0.58177389640672317</v>
      </c>
      <c r="AP170" s="5">
        <f t="shared" si="33"/>
        <v>-1.1558191739613477</v>
      </c>
      <c r="AQ170" s="5">
        <f t="shared" si="33"/>
        <v>-3.2894579785981648E-2</v>
      </c>
      <c r="AR170" s="5">
        <f t="shared" si="33"/>
        <v>-0.99627917238780128</v>
      </c>
      <c r="AS170" s="5">
        <f t="shared" si="33"/>
        <v>-1.115628558231613</v>
      </c>
      <c r="AV170" s="2">
        <f t="shared" si="34"/>
        <v>45.026330575103799</v>
      </c>
      <c r="AW170" s="2">
        <f t="shared" si="35"/>
        <v>44.05368242681083</v>
      </c>
      <c r="AX170" s="2">
        <f t="shared" si="36"/>
        <v>43.684654871756464</v>
      </c>
      <c r="AY170" s="2">
        <f t="shared" si="37"/>
        <v>41.031047874836418</v>
      </c>
      <c r="AZ170" s="2">
        <f t="shared" si="38"/>
        <v>40.759887718190939</v>
      </c>
      <c r="BA170" s="2">
        <f t="shared" si="39"/>
        <v>39.615228113048339</v>
      </c>
      <c r="BB170" s="2">
        <f t="shared" si="40"/>
        <v>39.974847179271244</v>
      </c>
      <c r="BC170" s="2">
        <f t="shared" si="41"/>
        <v>38.336973212791428</v>
      </c>
      <c r="BD170" s="2">
        <f t="shared" si="42"/>
        <v>41.783054181831481</v>
      </c>
      <c r="BE170" s="2">
        <f t="shared" si="43"/>
        <v>43.45822733090111</v>
      </c>
      <c r="BF170" s="2">
        <f t="shared" si="44"/>
        <v>46.163901961619999</v>
      </c>
      <c r="BG170" s="2">
        <f t="shared" si="45"/>
        <v>49.883124635026654</v>
      </c>
      <c r="BH170" s="2">
        <f t="shared" si="46"/>
        <v>55.202111968610403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50.450549517408326</v>
      </c>
      <c r="CP170" s="2">
        <f>BL$207*$B170+BL$209</f>
        <v>47.598882390787381</v>
      </c>
      <c r="CQ170" s="2">
        <f>BM$207*$B170+BM$209</f>
        <v>46.341881284448135</v>
      </c>
      <c r="CR170" s="2">
        <f>BN$207*$B170+BN$209</f>
        <v>44.37109066103406</v>
      </c>
      <c r="CS170" s="2">
        <f>BO$207*$B170+BO$209</f>
        <v>44.459936153178532</v>
      </c>
      <c r="CT170" s="2">
        <f>BP$207*$B170+BP$209</f>
        <v>42.895108774819768</v>
      </c>
      <c r="CU170" s="2">
        <f>BQ$207*$B170+BQ$209</f>
        <v>47.456279788026841</v>
      </c>
      <c r="CV170" s="2">
        <f>BR$207*$B170+BR$209</f>
        <v>42.984093285111108</v>
      </c>
      <c r="CW170" s="2">
        <f>BS$207*$B170+BS$209</f>
        <v>47.954534477695809</v>
      </c>
      <c r="CX170" s="2">
        <f>BT$207*$B170+BT$209</f>
        <v>50.005098425350269</v>
      </c>
      <c r="CY170" s="2">
        <f>BU$207*$B170+BU$209</f>
        <v>51.288242591706982</v>
      </c>
      <c r="CZ170" s="2">
        <f>BV$207*$B170+BV$209</f>
        <v>53.45815460445337</v>
      </c>
      <c r="DA170" s="2">
        <f>BW$207*$B170+BW$209</f>
        <v>58.156503904620209</v>
      </c>
      <c r="DD170" s="2">
        <f>BZ$207*$B170+BZ$209</f>
        <v>44.984180298253861</v>
      </c>
      <c r="DE170" s="2">
        <f>CA$207*$B170+CA$209</f>
        <v>44.028973164029019</v>
      </c>
      <c r="DF170" s="2">
        <f>CB$207*$B170+CB$209</f>
        <v>43.675335363481864</v>
      </c>
      <c r="DG170" s="2">
        <f>CC$207*$B170+CC$209</f>
        <v>41.022561616381275</v>
      </c>
      <c r="DH170" s="2">
        <f>CD$207*$B170+CD$209</f>
        <v>40.750329414208167</v>
      </c>
      <c r="DI170" s="2">
        <f>CE$207*$B170+CE$209</f>
        <v>39.606898372773344</v>
      </c>
      <c r="DJ170" s="2">
        <f>CF$207*$B170+CF$209</f>
        <v>39.956510933678295</v>
      </c>
      <c r="DK170" s="2">
        <f>CG$207*$B170+CG$209</f>
        <v>38.325014983244898</v>
      </c>
      <c r="DL170" s="2">
        <f>CH$207*$B170+CH$209</f>
        <v>41.767771130931465</v>
      </c>
      <c r="DM170" s="2">
        <f>CI$207*$B170+CI$209</f>
        <v>43.441377368586231</v>
      </c>
      <c r="DN170" s="2">
        <f>CJ$207*$B170+CJ$209</f>
        <v>46.150532389757515</v>
      </c>
      <c r="DO170" s="2">
        <f>CK$207*$B170+CK$209</f>
        <v>49.873871975968157</v>
      </c>
      <c r="DP170" s="2">
        <f>CL$207*$B170+CL$209</f>
        <v>55.194877320284576</v>
      </c>
      <c r="DS170" s="2">
        <f>POWER(10,($B170-C$227)/C$228)/(1+POWER(10,($B170-C$227)/C$228))</f>
        <v>0.99228916394775613</v>
      </c>
      <c r="DT170" s="2">
        <f>POWER(10,($B170-D$227)/D$228)/(1+POWER(10,($B170-D$227)/D$228))</f>
        <v>0.99307846188451954</v>
      </c>
      <c r="DU170" s="2">
        <f>POWER(10,($B170-E$227)/E$228)/(1+POWER(10,($B170-E$227)/E$228))</f>
        <v>0.99650502614587566</v>
      </c>
      <c r="DV170" s="2">
        <f>POWER(10,($B170-F$227)/F$228)/(1+POWER(10,($B170-F$227)/F$228))</f>
        <v>0.99746567572149536</v>
      </c>
      <c r="DW170" s="2">
        <f>POWER(10,($B170-G$227)/G$228)/(1+POWER(10,($B170-G$227)/G$228))</f>
        <v>0.99742336461642833</v>
      </c>
      <c r="DX170" s="2">
        <f>POWER(10,($B170-H$227)/H$228)/(1+POWER(10,($B170-H$227)/H$228))</f>
        <v>0.99746678610656703</v>
      </c>
      <c r="DY170" s="2">
        <f>POWER(10,($B170-I$227)/I$228)/(1+POWER(10,($B170-I$227)/I$228))</f>
        <v>0.99755509190362368</v>
      </c>
      <c r="DZ170" s="2">
        <f>POWER(10,($B170-J$227)/J$228)/(1+POWER(10,($B170-J$227)/J$228))</f>
        <v>0.99743334866431865</v>
      </c>
      <c r="EA170" s="2">
        <f>POWER(10,($B170-K$227)/K$228)/(1+POWER(10,($B170-K$227)/K$228))</f>
        <v>0.9975297178761473</v>
      </c>
      <c r="EB170" s="2">
        <f>POWER(10,($B170-L$227)/L$228)/(1+POWER(10,($B170-L$227)/L$228))</f>
        <v>0.99743286435100442</v>
      </c>
      <c r="EC170" s="2">
        <f>POWER(10,($B170-M$227)/M$228)/(1+POWER(10,($B170-M$227)/M$228))</f>
        <v>0.99739775671710573</v>
      </c>
      <c r="ED170" s="2">
        <f>POWER(10,($B170-N$227)/N$228)/(1+POWER(10,($B170-N$227)/N$228))</f>
        <v>0.99741854646590444</v>
      </c>
      <c r="EE170" s="2">
        <f>POWER(10,($B170-O$227)/O$228)/(1+POWER(10,($B170-O$227)/O$228))</f>
        <v>0.99755720442135087</v>
      </c>
    </row>
    <row r="171" spans="2:135" x14ac:dyDescent="0.25">
      <c r="B171" s="2">
        <v>165</v>
      </c>
      <c r="C171">
        <v>43.548999999999999</v>
      </c>
      <c r="D171">
        <v>40.718000000000004</v>
      </c>
      <c r="E171">
        <v>43.281999999999996</v>
      </c>
      <c r="F171">
        <v>39.338000000000001</v>
      </c>
      <c r="G171">
        <v>42.087000000000003</v>
      </c>
      <c r="H171">
        <v>40.796999999999997</v>
      </c>
      <c r="I171">
        <v>39.652000000000001</v>
      </c>
      <c r="J171">
        <v>39.261000000000003</v>
      </c>
      <c r="K171">
        <v>41.536000000000001</v>
      </c>
      <c r="L171">
        <v>44.203000000000003</v>
      </c>
      <c r="M171">
        <v>45.796999999999997</v>
      </c>
      <c r="N171">
        <v>48.899000000000001</v>
      </c>
      <c r="O171">
        <v>55.305599999999998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44.97011535979501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44.008844498479576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43.648126129586196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40.967449648122432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40.722407265683266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39.823152019217403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39.884280544280578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38.403865024513095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41.836125150610933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43.699984626091542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46.645300657240099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50.132542242727816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56.124520703860014</v>
      </c>
      <c r="AE171" s="5"/>
      <c r="AG171" s="5">
        <f t="shared" si="49"/>
        <v>-1.4211153597950101</v>
      </c>
      <c r="AH171" s="5">
        <f t="shared" si="49"/>
        <v>-3.2908444984795722</v>
      </c>
      <c r="AI171" s="5">
        <f t="shared" si="49"/>
        <v>-0.36612612958619906</v>
      </c>
      <c r="AJ171" s="5">
        <f t="shared" si="49"/>
        <v>-1.6294496481224314</v>
      </c>
      <c r="AK171" s="5">
        <f t="shared" si="48"/>
        <v>1.3645927343167372</v>
      </c>
      <c r="AL171" s="5">
        <f t="shared" si="48"/>
        <v>0.97384798078259394</v>
      </c>
      <c r="AM171" s="5">
        <f t="shared" si="48"/>
        <v>-0.23228054428057732</v>
      </c>
      <c r="AN171" s="5">
        <f t="shared" si="48"/>
        <v>0.85713497548690754</v>
      </c>
      <c r="AO171" s="5">
        <f t="shared" si="47"/>
        <v>-0.30012515061093126</v>
      </c>
      <c r="AP171" s="5">
        <f t="shared" si="33"/>
        <v>0.50301537390846107</v>
      </c>
      <c r="AQ171" s="5">
        <f t="shared" si="33"/>
        <v>-0.8483006572401024</v>
      </c>
      <c r="AR171" s="5">
        <f t="shared" si="33"/>
        <v>-1.2335422427278147</v>
      </c>
      <c r="AS171" s="5">
        <f t="shared" si="33"/>
        <v>-0.81892070386001592</v>
      </c>
      <c r="AV171" s="2">
        <f t="shared" si="34"/>
        <v>44.970114751168062</v>
      </c>
      <c r="AW171" s="2">
        <f t="shared" si="35"/>
        <v>44.008844498479576</v>
      </c>
      <c r="AX171" s="2">
        <f t="shared" si="36"/>
        <v>43.648126129586196</v>
      </c>
      <c r="AY171" s="2">
        <f t="shared" si="37"/>
        <v>40.967449648122432</v>
      </c>
      <c r="AZ171" s="2">
        <f t="shared" si="38"/>
        <v>40.688413036090175</v>
      </c>
      <c r="BA171" s="2">
        <f t="shared" si="39"/>
        <v>39.556668802839482</v>
      </c>
      <c r="BB171" s="2">
        <f t="shared" si="40"/>
        <v>39.884277041045067</v>
      </c>
      <c r="BC171" s="2">
        <f t="shared" si="41"/>
        <v>38.257449092538216</v>
      </c>
      <c r="BD171" s="2">
        <f t="shared" si="42"/>
        <v>41.715636205236414</v>
      </c>
      <c r="BE171" s="2">
        <f t="shared" si="43"/>
        <v>43.38401150280211</v>
      </c>
      <c r="BF171" s="2">
        <f t="shared" si="44"/>
        <v>46.106171985001041</v>
      </c>
      <c r="BG171" s="2">
        <f t="shared" si="45"/>
        <v>49.829591827693605</v>
      </c>
      <c r="BH171" s="2">
        <f t="shared" si="46"/>
        <v>55.160529563012936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50.497993310610639</v>
      </c>
      <c r="CP171" s="2">
        <f>BL$207*$B171+BL$209</f>
        <v>47.613938728603635</v>
      </c>
      <c r="CQ171" s="2">
        <f>BM$207*$B171+BM$209</f>
        <v>46.341057163520098</v>
      </c>
      <c r="CR171" s="2">
        <f>BN$207*$B171+BN$209</f>
        <v>44.350820954886018</v>
      </c>
      <c r="CS171" s="2">
        <f>BO$207*$B171+BO$209</f>
        <v>44.444247428131149</v>
      </c>
      <c r="CT171" s="2">
        <f>BP$207*$B171+BP$209</f>
        <v>42.879305815930699</v>
      </c>
      <c r="CU171" s="2">
        <f>BQ$207*$B171+BQ$209</f>
        <v>47.472483211890378</v>
      </c>
      <c r="CV171" s="2">
        <f>BR$207*$B171+BR$209</f>
        <v>42.965324689338182</v>
      </c>
      <c r="CW171" s="2">
        <f>BS$207*$B171+BS$209</f>
        <v>47.971783146332179</v>
      </c>
      <c r="CX171" s="2">
        <f>BT$207*$B171+BT$209</f>
        <v>50.022019777884054</v>
      </c>
      <c r="CY171" s="2">
        <f>BU$207*$B171+BU$209</f>
        <v>51.301425726659247</v>
      </c>
      <c r="CZ171" s="2">
        <f>BV$207*$B171+BV$209</f>
        <v>53.45434522117209</v>
      </c>
      <c r="DA171" s="2">
        <f>BW$207*$B171+BW$209</f>
        <v>58.156604912505948</v>
      </c>
      <c r="DD171" s="2">
        <f>BZ$207*$B171+BZ$209</f>
        <v>44.930938604759938</v>
      </c>
      <c r="DE171" s="2">
        <f>CA$207*$B171+CA$209</f>
        <v>43.985928664210164</v>
      </c>
      <c r="DF171" s="2">
        <f>CB$207*$B171+CB$209</f>
        <v>43.639512431036195</v>
      </c>
      <c r="DG171" s="2">
        <f>CC$207*$B171+CC$209</f>
        <v>40.959609687415075</v>
      </c>
      <c r="DH171" s="2">
        <f>CD$207*$B171+CD$209</f>
        <v>40.679564328099204</v>
      </c>
      <c r="DI171" s="2">
        <f>CE$207*$B171+CE$209</f>
        <v>39.548972957760597</v>
      </c>
      <c r="DJ171" s="2">
        <f>CF$207*$B171+CF$209</f>
        <v>39.867315520956375</v>
      </c>
      <c r="DK171" s="2">
        <f>CG$207*$B171+CG$209</f>
        <v>38.246400474238072</v>
      </c>
      <c r="DL171" s="2">
        <f>CH$207*$B171+CH$209</f>
        <v>41.701506677266849</v>
      </c>
      <c r="DM171" s="2">
        <f>CI$207*$B171+CI$209</f>
        <v>43.368430229925856</v>
      </c>
      <c r="DN171" s="2">
        <f>CJ$207*$B171+CJ$209</f>
        <v>46.093810055204841</v>
      </c>
      <c r="DO171" s="2">
        <f>CK$207*$B171+CK$209</f>
        <v>49.821035934826902</v>
      </c>
      <c r="DP171" s="2">
        <f>CL$207*$B171+CL$209</f>
        <v>55.153838393271258</v>
      </c>
      <c r="DS171" s="2">
        <f>POWER(10,($B171-C$227)/C$228)/(1+POWER(10,($B171-C$227)/C$228))</f>
        <v>0.99296285945116469</v>
      </c>
      <c r="DT171" s="2">
        <f>POWER(10,($B171-D$227)/D$228)/(1+POWER(10,($B171-D$227)/D$228))</f>
        <v>0.99368363541923066</v>
      </c>
      <c r="DU171" s="2">
        <f>POWER(10,($B171-E$227)/E$228)/(1+POWER(10,($B171-E$227)/E$228))</f>
        <v>0.99681156545496885</v>
      </c>
      <c r="DV171" s="2">
        <f>POWER(10,($B171-F$227)/F$228)/(1+POWER(10,($B171-F$227)/F$228))</f>
        <v>0.99768815326176852</v>
      </c>
      <c r="DW171" s="2">
        <f>POWER(10,($B171-G$227)/G$228)/(1+POWER(10,($B171-G$227)/G$228))</f>
        <v>0.99764954771601067</v>
      </c>
      <c r="DX171" s="2">
        <f>POWER(10,($B171-H$227)/H$228)/(1+POWER(10,($B171-H$227)/H$228))</f>
        <v>0.99768916639668459</v>
      </c>
      <c r="DY171" s="2">
        <f>POWER(10,($B171-I$227)/I$228)/(1+POWER(10,($B171-I$227)/I$228))</f>
        <v>0.99776973752874443</v>
      </c>
      <c r="DZ171" s="2">
        <f>POWER(10,($B171-J$227)/J$228)/(1+POWER(10,($B171-J$227)/J$228))</f>
        <v>0.99765865739805915</v>
      </c>
      <c r="EA171" s="2">
        <f>POWER(10,($B171-K$227)/K$228)/(1+POWER(10,($B171-K$227)/K$228))</f>
        <v>0.99774658612913292</v>
      </c>
      <c r="EB171" s="2">
        <f>POWER(10,($B171-L$227)/L$228)/(1+POWER(10,($B171-L$227)/L$228))</f>
        <v>0.99765821549947609</v>
      </c>
      <c r="EC171" s="2">
        <f>POWER(10,($B171-M$227)/M$228)/(1+POWER(10,($B171-M$227)/M$228))</f>
        <v>0.99762618238823442</v>
      </c>
      <c r="ED171" s="2">
        <f>POWER(10,($B171-N$227)/N$228)/(1+POWER(10,($B171-N$227)/N$228))</f>
        <v>0.99764515151549205</v>
      </c>
      <c r="EE171" s="2">
        <f>POWER(10,($B171-O$227)/O$228)/(1+POWER(10,($B171-O$227)/O$228))</f>
        <v>0.99777166499665726</v>
      </c>
    </row>
    <row r="172" spans="2:135" x14ac:dyDescent="0.25">
      <c r="B172" s="2">
        <v>166</v>
      </c>
      <c r="C172">
        <v>43.281999999999996</v>
      </c>
      <c r="D172">
        <v>40.972000000000001</v>
      </c>
      <c r="E172">
        <v>44.38</v>
      </c>
      <c r="F172">
        <v>40.253999999999998</v>
      </c>
      <c r="G172">
        <v>41.145000000000003</v>
      </c>
      <c r="H172">
        <v>41.158999999999999</v>
      </c>
      <c r="I172">
        <v>39.985999999999997</v>
      </c>
      <c r="J172">
        <v>38.753999999999998</v>
      </c>
      <c r="K172">
        <v>41.899000000000001</v>
      </c>
      <c r="L172">
        <v>43.551000000000002</v>
      </c>
      <c r="M172">
        <v>45.594000000000001</v>
      </c>
      <c r="N172">
        <v>49.826000000000001</v>
      </c>
      <c r="O172">
        <v>54.2639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44.914095376760216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43.96413015683391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43.611649290720599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40.903899353109352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40.640298511953461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39.679013974552561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39.793808896712441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38.274886607966614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41.728408764291039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43.531753587979949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46.430137373451878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49.997100876440783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55.851297294614717</v>
      </c>
      <c r="AE172" s="5"/>
      <c r="AG172" s="5">
        <f t="shared" si="49"/>
        <v>-1.6320953767602191</v>
      </c>
      <c r="AH172" s="5">
        <f t="shared" si="49"/>
        <v>-2.9921301568339089</v>
      </c>
      <c r="AI172" s="5">
        <f t="shared" si="49"/>
        <v>0.76835070927940308</v>
      </c>
      <c r="AJ172" s="5">
        <f t="shared" si="49"/>
        <v>-0.64989935310935465</v>
      </c>
      <c r="AK172" s="5">
        <f t="shared" si="48"/>
        <v>0.50470148804654258</v>
      </c>
      <c r="AL172" s="5">
        <f t="shared" si="48"/>
        <v>1.4799860254474382</v>
      </c>
      <c r="AM172" s="5">
        <f t="shared" si="48"/>
        <v>0.19219110328755562</v>
      </c>
      <c r="AN172" s="5">
        <f t="shared" si="48"/>
        <v>0.47911339203338343</v>
      </c>
      <c r="AO172" s="5">
        <f t="shared" si="47"/>
        <v>0.17059123570896162</v>
      </c>
      <c r="AP172" s="5">
        <f t="shared" si="33"/>
        <v>1.9246412020052617E-2</v>
      </c>
      <c r="AQ172" s="5">
        <f t="shared" si="33"/>
        <v>-0.83613737345187644</v>
      </c>
      <c r="AR172" s="5">
        <f t="shared" si="33"/>
        <v>-0.1711008764407822</v>
      </c>
      <c r="AS172" s="5">
        <f t="shared" si="33"/>
        <v>-1.5873972946147177</v>
      </c>
      <c r="AV172" s="2">
        <f t="shared" si="34"/>
        <v>44.914094712929455</v>
      </c>
      <c r="AW172" s="2">
        <f t="shared" si="35"/>
        <v>43.96413015683391</v>
      </c>
      <c r="AX172" s="2">
        <f t="shared" si="36"/>
        <v>43.611649290720599</v>
      </c>
      <c r="AY172" s="2">
        <f t="shared" si="37"/>
        <v>40.903899353109352</v>
      </c>
      <c r="AZ172" s="2">
        <f t="shared" si="38"/>
        <v>40.616989117154077</v>
      </c>
      <c r="BA172" s="2">
        <f t="shared" si="39"/>
        <v>39.498156455620318</v>
      </c>
      <c r="BB172" s="2">
        <f t="shared" si="40"/>
        <v>39.793806660435003</v>
      </c>
      <c r="BC172" s="2">
        <f t="shared" si="41"/>
        <v>38.177992318283785</v>
      </c>
      <c r="BD172" s="2">
        <f t="shared" si="42"/>
        <v>41.648302726830494</v>
      </c>
      <c r="BE172" s="2">
        <f t="shared" si="43"/>
        <v>43.309888284322064</v>
      </c>
      <c r="BF172" s="2">
        <f t="shared" si="44"/>
        <v>46.048515663242469</v>
      </c>
      <c r="BG172" s="2">
        <f t="shared" si="45"/>
        <v>49.776109891652538</v>
      </c>
      <c r="BH172" s="2">
        <f t="shared" si="46"/>
        <v>55.11898670599588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50.545437103812944</v>
      </c>
      <c r="CP172" s="2">
        <f>BL$207*$B172+BL$209</f>
        <v>47.62899506641989</v>
      </c>
      <c r="CQ172" s="2">
        <f>BM$207*$B172+BM$209</f>
        <v>46.340233042592061</v>
      </c>
      <c r="CR172" s="2">
        <f>BN$207*$B172+BN$209</f>
        <v>44.330551248737976</v>
      </c>
      <c r="CS172" s="2">
        <f>BO$207*$B172+BO$209</f>
        <v>44.428558703083766</v>
      </c>
      <c r="CT172" s="2">
        <f>BP$207*$B172+BP$209</f>
        <v>42.863502857041631</v>
      </c>
      <c r="CU172" s="2">
        <f>BQ$207*$B172+BQ$209</f>
        <v>47.488686635753922</v>
      </c>
      <c r="CV172" s="2">
        <f>BR$207*$B172+BR$209</f>
        <v>42.946556093565249</v>
      </c>
      <c r="CW172" s="2">
        <f>BS$207*$B172+BS$209</f>
        <v>47.989031814968556</v>
      </c>
      <c r="CX172" s="2">
        <f>BT$207*$B172+BT$209</f>
        <v>50.038941130417847</v>
      </c>
      <c r="CY172" s="2">
        <f>BU$207*$B172+BU$209</f>
        <v>51.314608861611511</v>
      </c>
      <c r="CZ172" s="2">
        <f>BV$207*$B172+BV$209</f>
        <v>53.450535837890804</v>
      </c>
      <c r="DA172" s="2">
        <f>BW$207*$B172+BW$209</f>
        <v>58.156705920391687</v>
      </c>
      <c r="DD172" s="2">
        <f>BZ$207*$B172+BZ$209</f>
        <v>44.877696911266014</v>
      </c>
      <c r="DE172" s="2">
        <f>CA$207*$B172+CA$209</f>
        <v>43.942884164391309</v>
      </c>
      <c r="DF172" s="2">
        <f>CB$207*$B172+CB$209</f>
        <v>43.603689498590519</v>
      </c>
      <c r="DG172" s="2">
        <f>CC$207*$B172+CC$209</f>
        <v>40.896657758448868</v>
      </c>
      <c r="DH172" s="2">
        <f>CD$207*$B172+CD$209</f>
        <v>40.608799241990241</v>
      </c>
      <c r="DI172" s="2">
        <f>CE$207*$B172+CE$209</f>
        <v>39.49104754274785</v>
      </c>
      <c r="DJ172" s="2">
        <f>CF$207*$B172+CF$209</f>
        <v>39.778120108234461</v>
      </c>
      <c r="DK172" s="2">
        <f>CG$207*$B172+CG$209</f>
        <v>38.167785965231253</v>
      </c>
      <c r="DL172" s="2">
        <f>CH$207*$B172+CH$209</f>
        <v>41.635242223602226</v>
      </c>
      <c r="DM172" s="2">
        <f>CI$207*$B172+CI$209</f>
        <v>43.295483091265488</v>
      </c>
      <c r="DN172" s="2">
        <f>CJ$207*$B172+CJ$209</f>
        <v>46.037087720652167</v>
      </c>
      <c r="DO172" s="2">
        <f>CK$207*$B172+CK$209</f>
        <v>49.768199893685647</v>
      </c>
      <c r="DP172" s="2">
        <f>CL$207*$B172+CL$209</f>
        <v>55.112799466257933</v>
      </c>
      <c r="DS172" s="2">
        <f>POWER(10,($B172-C$227)/C$228)/(1+POWER(10,($B172-C$227)/C$228))</f>
        <v>0.99357807513631158</v>
      </c>
      <c r="DT172" s="2">
        <f>POWER(10,($B172-D$227)/D$228)/(1+POWER(10,($B172-D$227)/D$228))</f>
        <v>0.99423620368261079</v>
      </c>
      <c r="DU172" s="2">
        <f>POWER(10,($B172-E$227)/E$228)/(1+POWER(10,($B172-E$227)/E$228))</f>
        <v>0.99709129710450739</v>
      </c>
      <c r="DV172" s="2">
        <f>POWER(10,($B172-F$227)/F$228)/(1+POWER(10,($B172-F$227)/F$228))</f>
        <v>0.9978911417372246</v>
      </c>
      <c r="DW172" s="2">
        <f>POWER(10,($B172-G$227)/G$228)/(1+POWER(10,($B172-G$227)/G$228))</f>
        <v>0.99785591861287104</v>
      </c>
      <c r="DX172" s="2">
        <f>POWER(10,($B172-H$227)/H$228)/(1+POWER(10,($B172-H$227)/H$228))</f>
        <v>0.99789206610319336</v>
      </c>
      <c r="DY172" s="2">
        <f>POWER(10,($B172-I$227)/I$228)/(1+POWER(10,($B172-I$227)/I$228))</f>
        <v>0.99796557721867096</v>
      </c>
      <c r="DZ172" s="2">
        <f>POWER(10,($B172-J$227)/J$228)/(1+POWER(10,($B172-J$227)/J$228))</f>
        <v>0.99786423017252524</v>
      </c>
      <c r="EA172" s="2">
        <f>POWER(10,($B172-K$227)/K$228)/(1+POWER(10,($B172-K$227)/K$228))</f>
        <v>0.99794445455889658</v>
      </c>
      <c r="EB172" s="2">
        <f>POWER(10,($B172-L$227)/L$228)/(1+POWER(10,($B172-L$227)/L$228))</f>
        <v>0.99786382699010756</v>
      </c>
      <c r="EC172" s="2">
        <f>POWER(10,($B172-M$227)/M$228)/(1+POWER(10,($B172-M$227)/M$228))</f>
        <v>0.99783460031991011</v>
      </c>
      <c r="ED172" s="2">
        <f>POWER(10,($B172-N$227)/N$228)/(1+POWER(10,($B172-N$227)/N$228))</f>
        <v>0.99785190756988418</v>
      </c>
      <c r="EE172" s="2">
        <f>POWER(10,($B172-O$227)/O$228)/(1+POWER(10,($B172-O$227)/O$228))</f>
        <v>0.99796733578013053</v>
      </c>
    </row>
    <row r="173" spans="2:135" x14ac:dyDescent="0.25">
      <c r="B173" s="2">
        <v>167</v>
      </c>
      <c r="C173">
        <v>43.844999999999999</v>
      </c>
      <c r="D173">
        <v>41.576999999999998</v>
      </c>
      <c r="E173">
        <v>42.789000000000001</v>
      </c>
      <c r="F173">
        <v>40.436999999999998</v>
      </c>
      <c r="G173">
        <v>40.536000000000001</v>
      </c>
      <c r="H173">
        <v>40.942</v>
      </c>
      <c r="I173">
        <v>39.841000000000001</v>
      </c>
      <c r="J173">
        <v>38.158999999999999</v>
      </c>
      <c r="K173">
        <v>42.390999999999998</v>
      </c>
      <c r="L173">
        <v>43.42</v>
      </c>
      <c r="M173">
        <v>46</v>
      </c>
      <c r="N173">
        <v>48.985999999999997</v>
      </c>
      <c r="O173">
        <v>55.319400000000002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44.858259913481717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43.919531642252196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43.575220708771191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40.84039357405004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40.561113467447825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39.558722573560061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39.703430539550247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38.160754340839837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41.632686453928095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43.386996082574115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46.253024849698924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49.879163115672327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55.617986645309749</v>
      </c>
      <c r="AE173" s="5"/>
      <c r="AG173" s="5">
        <f t="shared" si="49"/>
        <v>-1.0132599134817184</v>
      </c>
      <c r="AH173" s="5">
        <f t="shared" si="49"/>
        <v>-2.3425316422521973</v>
      </c>
      <c r="AI173" s="5">
        <f t="shared" si="49"/>
        <v>-0.78622070877118944</v>
      </c>
      <c r="AJ173" s="5">
        <f t="shared" si="49"/>
        <v>-0.4033935740500425</v>
      </c>
      <c r="AK173" s="5">
        <f t="shared" si="48"/>
        <v>-2.5113467447823723E-2</v>
      </c>
      <c r="AL173" s="5">
        <f t="shared" si="48"/>
        <v>1.383277426439939</v>
      </c>
      <c r="AM173" s="5">
        <f t="shared" si="48"/>
        <v>0.13756946044975393</v>
      </c>
      <c r="AN173" s="5">
        <f t="shared" si="48"/>
        <v>-1.7543408398381644E-3</v>
      </c>
      <c r="AO173" s="5">
        <f t="shared" si="47"/>
        <v>0.75831354607190349</v>
      </c>
      <c r="AP173" s="5">
        <f t="shared" si="33"/>
        <v>3.3003917425887153E-2</v>
      </c>
      <c r="AQ173" s="5">
        <f t="shared" si="33"/>
        <v>-0.25302484969892447</v>
      </c>
      <c r="AR173" s="5">
        <f t="shared" si="33"/>
        <v>-0.89316311567232987</v>
      </c>
      <c r="AS173" s="5">
        <f t="shared" si="33"/>
        <v>-0.29858664530974721</v>
      </c>
      <c r="AV173" s="2">
        <f t="shared" si="34"/>
        <v>44.858259210005862</v>
      </c>
      <c r="AW173" s="2">
        <f t="shared" si="35"/>
        <v>43.919531642252196</v>
      </c>
      <c r="AX173" s="2">
        <f t="shared" si="36"/>
        <v>43.575220708771191</v>
      </c>
      <c r="AY173" s="2">
        <f t="shared" si="37"/>
        <v>40.84039357405004</v>
      </c>
      <c r="AZ173" s="2">
        <f t="shared" si="38"/>
        <v>40.545612538229349</v>
      </c>
      <c r="BA173" s="2">
        <f t="shared" si="39"/>
        <v>39.439687729764508</v>
      </c>
      <c r="BB173" s="2">
        <f t="shared" si="40"/>
        <v>39.703429156202382</v>
      </c>
      <c r="BC173" s="2">
        <f t="shared" si="41"/>
        <v>38.098598102914202</v>
      </c>
      <c r="BD173" s="2">
        <f t="shared" si="42"/>
        <v>41.58104783386699</v>
      </c>
      <c r="BE173" s="2">
        <f t="shared" si="43"/>
        <v>43.235851230513731</v>
      </c>
      <c r="BF173" s="2">
        <f t="shared" si="44"/>
        <v>45.990927860172867</v>
      </c>
      <c r="BG173" s="2">
        <f t="shared" si="45"/>
        <v>49.722675285675443</v>
      </c>
      <c r="BH173" s="2">
        <f t="shared" si="46"/>
        <v>55.077480657705145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50.592880897015249</v>
      </c>
      <c r="CP173" s="2">
        <f>BL$207*$B173+BL$209</f>
        <v>47.644051404236151</v>
      </c>
      <c r="CQ173" s="2">
        <f>BM$207*$B173+BM$209</f>
        <v>46.339408921664024</v>
      </c>
      <c r="CR173" s="2">
        <f>BN$207*$B173+BN$209</f>
        <v>44.310281542589934</v>
      </c>
      <c r="CS173" s="2">
        <f>BO$207*$B173+BO$209</f>
        <v>44.412869978036383</v>
      </c>
      <c r="CT173" s="2">
        <f>BP$207*$B173+BP$209</f>
        <v>42.84769989815257</v>
      </c>
      <c r="CU173" s="2">
        <f>BQ$207*$B173+BQ$209</f>
        <v>47.504890059617466</v>
      </c>
      <c r="CV173" s="2">
        <f>BR$207*$B173+BR$209</f>
        <v>42.927787497792323</v>
      </c>
      <c r="CW173" s="2">
        <f>BS$207*$B173+BS$209</f>
        <v>48.006280483604925</v>
      </c>
      <c r="CX173" s="2">
        <f>BT$207*$B173+BT$209</f>
        <v>50.055862482951632</v>
      </c>
      <c r="CY173" s="2">
        <f>BU$207*$B173+BU$209</f>
        <v>51.327791996563775</v>
      </c>
      <c r="CZ173" s="2">
        <f>BV$207*$B173+BV$209</f>
        <v>53.446726454609525</v>
      </c>
      <c r="DA173" s="2">
        <f>BW$207*$B173+BW$209</f>
        <v>58.156806928277426</v>
      </c>
      <c r="DD173" s="2">
        <f>BZ$207*$B173+BZ$209</f>
        <v>44.824455217772091</v>
      </c>
      <c r="DE173" s="2">
        <f>CA$207*$B173+CA$209</f>
        <v>43.899839664572454</v>
      </c>
      <c r="DF173" s="2">
        <f>CB$207*$B173+CB$209</f>
        <v>43.567866566144851</v>
      </c>
      <c r="DG173" s="2">
        <f>CC$207*$B173+CC$209</f>
        <v>40.83370582948266</v>
      </c>
      <c r="DH173" s="2">
        <f>CD$207*$B173+CD$209</f>
        <v>40.538034155881277</v>
      </c>
      <c r="DI173" s="2">
        <f>CE$207*$B173+CE$209</f>
        <v>39.433122127735103</v>
      </c>
      <c r="DJ173" s="2">
        <f>CF$207*$B173+CF$209</f>
        <v>39.68892469551254</v>
      </c>
      <c r="DK173" s="2">
        <f>CG$207*$B173+CG$209</f>
        <v>38.089171456224435</v>
      </c>
      <c r="DL173" s="2">
        <f>CH$207*$B173+CH$209</f>
        <v>41.568977769937604</v>
      </c>
      <c r="DM173" s="2">
        <f>CI$207*$B173+CI$209</f>
        <v>43.222535952605121</v>
      </c>
      <c r="DN173" s="2">
        <f>CJ$207*$B173+CJ$209</f>
        <v>45.980365386099493</v>
      </c>
      <c r="DO173" s="2">
        <f>CK$207*$B173+CK$209</f>
        <v>49.715363852544385</v>
      </c>
      <c r="DP173" s="2">
        <f>CL$207*$B173+CL$209</f>
        <v>55.071760539244607</v>
      </c>
      <c r="DS173" s="2">
        <f>POWER(10,($B173-C$227)/C$228)/(1+POWER(10,($B173-C$227)/C$228))</f>
        <v>0.99413982356478858</v>
      </c>
      <c r="DT173" s="2">
        <f>POWER(10,($B173-D$227)/D$228)/(1+POWER(10,($B173-D$227)/D$228))</f>
        <v>0.99474068801421234</v>
      </c>
      <c r="DU173" s="2">
        <f>POWER(10,($B173-E$227)/E$228)/(1+POWER(10,($B173-E$227)/E$228))</f>
        <v>0.99734655232250102</v>
      </c>
      <c r="DV173" s="2">
        <f>POWER(10,($B173-F$227)/F$228)/(1+POWER(10,($B173-F$227)/F$228))</f>
        <v>0.99807634145801316</v>
      </c>
      <c r="DW173" s="2">
        <f>POWER(10,($B173-G$227)/G$228)/(1+POWER(10,($B173-G$227)/G$228))</f>
        <v>0.99804420556227502</v>
      </c>
      <c r="DX173" s="2">
        <f>POWER(10,($B173-H$227)/H$228)/(1+POWER(10,($B173-H$227)/H$228))</f>
        <v>0.99807718480267515</v>
      </c>
      <c r="DY173" s="2">
        <f>POWER(10,($B173-I$227)/I$228)/(1+POWER(10,($B173-I$227)/I$228))</f>
        <v>0.99814425217946146</v>
      </c>
      <c r="DZ173" s="2">
        <f>POWER(10,($B173-J$227)/J$228)/(1+POWER(10,($B173-J$227)/J$228))</f>
        <v>0.99805178865014588</v>
      </c>
      <c r="EA173" s="2">
        <f>POWER(10,($B173-K$227)/K$228)/(1+POWER(10,($B173-K$227)/K$228))</f>
        <v>0.99812498115029447</v>
      </c>
      <c r="EB173" s="2">
        <f>POWER(10,($B173-L$227)/L$228)/(1+POWER(10,($B173-L$227)/L$228))</f>
        <v>0.99805142080515641</v>
      </c>
      <c r="EC173" s="2">
        <f>POWER(10,($B173-M$227)/M$228)/(1+POWER(10,($B173-M$227)/M$228))</f>
        <v>0.99802475567356008</v>
      </c>
      <c r="ED173" s="2">
        <f>POWER(10,($B173-N$227)/N$228)/(1+POWER(10,($B173-N$227)/N$228))</f>
        <v>0.99804054606566139</v>
      </c>
      <c r="EE173" s="2">
        <f>POWER(10,($B173-O$227)/O$228)/(1+POWER(10,($B173-O$227)/O$228))</f>
        <v>0.99814585658067312</v>
      </c>
    </row>
    <row r="174" spans="2:135" x14ac:dyDescent="0.25">
      <c r="B174" s="2">
        <v>168</v>
      </c>
      <c r="C174">
        <v>44.802999999999997</v>
      </c>
      <c r="D174">
        <v>41.548999999999999</v>
      </c>
      <c r="E174">
        <v>43.183</v>
      </c>
      <c r="F174">
        <v>41.634</v>
      </c>
      <c r="G174">
        <v>41.13</v>
      </c>
      <c r="H174">
        <v>41.029000000000003</v>
      </c>
      <c r="I174">
        <v>40.029000000000003</v>
      </c>
      <c r="J174">
        <v>38.841000000000001</v>
      </c>
      <c r="K174">
        <v>47.116</v>
      </c>
      <c r="L174">
        <v>43.564999999999998</v>
      </c>
      <c r="M174">
        <v>45.970999999999997</v>
      </c>
      <c r="N174">
        <v>48.521999999999998</v>
      </c>
      <c r="O174">
        <v>55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44.802598156526926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43.875041589151834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43.538836973741581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40.776929122860196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40.484277444961045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39.45723656412062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39.613138910414847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38.057911839017351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41.546141671375651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43.261793518476054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46.10805807940153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49.776854303119705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55.423613190955805</v>
      </c>
      <c r="AE174" s="5"/>
      <c r="AG174" s="5">
        <f t="shared" si="49"/>
        <v>4.0184347307103963E-4</v>
      </c>
      <c r="AH174" s="5">
        <f t="shared" si="49"/>
        <v>-2.3260415891518349</v>
      </c>
      <c r="AI174" s="5">
        <f t="shared" si="49"/>
        <v>-0.35583697374158163</v>
      </c>
      <c r="AJ174" s="5">
        <f t="shared" si="49"/>
        <v>0.85707087713980457</v>
      </c>
      <c r="AK174" s="5">
        <f t="shared" si="48"/>
        <v>0.64572255503895803</v>
      </c>
      <c r="AL174" s="5">
        <f t="shared" si="48"/>
        <v>1.5717634358793831</v>
      </c>
      <c r="AM174" s="5">
        <f t="shared" si="48"/>
        <v>0.41586108958515666</v>
      </c>
      <c r="AN174" s="5">
        <f t="shared" si="48"/>
        <v>0.78308816098265055</v>
      </c>
      <c r="AO174" s="5">
        <f t="shared" si="47"/>
        <v>5.569858328624349</v>
      </c>
      <c r="AP174" s="5">
        <f t="shared" si="33"/>
        <v>0.30320648152394369</v>
      </c>
      <c r="AQ174" s="5">
        <f t="shared" si="33"/>
        <v>-0.13705807940153392</v>
      </c>
      <c r="AR174" s="5">
        <f t="shared" si="33"/>
        <v>-1.254854303119707</v>
      </c>
      <c r="AS174" s="5">
        <f t="shared" si="33"/>
        <v>-0.42361319095580541</v>
      </c>
      <c r="AV174" s="2">
        <f t="shared" si="34"/>
        <v>44.802597432213311</v>
      </c>
      <c r="AW174" s="2">
        <f t="shared" si="35"/>
        <v>43.875041589151834</v>
      </c>
      <c r="AX174" s="2">
        <f t="shared" si="36"/>
        <v>43.538836973741581</v>
      </c>
      <c r="AY174" s="2">
        <f t="shared" si="37"/>
        <v>40.776929122860196</v>
      </c>
      <c r="AZ174" s="2">
        <f t="shared" si="38"/>
        <v>40.474280083155421</v>
      </c>
      <c r="BA174" s="2">
        <f t="shared" si="39"/>
        <v>39.381259505816416</v>
      </c>
      <c r="BB174" s="2">
        <f t="shared" si="40"/>
        <v>39.613138081162901</v>
      </c>
      <c r="BC174" s="2">
        <f t="shared" si="41"/>
        <v>38.019261977018864</v>
      </c>
      <c r="BD174" s="2">
        <f t="shared" si="42"/>
        <v>41.513865995964402</v>
      </c>
      <c r="BE174" s="2">
        <f t="shared" si="43"/>
        <v>43.161894309124527</v>
      </c>
      <c r="BF174" s="2">
        <f t="shared" si="44"/>
        <v>45.933403769610933</v>
      </c>
      <c r="BG174" s="2">
        <f t="shared" si="45"/>
        <v>49.669284695385919</v>
      </c>
      <c r="BH174" s="2">
        <f t="shared" si="46"/>
        <v>55.036008852438485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50.640324690217554</v>
      </c>
      <c r="CP174" s="2">
        <f>BL$207*$B174+BL$209</f>
        <v>47.659107742052406</v>
      </c>
      <c r="CQ174" s="2">
        <f>BM$207*$B174+BM$209</f>
        <v>46.33858480073598</v>
      </c>
      <c r="CR174" s="2">
        <f>BN$207*$B174+BN$209</f>
        <v>44.290011836441892</v>
      </c>
      <c r="CS174" s="2">
        <f>BO$207*$B174+BO$209</f>
        <v>44.397181252989007</v>
      </c>
      <c r="CT174" s="2">
        <f>BP$207*$B174+BP$209</f>
        <v>42.831896939263501</v>
      </c>
      <c r="CU174" s="2">
        <f>BQ$207*$B174+BQ$209</f>
        <v>47.52109348348101</v>
      </c>
      <c r="CV174" s="2">
        <f>BR$207*$B174+BR$209</f>
        <v>42.90901890201939</v>
      </c>
      <c r="CW174" s="2">
        <f>BS$207*$B174+BS$209</f>
        <v>48.023529152241295</v>
      </c>
      <c r="CX174" s="2">
        <f>BT$207*$B174+BT$209</f>
        <v>50.072783835485417</v>
      </c>
      <c r="CY174" s="2">
        <f>BU$207*$B174+BU$209</f>
        <v>51.340975131516039</v>
      </c>
      <c r="CZ174" s="2">
        <f>BV$207*$B174+BV$209</f>
        <v>53.442917071328239</v>
      </c>
      <c r="DA174" s="2">
        <f>BW$207*$B174+BW$209</f>
        <v>58.156907936163165</v>
      </c>
      <c r="DD174" s="2">
        <f>BZ$207*$B174+BZ$209</f>
        <v>44.771213524278167</v>
      </c>
      <c r="DE174" s="2">
        <f>CA$207*$B174+CA$209</f>
        <v>43.856795164753599</v>
      </c>
      <c r="DF174" s="2">
        <f>CB$207*$B174+CB$209</f>
        <v>43.532043633699175</v>
      </c>
      <c r="DG174" s="2">
        <f>CC$207*$B174+CC$209</f>
        <v>40.770753900516461</v>
      </c>
      <c r="DH174" s="2">
        <f>CD$207*$B174+CD$209</f>
        <v>40.467269069772314</v>
      </c>
      <c r="DI174" s="2">
        <f>CE$207*$B174+CE$209</f>
        <v>39.375196712722349</v>
      </c>
      <c r="DJ174" s="2">
        <f>CF$207*$B174+CF$209</f>
        <v>39.599729282790619</v>
      </c>
      <c r="DK174" s="2">
        <f>CG$207*$B174+CG$209</f>
        <v>38.010556947217609</v>
      </c>
      <c r="DL174" s="2">
        <f>CH$207*$B174+CH$209</f>
        <v>41.502713316272981</v>
      </c>
      <c r="DM174" s="2">
        <f>CI$207*$B174+CI$209</f>
        <v>43.149588813944746</v>
      </c>
      <c r="DN174" s="2">
        <f>CJ$207*$B174+CJ$209</f>
        <v>45.923643051546811</v>
      </c>
      <c r="DO174" s="2">
        <f>CK$207*$B174+CK$209</f>
        <v>49.66252781140313</v>
      </c>
      <c r="DP174" s="2">
        <f>CL$207*$B174+CL$209</f>
        <v>55.030721612231282</v>
      </c>
      <c r="DS174" s="2">
        <f>POWER(10,($B174-C$227)/C$228)/(1+POWER(10,($B174-C$227)/C$228))</f>
        <v>0.99465269833066394</v>
      </c>
      <c r="DT174" s="2">
        <f>POWER(10,($B174-D$227)/D$228)/(1+POWER(10,($B174-D$227)/D$228))</f>
        <v>0.99520122977075243</v>
      </c>
      <c r="DU174" s="2">
        <f>POWER(10,($B174-E$227)/E$228)/(1+POWER(10,($B174-E$227)/E$228))</f>
        <v>0.99757946182219215</v>
      </c>
      <c r="DV174" s="2">
        <f>POWER(10,($B174-F$227)/F$228)/(1+POWER(10,($B174-F$227)/F$228))</f>
        <v>0.99824530555697599</v>
      </c>
      <c r="DW174" s="2">
        <f>POWER(10,($B174-G$227)/G$228)/(1+POWER(10,($B174-G$227)/G$228))</f>
        <v>0.99821598726479088</v>
      </c>
      <c r="DX174" s="2">
        <f>POWER(10,($B174-H$227)/H$228)/(1+POWER(10,($B174-H$227)/H$228))</f>
        <v>0.99824607495682882</v>
      </c>
      <c r="DY174" s="2">
        <f>POWER(10,($B174-I$227)/I$228)/(1+POWER(10,($B174-I$227)/I$228))</f>
        <v>0.99830726147257398</v>
      </c>
      <c r="DZ174" s="2">
        <f>POWER(10,($B174-J$227)/J$228)/(1+POWER(10,($B174-J$227)/J$228))</f>
        <v>0.99822290549940484</v>
      </c>
      <c r="EA174" s="2">
        <f>POWER(10,($B174-K$227)/K$228)/(1+POWER(10,($B174-K$227)/K$228))</f>
        <v>0.99828968031424725</v>
      </c>
      <c r="EB174" s="2">
        <f>POWER(10,($B174-L$227)/L$228)/(1+POWER(10,($B174-L$227)/L$228))</f>
        <v>0.99822256990573044</v>
      </c>
      <c r="EC174" s="2">
        <f>POWER(10,($B174-M$227)/M$228)/(1+POWER(10,($B174-M$227)/M$228))</f>
        <v>0.9981982426183148</v>
      </c>
      <c r="ED174" s="2">
        <f>POWER(10,($B174-N$227)/N$228)/(1+POWER(10,($B174-N$227)/N$228))</f>
        <v>0.99821264861414849</v>
      </c>
      <c r="EE174" s="2">
        <f>POWER(10,($B174-O$227)/O$228)/(1+POWER(10,($B174-O$227)/O$228))</f>
        <v>0.99830872518162972</v>
      </c>
    </row>
    <row r="175" spans="2:135" x14ac:dyDescent="0.25">
      <c r="B175" s="2">
        <v>169</v>
      </c>
      <c r="C175">
        <v>44.31</v>
      </c>
      <c r="D175">
        <v>41.872999999999998</v>
      </c>
      <c r="E175">
        <v>43.168999999999997</v>
      </c>
      <c r="F175">
        <v>40.042000000000002</v>
      </c>
      <c r="G175">
        <v>39.957000000000001</v>
      </c>
      <c r="H175">
        <v>41.274999999999999</v>
      </c>
      <c r="I175">
        <v>39.231999999999999</v>
      </c>
      <c r="J175">
        <v>37.435000000000002</v>
      </c>
      <c r="K175">
        <v>41.13</v>
      </c>
      <c r="L175">
        <v>43.274999999999999</v>
      </c>
      <c r="M175">
        <v>45.158999999999999</v>
      </c>
      <c r="N175">
        <v>47.841000000000001</v>
      </c>
      <c r="O175">
        <v>55.0139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44.747099746753115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43.830653018697227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43.502494899166614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40.713503025848468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40.409242101760022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39.369897432732913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39.522927881458131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37.963276119589608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41.466311978074579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43.152073136705589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45.98886254466246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49.68771471587754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55.264628523219464</v>
      </c>
      <c r="AE175" s="5"/>
      <c r="AG175" s="5">
        <f t="shared" si="49"/>
        <v>-0.43709974675311258</v>
      </c>
      <c r="AH175" s="5">
        <f t="shared" si="49"/>
        <v>-1.9576530186972292</v>
      </c>
      <c r="AI175" s="5">
        <f t="shared" si="49"/>
        <v>-0.33349489916661668</v>
      </c>
      <c r="AJ175" s="5">
        <f t="shared" si="49"/>
        <v>-0.671503025848466</v>
      </c>
      <c r="AK175" s="5">
        <f t="shared" si="48"/>
        <v>-0.45224210176002089</v>
      </c>
      <c r="AL175" s="5">
        <f t="shared" si="48"/>
        <v>1.905102567267086</v>
      </c>
      <c r="AM175" s="5">
        <f t="shared" si="48"/>
        <v>-0.29092788145813131</v>
      </c>
      <c r="AN175" s="5">
        <f t="shared" si="48"/>
        <v>-0.52827611958960574</v>
      </c>
      <c r="AO175" s="5">
        <f t="shared" si="47"/>
        <v>-0.33631197807457625</v>
      </c>
      <c r="AP175" s="5">
        <f t="shared" si="33"/>
        <v>0.12292686329440983</v>
      </c>
      <c r="AQ175" s="5">
        <f t="shared" si="33"/>
        <v>-0.82986254466246123</v>
      </c>
      <c r="AR175" s="5">
        <f t="shared" si="33"/>
        <v>-1.846714715877539</v>
      </c>
      <c r="AS175" s="5">
        <f t="shared" si="33"/>
        <v>-0.25072852321946471</v>
      </c>
      <c r="AV175" s="2">
        <f t="shared" si="34"/>
        <v>44.747099022167454</v>
      </c>
      <c r="AW175" s="2">
        <f t="shared" si="35"/>
        <v>43.830653018697227</v>
      </c>
      <c r="AX175" s="2">
        <f t="shared" si="36"/>
        <v>43.502494899166614</v>
      </c>
      <c r="AY175" s="2">
        <f t="shared" si="37"/>
        <v>40.713503025848468</v>
      </c>
      <c r="AZ175" s="2">
        <f t="shared" si="38"/>
        <v>40.402988733184074</v>
      </c>
      <c r="BA175" s="2">
        <f t="shared" si="39"/>
        <v>39.322868873605842</v>
      </c>
      <c r="BB175" s="2">
        <f t="shared" si="40"/>
        <v>39.522927399742251</v>
      </c>
      <c r="BC175" s="2">
        <f t="shared" si="41"/>
        <v>37.939979770538216</v>
      </c>
      <c r="BD175" s="2">
        <f t="shared" si="42"/>
        <v>41.446752044177671</v>
      </c>
      <c r="BE175" s="2">
        <f t="shared" si="43"/>
        <v>43.088011878525812</v>
      </c>
      <c r="BF175" s="2">
        <f t="shared" si="44"/>
        <v>45.875938897590586</v>
      </c>
      <c r="BG175" s="2">
        <f t="shared" si="45"/>
        <v>49.615935021117792</v>
      </c>
      <c r="BH175" s="2">
        <f t="shared" si="46"/>
        <v>54.994568889475829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>
        <f>IF(OR(AND($B175&gt;I$230, $B175&lt;I$231), $B175&gt;I$232), I175, "")</f>
        <v>39.231999999999999</v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50.687768483419859</v>
      </c>
      <c r="CP175" s="2">
        <f>BL$207*$B175+BL$209</f>
        <v>47.67416407986866</v>
      </c>
      <c r="CQ175" s="2">
        <f>BM$207*$B175+BM$209</f>
        <v>46.337760679807943</v>
      </c>
      <c r="CR175" s="2">
        <f>BN$207*$B175+BN$209</f>
        <v>44.269742130293849</v>
      </c>
      <c r="CS175" s="2">
        <f>BO$207*$B175+BO$209</f>
        <v>44.381492527941624</v>
      </c>
      <c r="CT175" s="2">
        <f>BP$207*$B175+BP$209</f>
        <v>42.816093980374433</v>
      </c>
      <c r="CU175" s="2">
        <f>BQ$207*$B175+BQ$209</f>
        <v>47.537296907344547</v>
      </c>
      <c r="CV175" s="2">
        <f>BR$207*$B175+BR$209</f>
        <v>42.890250306246465</v>
      </c>
      <c r="CW175" s="2">
        <f>BS$207*$B175+BS$209</f>
        <v>48.040777820877665</v>
      </c>
      <c r="CX175" s="2">
        <f>BT$207*$B175+BT$209</f>
        <v>50.089705188019202</v>
      </c>
      <c r="CY175" s="2">
        <f>BU$207*$B175+BU$209</f>
        <v>51.354158266468303</v>
      </c>
      <c r="CZ175" s="2">
        <f>BV$207*$B175+BV$209</f>
        <v>53.43910768804696</v>
      </c>
      <c r="DA175" s="2">
        <f>BW$207*$B175+BW$209</f>
        <v>58.157008944048904</v>
      </c>
      <c r="DD175" s="2">
        <f>BZ$207*$B175+BZ$209</f>
        <v>44.717971830784244</v>
      </c>
      <c r="DE175" s="2">
        <f>CA$207*$B175+CA$209</f>
        <v>43.813750664934744</v>
      </c>
      <c r="DF175" s="2">
        <f>CB$207*$B175+CB$209</f>
        <v>43.496220701253506</v>
      </c>
      <c r="DG175" s="2">
        <f>CC$207*$B175+CC$209</f>
        <v>40.707801971550253</v>
      </c>
      <c r="DH175" s="2">
        <f>CD$207*$B175+CD$209</f>
        <v>40.396503983663351</v>
      </c>
      <c r="DI175" s="2">
        <f>CE$207*$B175+CE$209</f>
        <v>39.317271297709603</v>
      </c>
      <c r="DJ175" s="2">
        <f>CF$207*$B175+CF$209</f>
        <v>39.510533870068706</v>
      </c>
      <c r="DK175" s="2">
        <f>CG$207*$B175+CG$209</f>
        <v>37.93194243821079</v>
      </c>
      <c r="DL175" s="2">
        <f>CH$207*$B175+CH$209</f>
        <v>41.436448862608358</v>
      </c>
      <c r="DM175" s="2">
        <f>CI$207*$B175+CI$209</f>
        <v>43.076641675284378</v>
      </c>
      <c r="DN175" s="2">
        <f>CJ$207*$B175+CJ$209</f>
        <v>45.866920716994137</v>
      </c>
      <c r="DO175" s="2">
        <f>CK$207*$B175+CK$209</f>
        <v>49.609691770261875</v>
      </c>
      <c r="DP175" s="2">
        <f>CL$207*$B175+CL$209</f>
        <v>54.989682685217957</v>
      </c>
      <c r="DS175" s="2">
        <f>POWER(10,($B175-C$227)/C$228)/(1+POWER(10,($B175-C$227)/C$228))</f>
        <v>0.99512090728076164</v>
      </c>
      <c r="DT175" s="2">
        <f>POWER(10,($B175-D$227)/D$228)/(1+POWER(10,($B175-D$227)/D$228))</f>
        <v>0.99562162080954908</v>
      </c>
      <c r="DU175" s="2">
        <f>POWER(10,($B175-E$227)/E$228)/(1+POWER(10,($B175-E$227)/E$228))</f>
        <v>0.99779197267662645</v>
      </c>
      <c r="DV175" s="2">
        <f>POWER(10,($B175-F$227)/F$228)/(1+POWER(10,($B175-F$227)/F$228))</f>
        <v>0.998399452533133</v>
      </c>
      <c r="DW175" s="2">
        <f>POWER(10,($B175-G$227)/G$228)/(1+POWER(10,($B175-G$227)/G$228))</f>
        <v>0.99837270560538283</v>
      </c>
      <c r="DX175" s="2">
        <f>POWER(10,($B175-H$227)/H$228)/(1+POWER(10,($B175-H$227)/H$228))</f>
        <v>0.9984001544508182</v>
      </c>
      <c r="DY175" s="2">
        <f>POWER(10,($B175-I$227)/I$228)/(1+POWER(10,($B175-I$227)/I$228))</f>
        <v>0.9984559741435014</v>
      </c>
      <c r="DZ175" s="2">
        <f>POWER(10,($B175-J$227)/J$228)/(1+POWER(10,($B175-J$227)/J$228))</f>
        <v>0.99837901708781773</v>
      </c>
      <c r="EA175" s="2">
        <f>POWER(10,($B175-K$227)/K$228)/(1+POWER(10,($B175-K$227)/K$228))</f>
        <v>0.99843993513430207</v>
      </c>
      <c r="EB175" s="2">
        <f>POWER(10,($B175-L$227)/L$228)/(1+POWER(10,($B175-L$227)/L$228))</f>
        <v>0.9983787109270017</v>
      </c>
      <c r="EC175" s="2">
        <f>POWER(10,($B175-M$227)/M$228)/(1+POWER(10,($B175-M$227)/M$228))</f>
        <v>0.99835651718826934</v>
      </c>
      <c r="ED175" s="2">
        <f>POWER(10,($B175-N$227)/N$228)/(1+POWER(10,($B175-N$227)/N$228))</f>
        <v>0.99836965976275371</v>
      </c>
      <c r="EE175" s="2">
        <f>POWER(10,($B175-O$227)/O$228)/(1+POWER(10,($B175-O$227)/O$228))</f>
        <v>0.99845730945959532</v>
      </c>
    </row>
    <row r="176" spans="2:135" x14ac:dyDescent="0.25">
      <c r="B176" s="2">
        <v>170</v>
      </c>
      <c r="C176">
        <v>43.408000000000001</v>
      </c>
      <c r="D176">
        <v>42.140999999999998</v>
      </c>
      <c r="E176">
        <v>42.914999999999999</v>
      </c>
      <c r="F176">
        <v>40.238999999999997</v>
      </c>
      <c r="G176">
        <v>40.188000000000002</v>
      </c>
      <c r="H176">
        <v>39.985999999999997</v>
      </c>
      <c r="I176">
        <v>38.377000000000002</v>
      </c>
      <c r="J176">
        <v>39.087000000000003</v>
      </c>
      <c r="K176">
        <v>40.609000000000002</v>
      </c>
      <c r="L176">
        <v>42.58</v>
      </c>
      <c r="M176">
        <v>44.551000000000002</v>
      </c>
      <c r="N176">
        <v>49.274999999999999</v>
      </c>
      <c r="O176">
        <v>55.1389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44.691754786209927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43.786359329494047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43.466191509611669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40.650112510968384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40.335529187979205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39.29274317340213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39.432791737198848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37.874359047610021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41.391194609913747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43.054054656028846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45.88936908549379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49.609119477707075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55.135974288970893</v>
      </c>
      <c r="AE176" s="5"/>
      <c r="AG176" s="5">
        <f t="shared" si="49"/>
        <v>-1.2837547862099257</v>
      </c>
      <c r="AH176" s="5">
        <f t="shared" si="49"/>
        <v>-1.6453593294940489</v>
      </c>
      <c r="AI176" s="5">
        <f t="shared" si="49"/>
        <v>-0.55119150961166952</v>
      </c>
      <c r="AJ176" s="5">
        <f t="shared" si="49"/>
        <v>-0.41111251096838686</v>
      </c>
      <c r="AK176" s="5">
        <f t="shared" si="48"/>
        <v>-0.14752918797920245</v>
      </c>
      <c r="AL176" s="5">
        <f t="shared" si="48"/>
        <v>0.69325682659786736</v>
      </c>
      <c r="AM176" s="5">
        <f t="shared" si="48"/>
        <v>-1.0557917371988452</v>
      </c>
      <c r="AN176" s="5">
        <f t="shared" si="48"/>
        <v>1.2126409523899824</v>
      </c>
      <c r="AO176" s="5">
        <f t="shared" si="47"/>
        <v>-0.7821946099137449</v>
      </c>
      <c r="AP176" s="5">
        <f t="shared" si="33"/>
        <v>-0.47405465602884789</v>
      </c>
      <c r="AQ176" s="5">
        <f t="shared" si="33"/>
        <v>-1.3383690854937882</v>
      </c>
      <c r="AR176" s="5">
        <f t="shared" si="33"/>
        <v>-0.33411947770707684</v>
      </c>
      <c r="AS176" s="5">
        <f t="shared" si="33"/>
        <v>2.9257110291069921E-3</v>
      </c>
      <c r="AV176" s="2">
        <f t="shared" si="34"/>
        <v>44.691754081941127</v>
      </c>
      <c r="AW176" s="2">
        <f t="shared" si="35"/>
        <v>43.786359329494047</v>
      </c>
      <c r="AX176" s="2">
        <f t="shared" si="36"/>
        <v>43.466191509611669</v>
      </c>
      <c r="AY176" s="2">
        <f t="shared" si="37"/>
        <v>40.650112510968384</v>
      </c>
      <c r="AZ176" s="2">
        <f t="shared" si="38"/>
        <v>40.331735657434656</v>
      </c>
      <c r="BA176" s="2">
        <f t="shared" si="39"/>
        <v>39.264513119860602</v>
      </c>
      <c r="BB176" s="2">
        <f t="shared" si="40"/>
        <v>39.43279146602687</v>
      </c>
      <c r="BC176" s="2">
        <f t="shared" si="41"/>
        <v>37.860747595109451</v>
      </c>
      <c r="BD176" s="2">
        <f t="shared" si="42"/>
        <v>41.379701150708513</v>
      </c>
      <c r="BE176" s="2">
        <f t="shared" si="43"/>
        <v>43.014198666237036</v>
      </c>
      <c r="BF176" s="2">
        <f t="shared" si="44"/>
        <v>45.818529045083146</v>
      </c>
      <c r="BG176" s="2">
        <f t="shared" si="45"/>
        <v>49.562623366102329</v>
      </c>
      <c r="BH176" s="2">
        <f t="shared" si="46"/>
        <v>54.953158524137415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>
        <f>IF(OR(AND($B176&gt;H$230, $B176&lt;H$231), $B176&gt;H$232), H176, "")</f>
        <v>39.985999999999997</v>
      </c>
      <c r="CF176" s="2">
        <f>IF(OR(AND($B176&gt;I$230, $B176&lt;I$231), $B176&gt;I$232), I176, "")</f>
        <v>38.377000000000002</v>
      </c>
      <c r="CG176" s="2">
        <f>IF(OR(AND($B176&gt;J$230, $B176&lt;J$231), $B176&gt;J$232), J176, "")</f>
        <v>39.087000000000003</v>
      </c>
      <c r="CH176" s="2">
        <f>IF(OR(AND($B176&gt;K$230, $B176&lt;K$231), $B176&gt;K$232), K176, "")</f>
        <v>40.609000000000002</v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50.735212276622164</v>
      </c>
      <c r="CP176" s="2">
        <f>BL$207*$B176+BL$209</f>
        <v>47.689220417684922</v>
      </c>
      <c r="CQ176" s="2">
        <f>BM$207*$B176+BM$209</f>
        <v>46.336936558879906</v>
      </c>
      <c r="CR176" s="2">
        <f>BN$207*$B176+BN$209</f>
        <v>44.249472424145807</v>
      </c>
      <c r="CS176" s="2">
        <f>BO$207*$B176+BO$209</f>
        <v>44.365803802894241</v>
      </c>
      <c r="CT176" s="2">
        <f>BP$207*$B176+BP$209</f>
        <v>42.800291021485371</v>
      </c>
      <c r="CU176" s="2">
        <f>BQ$207*$B176+BQ$209</f>
        <v>47.553500331208092</v>
      </c>
      <c r="CV176" s="2">
        <f>BR$207*$B176+BR$209</f>
        <v>42.871481710473539</v>
      </c>
      <c r="CW176" s="2">
        <f>BS$207*$B176+BS$209</f>
        <v>48.058026489514042</v>
      </c>
      <c r="CX176" s="2">
        <f>BT$207*$B176+BT$209</f>
        <v>50.106626540552995</v>
      </c>
      <c r="CY176" s="2">
        <f>BU$207*$B176+BU$209</f>
        <v>51.367341401420568</v>
      </c>
      <c r="CZ176" s="2">
        <f>BV$207*$B176+BV$209</f>
        <v>53.435298304765674</v>
      </c>
      <c r="DA176" s="2">
        <f>BW$207*$B176+BW$209</f>
        <v>58.157109951934643</v>
      </c>
      <c r="DD176" s="2">
        <f>BZ$207*$B176+BZ$209</f>
        <v>44.66473013729032</v>
      </c>
      <c r="DE176" s="2">
        <f>CA$207*$B176+CA$209</f>
        <v>43.77070616511589</v>
      </c>
      <c r="DF176" s="2">
        <f>CB$207*$B176+CB$209</f>
        <v>43.460397768807837</v>
      </c>
      <c r="DG176" s="2">
        <f>CC$207*$B176+CC$209</f>
        <v>40.644850042584054</v>
      </c>
      <c r="DH176" s="2">
        <f>CD$207*$B176+CD$209</f>
        <v>40.325738897554388</v>
      </c>
      <c r="DI176" s="2">
        <f>CE$207*$B176+CE$209</f>
        <v>39.259345882696856</v>
      </c>
      <c r="DJ176" s="2">
        <f>CF$207*$B176+CF$209</f>
        <v>39.421338457346785</v>
      </c>
      <c r="DK176" s="2">
        <f>CG$207*$B176+CG$209</f>
        <v>37.853327929203964</v>
      </c>
      <c r="DL176" s="2">
        <f>CH$207*$B176+CH$209</f>
        <v>41.370184408943743</v>
      </c>
      <c r="DM176" s="2">
        <f>CI$207*$B176+CI$209</f>
        <v>43.00369453662401</v>
      </c>
      <c r="DN176" s="2">
        <f>CJ$207*$B176+CJ$209</f>
        <v>45.810198382441463</v>
      </c>
      <c r="DO176" s="2">
        <f>CK$207*$B176+CK$209</f>
        <v>49.556855729120613</v>
      </c>
      <c r="DP176" s="2">
        <f>CL$207*$B176+CL$209</f>
        <v>54.948643758204632</v>
      </c>
      <c r="DS176" s="2">
        <f>POWER(10,($B176-C$227)/C$228)/(1+POWER(10,($B176-C$227)/C$228))</f>
        <v>0.99554830340810774</v>
      </c>
      <c r="DT176" s="2">
        <f>POWER(10,($B176-D$227)/D$228)/(1+POWER(10,($B176-D$227)/D$228))</f>
        <v>0.99600533177392403</v>
      </c>
      <c r="DU176" s="2">
        <f>POWER(10,($B176-E$227)/E$228)/(1+POWER(10,($B176-E$227)/E$228))</f>
        <v>0.99798586383613874</v>
      </c>
      <c r="DV176" s="2">
        <f>POWER(10,($B176-F$227)/F$228)/(1+POWER(10,($B176-F$227)/F$228))</f>
        <v>0.99854007775925535</v>
      </c>
      <c r="DW176" s="2">
        <f>POWER(10,($B176-G$227)/G$228)/(1+POWER(10,($B176-G$227)/G$228))</f>
        <v>0.99851567734163293</v>
      </c>
      <c r="DX176" s="2">
        <f>POWER(10,($B176-H$227)/H$228)/(1+POWER(10,($B176-H$227)/H$228))</f>
        <v>0.99854071809609868</v>
      </c>
      <c r="DY176" s="2">
        <f>POWER(10,($B176-I$227)/I$228)/(1+POWER(10,($B176-I$227)/I$228))</f>
        <v>0.99859164034635073</v>
      </c>
      <c r="DZ176" s="2">
        <f>POWER(10,($B176-J$227)/J$228)/(1+POWER(10,($B176-J$227)/J$228))</f>
        <v>0.99852143512755942</v>
      </c>
      <c r="EA176" s="2">
        <f>POWER(10,($B176-K$227)/K$228)/(1+POWER(10,($B176-K$227)/K$228))</f>
        <v>0.99857700860006604</v>
      </c>
      <c r="EB176" s="2">
        <f>POWER(10,($B176-L$227)/L$228)/(1+POWER(10,($B176-L$227)/L$228))</f>
        <v>0.99852115582590184</v>
      </c>
      <c r="EC176" s="2">
        <f>POWER(10,($B176-M$227)/M$228)/(1+POWER(10,($B176-M$227)/M$228))</f>
        <v>0.99850090907985767</v>
      </c>
      <c r="ED176" s="2">
        <f>POWER(10,($B176-N$227)/N$228)/(1+POWER(10,($B176-N$227)/N$228))</f>
        <v>0.99851289870373805</v>
      </c>
      <c r="EE176" s="2">
        <f>POWER(10,($B176-O$227)/O$228)/(1+POWER(10,($B176-O$227)/O$228))</f>
        <v>0.9985928584999274</v>
      </c>
    </row>
    <row r="177" spans="2:135" x14ac:dyDescent="0.25">
      <c r="B177" s="2">
        <v>171</v>
      </c>
      <c r="C177">
        <v>43.93</v>
      </c>
      <c r="D177">
        <v>42.591999999999999</v>
      </c>
      <c r="E177">
        <v>43.210999999999999</v>
      </c>
      <c r="F177">
        <v>40.746000000000002</v>
      </c>
      <c r="G177">
        <v>40.667000000000002</v>
      </c>
      <c r="H177">
        <v>39.912999999999997</v>
      </c>
      <c r="I177">
        <v>38.564999999999998</v>
      </c>
      <c r="J177">
        <v>38.058</v>
      </c>
      <c r="K177">
        <v>40</v>
      </c>
      <c r="L177">
        <v>42.884</v>
      </c>
      <c r="M177">
        <v>44.753999999999998</v>
      </c>
      <c r="N177">
        <v>48.753999999999998</v>
      </c>
      <c r="O177">
        <v>54.8611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44.636553839827215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43.742154286707063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43.429924028578355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40.586754995610114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40.262750100131115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39.22262331063358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39.342725150336527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37.789270822231906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41.319257062564063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42.964507578345696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45.804288530683422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49.538584150297993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55.03201609381761</v>
      </c>
      <c r="AE177" s="5"/>
      <c r="AG177" s="5">
        <f t="shared" si="49"/>
        <v>-0.70655383982721531</v>
      </c>
      <c r="AH177" s="5">
        <f t="shared" si="49"/>
        <v>-1.150154286707064</v>
      </c>
      <c r="AI177" s="5">
        <f t="shared" si="49"/>
        <v>-0.21892402857835691</v>
      </c>
      <c r="AJ177" s="5">
        <f t="shared" si="49"/>
        <v>0.15924500438988787</v>
      </c>
      <c r="AK177" s="5">
        <f t="shared" si="48"/>
        <v>0.40424989986888704</v>
      </c>
      <c r="AL177" s="5">
        <f t="shared" si="48"/>
        <v>0.69037668936641694</v>
      </c>
      <c r="AM177" s="5">
        <f t="shared" si="48"/>
        <v>-0.77772515033652923</v>
      </c>
      <c r="AN177" s="5">
        <f t="shared" si="48"/>
        <v>0.26872917776809402</v>
      </c>
      <c r="AO177" s="5">
        <f t="shared" si="47"/>
        <v>-1.3192570625640627</v>
      </c>
      <c r="AP177" s="5">
        <f t="shared" si="33"/>
        <v>-8.0507578345695663E-2</v>
      </c>
      <c r="AQ177" s="5">
        <f t="shared" si="33"/>
        <v>-1.0502885306834244</v>
      </c>
      <c r="AR177" s="5">
        <f t="shared" si="33"/>
        <v>-0.78458415029799511</v>
      </c>
      <c r="AS177" s="5">
        <f t="shared" si="33"/>
        <v>-0.17091609381760975</v>
      </c>
      <c r="AV177" s="2">
        <f t="shared" si="34"/>
        <v>44.636553174748897</v>
      </c>
      <c r="AW177" s="2">
        <f t="shared" si="35"/>
        <v>43.742154286707063</v>
      </c>
      <c r="AX177" s="2">
        <f t="shared" si="36"/>
        <v>43.429924028578355</v>
      </c>
      <c r="AY177" s="2">
        <f t="shared" si="37"/>
        <v>40.586754995610114</v>
      </c>
      <c r="AZ177" s="2">
        <f t="shared" si="38"/>
        <v>40.260518203459526</v>
      </c>
      <c r="BA177" s="2">
        <f t="shared" si="39"/>
        <v>39.206189716336112</v>
      </c>
      <c r="BB177" s="2">
        <f t="shared" si="40"/>
        <v>39.342725002409331</v>
      </c>
      <c r="BC177" s="2">
        <f t="shared" si="41"/>
        <v>37.78156182713969</v>
      </c>
      <c r="BD177" s="2">
        <f t="shared" si="42"/>
        <v>41.312708809316106</v>
      </c>
      <c r="BE177" s="2">
        <f t="shared" si="43"/>
        <v>42.940449748124109</v>
      </c>
      <c r="BF177" s="2">
        <f t="shared" si="44"/>
        <v>45.761170291277494</v>
      </c>
      <c r="BG177" s="2">
        <f t="shared" si="45"/>
        <v>49.509347025027147</v>
      </c>
      <c r="BH177" s="2">
        <f t="shared" si="46"/>
        <v>54.911775659105444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>
        <f>IF(OR(AND($B177&gt;F$230, $B177&lt;F$231), $B177&gt;F$232), F177, "")</f>
        <v>40.746000000000002</v>
      </c>
      <c r="CD177" s="2">
        <f>IF(OR(AND($B177&gt;G$230, $B177&lt;G$231), $B177&gt;G$232), G177, "")</f>
        <v>40.667000000000002</v>
      </c>
      <c r="CE177" s="2">
        <f>IF(OR(AND($B177&gt;H$230, $B177&lt;H$231), $B177&gt;H$232), H177, "")</f>
        <v>39.912999999999997</v>
      </c>
      <c r="CF177" s="2">
        <f>IF(OR(AND($B177&gt;I$230, $B177&lt;I$231), $B177&gt;I$232), I177, "")</f>
        <v>38.564999999999998</v>
      </c>
      <c r="CG177" s="2">
        <f>IF(OR(AND($B177&gt;J$230, $B177&lt;J$231), $B177&gt;J$232), J177, "")</f>
        <v>38.058</v>
      </c>
      <c r="CH177" s="2">
        <f>IF(OR(AND($B177&gt;K$230, $B177&lt;K$231), $B177&gt;K$232), K177, "")</f>
        <v>40</v>
      </c>
      <c r="CI177" s="2" t="str">
        <f>IF(OR(AND($B177&gt;L$230, $B177&lt;L$231), $B177&gt;L$232), L177, "")</f>
        <v/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50.782656069824469</v>
      </c>
      <c r="CP177" s="2">
        <f>BL$207*$B177+BL$209</f>
        <v>47.704276755501176</v>
      </c>
      <c r="CQ177" s="2">
        <f>BM$207*$B177+BM$209</f>
        <v>46.336112437951861</v>
      </c>
      <c r="CR177" s="2">
        <f>BN$207*$B177+BN$209</f>
        <v>44.229202717997765</v>
      </c>
      <c r="CS177" s="2">
        <f>BO$207*$B177+BO$209</f>
        <v>44.350115077846858</v>
      </c>
      <c r="CT177" s="2">
        <f>BP$207*$B177+BP$209</f>
        <v>42.784488062596303</v>
      </c>
      <c r="CU177" s="2">
        <f>BQ$207*$B177+BQ$209</f>
        <v>47.569703755071636</v>
      </c>
      <c r="CV177" s="2">
        <f>BR$207*$B177+BR$209</f>
        <v>42.852713114700606</v>
      </c>
      <c r="CW177" s="2">
        <f>BS$207*$B177+BS$209</f>
        <v>48.075275158150411</v>
      </c>
      <c r="CX177" s="2">
        <f>BT$207*$B177+BT$209</f>
        <v>50.12354789308678</v>
      </c>
      <c r="CY177" s="2">
        <f>BU$207*$B177+BU$209</f>
        <v>51.380524536372832</v>
      </c>
      <c r="CZ177" s="2">
        <f>BV$207*$B177+BV$209</f>
        <v>53.431488921484394</v>
      </c>
      <c r="DA177" s="2">
        <f>BW$207*$B177+BW$209</f>
        <v>58.157210959820389</v>
      </c>
      <c r="DD177" s="2">
        <f>BZ$207*$B177+BZ$209</f>
        <v>44.611488443796397</v>
      </c>
      <c r="DE177" s="2">
        <f>CA$207*$B177+CA$209</f>
        <v>43.727661665297035</v>
      </c>
      <c r="DF177" s="2">
        <f>CB$207*$B177+CB$209</f>
        <v>43.424574836362162</v>
      </c>
      <c r="DG177" s="2">
        <f>CC$207*$B177+CC$209</f>
        <v>40.581898113617846</v>
      </c>
      <c r="DH177" s="2">
        <f>CD$207*$B177+CD$209</f>
        <v>40.254973811445431</v>
      </c>
      <c r="DI177" s="2">
        <f>CE$207*$B177+CE$209</f>
        <v>39.201420467684102</v>
      </c>
      <c r="DJ177" s="2">
        <f>CF$207*$B177+CF$209</f>
        <v>39.332143044624871</v>
      </c>
      <c r="DK177" s="2">
        <f>CG$207*$B177+CG$209</f>
        <v>37.774713420197145</v>
      </c>
      <c r="DL177" s="2">
        <f>CH$207*$B177+CH$209</f>
        <v>41.30391995527912</v>
      </c>
      <c r="DM177" s="2">
        <f>CI$207*$B177+CI$209</f>
        <v>42.930747397963643</v>
      </c>
      <c r="DN177" s="2">
        <f>CJ$207*$B177+CJ$209</f>
        <v>45.753476047888782</v>
      </c>
      <c r="DO177" s="2">
        <f>CK$207*$B177+CK$209</f>
        <v>49.504019687979358</v>
      </c>
      <c r="DP177" s="2">
        <f>CL$207*$B177+CL$209</f>
        <v>54.907604831191307</v>
      </c>
      <c r="DS177" s="2">
        <f>POWER(10,($B177-C$227)/C$228)/(1+POWER(10,($B177-C$227)/C$228))</f>
        <v>0.9959384135269983</v>
      </c>
      <c r="DT177" s="2">
        <f>POWER(10,($B177-D$227)/D$228)/(1+POWER(10,($B177-D$227)/D$228))</f>
        <v>0.9963555382954391</v>
      </c>
      <c r="DU177" s="2">
        <f>POWER(10,($B177-E$227)/E$228)/(1+POWER(10,($B177-E$227)/E$228))</f>
        <v>0.99816276038706464</v>
      </c>
      <c r="DV177" s="2">
        <f>POWER(10,($B177-F$227)/F$228)/(1+POWER(10,($B177-F$227)/F$228))</f>
        <v>0.99866836403341985</v>
      </c>
      <c r="DW177" s="2">
        <f>POWER(10,($B177-G$227)/G$228)/(1+POWER(10,($B177-G$227)/G$228))</f>
        <v>0.99864610482192906</v>
      </c>
      <c r="DX177" s="2">
        <f>POWER(10,($B177-H$227)/H$228)/(1+POWER(10,($B177-H$227)/H$228))</f>
        <v>0.99866894817759455</v>
      </c>
      <c r="DY177" s="2">
        <f>POWER(10,($B177-I$227)/I$228)/(1+POWER(10,($B177-I$227)/I$228))</f>
        <v>0.99871540154222638</v>
      </c>
      <c r="DZ177" s="2">
        <f>POWER(10,($B177-J$227)/J$228)/(1+POWER(10,($B177-J$227)/J$228))</f>
        <v>0.99865135735436117</v>
      </c>
      <c r="EA177" s="2">
        <f>POWER(10,($B177-K$227)/K$228)/(1+POWER(10,($B177-K$227)/K$228))</f>
        <v>0.99870205390595046</v>
      </c>
      <c r="EB177" s="2">
        <f>POWER(10,($B177-L$227)/L$228)/(1+POWER(10,($B177-L$227)/L$228))</f>
        <v>0.99865110256192424</v>
      </c>
      <c r="EC177" s="2">
        <f>POWER(10,($B177-M$227)/M$228)/(1+POWER(10,($B177-M$227)/M$228))</f>
        <v>0.99863263247074296</v>
      </c>
      <c r="ED177" s="2">
        <f>POWER(10,($B177-N$227)/N$228)/(1+POWER(10,($B177-N$227)/N$228))</f>
        <v>0.99864357001135962</v>
      </c>
      <c r="EE177" s="2">
        <f>POWER(10,($B177-O$227)/O$228)/(1+POWER(10,($B177-O$227)/O$228))</f>
        <v>0.99871651278676787</v>
      </c>
    </row>
    <row r="178" spans="2:135" x14ac:dyDescent="0.25">
      <c r="B178" s="2">
        <v>172</v>
      </c>
      <c r="C178">
        <v>44.661999999999999</v>
      </c>
      <c r="D178">
        <v>43.155000000000001</v>
      </c>
      <c r="E178">
        <v>43.113</v>
      </c>
      <c r="F178">
        <v>40.563000000000002</v>
      </c>
      <c r="G178">
        <v>40.261000000000003</v>
      </c>
      <c r="H178">
        <v>39.912999999999997</v>
      </c>
      <c r="I178">
        <v>38.957000000000001</v>
      </c>
      <c r="J178">
        <v>37.551000000000002</v>
      </c>
      <c r="K178">
        <v>40.377000000000002</v>
      </c>
      <c r="L178">
        <v>42.405999999999999</v>
      </c>
      <c r="M178">
        <v>44.942</v>
      </c>
      <c r="N178">
        <v>48.058</v>
      </c>
      <c r="O178">
        <v>54.583300000000001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44.581487932734781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43.698032009975442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43.393689866850636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40.523428074942053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40.19060740726097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39.157173665088969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39.252723157103311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37.706651306958527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41.249388174604732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42.880849653721782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45.729323266419975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49.473950081950747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54.94725532829392</v>
      </c>
      <c r="AE178" s="5"/>
      <c r="AG178" s="5">
        <f t="shared" si="49"/>
        <v>8.0512067265217979E-2</v>
      </c>
      <c r="AH178" s="5">
        <f t="shared" si="49"/>
        <v>-0.5430320099754411</v>
      </c>
      <c r="AI178" s="5">
        <f t="shared" si="49"/>
        <v>-0.28068986685063635</v>
      </c>
      <c r="AJ178" s="5">
        <f t="shared" si="49"/>
        <v>3.9571925057948931E-2</v>
      </c>
      <c r="AK178" s="5">
        <f t="shared" si="48"/>
        <v>7.0392592739032978E-2</v>
      </c>
      <c r="AL178" s="5">
        <f t="shared" si="48"/>
        <v>0.75582633491102769</v>
      </c>
      <c r="AM178" s="5">
        <f t="shared" si="48"/>
        <v>-0.29572315710331054</v>
      </c>
      <c r="AN178" s="5">
        <f t="shared" si="48"/>
        <v>-0.15565130695852503</v>
      </c>
      <c r="AO178" s="5">
        <f t="shared" si="47"/>
        <v>-0.87238817460472973</v>
      </c>
      <c r="AP178" s="5">
        <f t="shared" si="33"/>
        <v>-0.47484965372178323</v>
      </c>
      <c r="AQ178" s="5">
        <f t="shared" si="33"/>
        <v>-0.78732326641997474</v>
      </c>
      <c r="AR178" s="5">
        <f t="shared" si="33"/>
        <v>-1.4159500819507471</v>
      </c>
      <c r="AS178" s="5">
        <f t="shared" ref="AS178:AS206" si="50">O178-AD178</f>
        <v>-0.36395532829391897</v>
      </c>
      <c r="AV178" s="2">
        <f t="shared" si="34"/>
        <v>44.581487322505893</v>
      </c>
      <c r="AW178" s="2">
        <f t="shared" si="35"/>
        <v>43.698032009975442</v>
      </c>
      <c r="AX178" s="2">
        <f t="shared" si="36"/>
        <v>43.393689866850636</v>
      </c>
      <c r="AY178" s="2">
        <f t="shared" si="37"/>
        <v>40.523428074942053</v>
      </c>
      <c r="AZ178" s="2">
        <f t="shared" si="38"/>
        <v>40.189333887979252</v>
      </c>
      <c r="BA178" s="2">
        <f t="shared" si="39"/>
        <v>39.147896308473015</v>
      </c>
      <c r="BB178" s="2">
        <f t="shared" si="40"/>
        <v>39.252723078904417</v>
      </c>
      <c r="BC178" s="2">
        <f t="shared" si="41"/>
        <v>37.702419091623902</v>
      </c>
      <c r="BD178" s="2">
        <f t="shared" si="42"/>
        <v>41.245770816471911</v>
      </c>
      <c r="BE178" s="2">
        <f t="shared" si="43"/>
        <v>42.866760528330715</v>
      </c>
      <c r="BF178" s="2">
        <f t="shared" si="44"/>
        <v>45.703858977462531</v>
      </c>
      <c r="BG178" s="2">
        <f t="shared" si="45"/>
        <v>49.456103472999075</v>
      </c>
      <c r="BH178" s="2">
        <f t="shared" si="46"/>
        <v>54.870418336036984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>
        <f>IF(OR(AND($B178&gt;F$230, $B178&lt;F$231), $B178&gt;F$232), F178, "")</f>
        <v>40.563000000000002</v>
      </c>
      <c r="CD178" s="2">
        <f>IF(OR(AND($B178&gt;G$230, $B178&lt;G$231), $B178&gt;G$232), G178, "")</f>
        <v>40.261000000000003</v>
      </c>
      <c r="CE178" s="2">
        <f>IF(OR(AND($B178&gt;H$230, $B178&lt;H$231), $B178&gt;H$232), H178, "")</f>
        <v>39.912999999999997</v>
      </c>
      <c r="CF178" s="2">
        <f>IF(OR(AND($B178&gt;I$230, $B178&lt;I$231), $B178&gt;I$232), I178, "")</f>
        <v>38.957000000000001</v>
      </c>
      <c r="CG178" s="2">
        <f>IF(OR(AND($B178&gt;J$230, $B178&lt;J$231), $B178&gt;J$232), J178, "")</f>
        <v>37.551000000000002</v>
      </c>
      <c r="CH178" s="2">
        <f>IF(OR(AND($B178&gt;K$230, $B178&lt;K$231), $B178&gt;K$232), K178, "")</f>
        <v>40.377000000000002</v>
      </c>
      <c r="CI178" s="2">
        <f>IF(OR(AND($B178&gt;L$230, $B178&lt;L$231), $B178&gt;L$232), L178, "")</f>
        <v>42.405999999999999</v>
      </c>
      <c r="CJ178" s="2">
        <f>IF(OR(AND($B178&gt;M$230, $B178&lt;M$231), $B178&gt;M$232), M178, "")</f>
        <v>44.942</v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50.830099863026781</v>
      </c>
      <c r="CP178" s="2">
        <f>BL$207*$B178+BL$209</f>
        <v>47.719333093317431</v>
      </c>
      <c r="CQ178" s="2">
        <f>BM$207*$B178+BM$209</f>
        <v>46.335288317023824</v>
      </c>
      <c r="CR178" s="2">
        <f>BN$207*$B178+BN$209</f>
        <v>44.208933011849723</v>
      </c>
      <c r="CS178" s="2">
        <f>BO$207*$B178+BO$209</f>
        <v>44.334426352799483</v>
      </c>
      <c r="CT178" s="2">
        <f>BP$207*$B178+BP$209</f>
        <v>42.768685103707234</v>
      </c>
      <c r="CU178" s="2">
        <f>BQ$207*$B178+BQ$209</f>
        <v>47.585907178935173</v>
      </c>
      <c r="CV178" s="2">
        <f>BR$207*$B178+BR$209</f>
        <v>42.83394451892768</v>
      </c>
      <c r="CW178" s="2">
        <f>BS$207*$B178+BS$209</f>
        <v>48.092523826786781</v>
      </c>
      <c r="CX178" s="2">
        <f>BT$207*$B178+BT$209</f>
        <v>50.140469245620565</v>
      </c>
      <c r="CY178" s="2">
        <f>BU$207*$B178+BU$209</f>
        <v>51.393707671325096</v>
      </c>
      <c r="CZ178" s="2">
        <f>BV$207*$B178+BV$209</f>
        <v>53.427679538203108</v>
      </c>
      <c r="DA178" s="2">
        <f>BW$207*$B178+BW$209</f>
        <v>58.157311967706129</v>
      </c>
      <c r="DD178" s="2">
        <f>BZ$207*$B178+BZ$209</f>
        <v>44.558246750302473</v>
      </c>
      <c r="DE178" s="2">
        <f>CA$207*$B178+CA$209</f>
        <v>43.68461716547818</v>
      </c>
      <c r="DF178" s="2">
        <f>CB$207*$B178+CB$209</f>
        <v>43.388751903916493</v>
      </c>
      <c r="DG178" s="2">
        <f>CC$207*$B178+CC$209</f>
        <v>40.518946184651639</v>
      </c>
      <c r="DH178" s="2">
        <f>CD$207*$B178+CD$209</f>
        <v>40.184208725336468</v>
      </c>
      <c r="DI178" s="2">
        <f>CE$207*$B178+CE$209</f>
        <v>39.143495052671355</v>
      </c>
      <c r="DJ178" s="2">
        <f>CF$207*$B178+CF$209</f>
        <v>39.24294763190295</v>
      </c>
      <c r="DK178" s="2">
        <f>CG$207*$B178+CG$209</f>
        <v>37.696098911190319</v>
      </c>
      <c r="DL178" s="2">
        <f>CH$207*$B178+CH$209</f>
        <v>41.237655501614498</v>
      </c>
      <c r="DM178" s="2">
        <f>CI$207*$B178+CI$209</f>
        <v>42.857800259303275</v>
      </c>
      <c r="DN178" s="2">
        <f>CJ$207*$B178+CJ$209</f>
        <v>45.696753713336108</v>
      </c>
      <c r="DO178" s="2">
        <f>CK$207*$B178+CK$209</f>
        <v>49.451183646838103</v>
      </c>
      <c r="DP178" s="2">
        <f>CL$207*$B178+CL$209</f>
        <v>54.866565904177989</v>
      </c>
      <c r="DS178" s="2">
        <f>POWER(10,($B178-C$227)/C$228)/(1+POWER(10,($B178-C$227)/C$228))</f>
        <v>0.9962944648438482</v>
      </c>
      <c r="DT178" s="2">
        <f>POWER(10,($B178-D$227)/D$228)/(1+POWER(10,($B178-D$227)/D$228))</f>
        <v>0.99667514523024925</v>
      </c>
      <c r="DU178" s="2">
        <f>POWER(10,($B178-E$227)/E$228)/(1+POWER(10,($B178-E$227)/E$228))</f>
        <v>0.99832414664479574</v>
      </c>
      <c r="DV178" s="2">
        <f>POWER(10,($B178-F$227)/F$228)/(1+POWER(10,($B178-F$227)/F$228))</f>
        <v>0.99878539124926513</v>
      </c>
      <c r="DW178" s="2">
        <f>POWER(10,($B178-G$227)/G$228)/(1+POWER(10,($B178-G$227)/G$228))</f>
        <v>0.99876508580926604</v>
      </c>
      <c r="DX178" s="2">
        <f>POWER(10,($B178-H$227)/H$228)/(1+POWER(10,($B178-H$227)/H$228))</f>
        <v>0.99878592411992184</v>
      </c>
      <c r="DY178" s="2">
        <f>POWER(10,($B178-I$227)/I$228)/(1+POWER(10,($B178-I$227)/I$228))</f>
        <v>0.99882829984415489</v>
      </c>
      <c r="DZ178" s="2">
        <f>POWER(10,($B178-J$227)/J$228)/(1+POWER(10,($B178-J$227)/J$228))</f>
        <v>0.99876987731510192</v>
      </c>
      <c r="EA178" s="2">
        <f>POWER(10,($B178-K$227)/K$228)/(1+POWER(10,($B178-K$227)/K$228))</f>
        <v>0.99881612388853402</v>
      </c>
      <c r="EB178" s="2">
        <f>POWER(10,($B178-L$227)/L$228)/(1+POWER(10,($B178-L$227)/L$228))</f>
        <v>0.99876964488647302</v>
      </c>
      <c r="EC178" s="2">
        <f>POWER(10,($B178-M$227)/M$228)/(1+POWER(10,($B178-M$227)/M$228))</f>
        <v>0.99875279593642174</v>
      </c>
      <c r="ED178" s="2">
        <f>POWER(10,($B178-N$227)/N$228)/(1+POWER(10,($B178-N$227)/N$228))</f>
        <v>0.99876277348314202</v>
      </c>
      <c r="EE178" s="2">
        <f>POWER(10,($B178-O$227)/O$228)/(1+POWER(10,($B178-O$227)/O$228))</f>
        <v>0.99882931354026749</v>
      </c>
    </row>
    <row r="179" spans="2:135" x14ac:dyDescent="0.25">
      <c r="B179" s="2">
        <v>173</v>
      </c>
      <c r="C179">
        <v>44.07</v>
      </c>
      <c r="D179">
        <v>44.393999999999998</v>
      </c>
      <c r="E179">
        <v>43.210999999999999</v>
      </c>
      <c r="F179">
        <v>40.465000000000003</v>
      </c>
      <c r="G179">
        <v>39.203000000000003</v>
      </c>
      <c r="H179">
        <v>39.362000000000002</v>
      </c>
      <c r="I179">
        <v>39.274999999999999</v>
      </c>
      <c r="J179">
        <v>37.493000000000002</v>
      </c>
      <c r="K179">
        <v>39.695999999999998</v>
      </c>
      <c r="L179">
        <v>41.695999999999998</v>
      </c>
      <c r="M179">
        <v>45.304000000000002</v>
      </c>
      <c r="N179">
        <v>49.463999999999999</v>
      </c>
      <c r="O179">
        <v>54.708300000000001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44.526548543997713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43.6539869604442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43.35748661130507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40.460129510805309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40.118885142414442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39.094709804675638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39.162781133252729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37.625568485503948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41.180820785274392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42.801131996444376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45.661182871143716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49.413465339747411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54.876790737992977</v>
      </c>
      <c r="AE179" s="5"/>
      <c r="AG179" s="5">
        <f t="shared" si="49"/>
        <v>-0.45654854399771239</v>
      </c>
      <c r="AH179" s="5">
        <f t="shared" si="49"/>
        <v>0.740013039555798</v>
      </c>
      <c r="AI179" s="5">
        <f t="shared" si="49"/>
        <v>-0.14648661130507179</v>
      </c>
      <c r="AJ179" s="5">
        <f t="shared" si="49"/>
        <v>4.8704891946940165E-3</v>
      </c>
      <c r="AK179" s="5">
        <f t="shared" si="48"/>
        <v>-0.91588514241443875</v>
      </c>
      <c r="AL179" s="5">
        <f t="shared" si="48"/>
        <v>0.26729019532436382</v>
      </c>
      <c r="AM179" s="5">
        <f t="shared" si="48"/>
        <v>0.11221886674726989</v>
      </c>
      <c r="AN179" s="5">
        <f t="shared" si="48"/>
        <v>-0.13256848550394551</v>
      </c>
      <c r="AO179" s="5">
        <f t="shared" si="47"/>
        <v>-1.484820785274394</v>
      </c>
      <c r="AP179" s="5">
        <f t="shared" si="47"/>
        <v>-1.1051319964443778</v>
      </c>
      <c r="AQ179" s="5">
        <f t="shared" si="47"/>
        <v>-0.3571828711437135</v>
      </c>
      <c r="AR179" s="5">
        <f t="shared" si="47"/>
        <v>5.0534660252587571E-2</v>
      </c>
      <c r="AS179" s="5">
        <f t="shared" si="50"/>
        <v>-0.16849073799297543</v>
      </c>
      <c r="AV179" s="2">
        <f t="shared" si="34"/>
        <v>44.526547999998378</v>
      </c>
      <c r="AW179" s="2">
        <f t="shared" si="35"/>
        <v>43.6539869604442</v>
      </c>
      <c r="AX179" s="2">
        <f t="shared" si="36"/>
        <v>43.35748661130507</v>
      </c>
      <c r="AY179" s="2">
        <f t="shared" si="37"/>
        <v>40.460129510805309</v>
      </c>
      <c r="AZ179" s="2">
        <f t="shared" si="38"/>
        <v>40.118180387835913</v>
      </c>
      <c r="BA179" s="2">
        <f t="shared" si="39"/>
        <v>39.089630704586888</v>
      </c>
      <c r="BB179" s="2">
        <f t="shared" si="40"/>
        <v>39.162781093193502</v>
      </c>
      <c r="BC179" s="2">
        <f t="shared" si="41"/>
        <v>37.623316246715348</v>
      </c>
      <c r="BD179" s="2">
        <f t="shared" si="42"/>
        <v>41.178883253288056</v>
      </c>
      <c r="BE179" s="2">
        <f t="shared" si="43"/>
        <v>42.7931267199844</v>
      </c>
      <c r="BF179" s="2">
        <f t="shared" si="44"/>
        <v>45.646591691543563</v>
      </c>
      <c r="BG179" s="2">
        <f t="shared" si="45"/>
        <v>49.402890354934023</v>
      </c>
      <c r="BH179" s="2">
        <f t="shared" si="46"/>
        <v>54.829084727487576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>
        <f>IF(OR(AND($B179&gt;F$230, $B179&lt;F$231), $B179&gt;F$232), F179, "")</f>
        <v>40.465000000000003</v>
      </c>
      <c r="CD179" s="2">
        <f>IF(OR(AND($B179&gt;G$230, $B179&lt;G$231), $B179&gt;G$232), G179, "")</f>
        <v>39.203000000000003</v>
      </c>
      <c r="CE179" s="2">
        <f>IF(OR(AND($B179&gt;H$230, $B179&lt;H$231), $B179&gt;H$232), H179, "")</f>
        <v>39.362000000000002</v>
      </c>
      <c r="CF179" s="2">
        <f>IF(OR(AND($B179&gt;I$230, $B179&lt;I$231), $B179&gt;I$232), I179, "")</f>
        <v>39.274999999999999</v>
      </c>
      <c r="CG179" s="2">
        <f>IF(OR(AND($B179&gt;J$230, $B179&lt;J$231), $B179&gt;J$232), J179, "")</f>
        <v>37.493000000000002</v>
      </c>
      <c r="CH179" s="2">
        <f>IF(OR(AND($B179&gt;K$230, $B179&lt;K$231), $B179&gt;K$232), K179, "")</f>
        <v>39.695999999999998</v>
      </c>
      <c r="CI179" s="2">
        <f>IF(OR(AND($B179&gt;L$230, $B179&lt;L$231), $B179&gt;L$232), L179, "")</f>
        <v>41.695999999999998</v>
      </c>
      <c r="CJ179" s="2">
        <f>IF(OR(AND($B179&gt;M$230, $B179&lt;M$231), $B179&gt;M$232), M179, "")</f>
        <v>45.304000000000002</v>
      </c>
      <c r="CK179" s="2">
        <f>IF(OR(AND($B179&gt;N$230, $B179&lt;N$231), $B179&gt;N$232), N179, "")</f>
        <v>49.463999999999999</v>
      </c>
      <c r="CL179" s="2" t="str">
        <f>IF(OR(AND($B179&gt;O$230, $B179&lt;O$231), $B179&gt;O$232), O179, "")</f>
        <v/>
      </c>
      <c r="CO179" s="2">
        <f>BK$207*$B179+BK$209</f>
        <v>50.877543656229086</v>
      </c>
      <c r="CP179" s="2">
        <f>BL$207*$B179+BL$209</f>
        <v>47.734389431133692</v>
      </c>
      <c r="CQ179" s="2">
        <f>BM$207*$B179+BM$209</f>
        <v>46.334464196095787</v>
      </c>
      <c r="CR179" s="2">
        <f>BN$207*$B179+BN$209</f>
        <v>44.188663305701681</v>
      </c>
      <c r="CS179" s="2">
        <f>BO$207*$B179+BO$209</f>
        <v>44.3187376277521</v>
      </c>
      <c r="CT179" s="2">
        <f>BP$207*$B179+BP$209</f>
        <v>42.752882144818173</v>
      </c>
      <c r="CU179" s="2">
        <f>BQ$207*$B179+BQ$209</f>
        <v>47.602110602798717</v>
      </c>
      <c r="CV179" s="2">
        <f>BR$207*$B179+BR$209</f>
        <v>42.815175923154747</v>
      </c>
      <c r="CW179" s="2">
        <f>BS$207*$B179+BS$209</f>
        <v>48.109772495423158</v>
      </c>
      <c r="CX179" s="2">
        <f>BT$207*$B179+BT$209</f>
        <v>50.15739059815435</v>
      </c>
      <c r="CY179" s="2">
        <f>BU$207*$B179+BU$209</f>
        <v>51.40689080627736</v>
      </c>
      <c r="CZ179" s="2">
        <f>BV$207*$B179+BV$209</f>
        <v>53.423870154921829</v>
      </c>
      <c r="DA179" s="2">
        <f>BW$207*$B179+BW$209</f>
        <v>58.157412975591868</v>
      </c>
      <c r="DD179" s="2">
        <f>BZ$207*$B179+BZ$209</f>
        <v>44.505005056808557</v>
      </c>
      <c r="DE179" s="2">
        <f>CA$207*$B179+CA$209</f>
        <v>43.641572665659325</v>
      </c>
      <c r="DF179" s="2">
        <f>CB$207*$B179+CB$209</f>
        <v>43.352928971470817</v>
      </c>
      <c r="DG179" s="2">
        <f>CC$207*$B179+CC$209</f>
        <v>40.455994255685439</v>
      </c>
      <c r="DH179" s="2">
        <f>CD$207*$B179+CD$209</f>
        <v>40.113443639227505</v>
      </c>
      <c r="DI179" s="2">
        <f>CE$207*$B179+CE$209</f>
        <v>39.085569637658608</v>
      </c>
      <c r="DJ179" s="2">
        <f>CF$207*$B179+CF$209</f>
        <v>39.15375221918103</v>
      </c>
      <c r="DK179" s="2">
        <f>CG$207*$B179+CG$209</f>
        <v>37.6174844021835</v>
      </c>
      <c r="DL179" s="2">
        <f>CH$207*$B179+CH$209</f>
        <v>41.171391047949875</v>
      </c>
      <c r="DM179" s="2">
        <f>CI$207*$B179+CI$209</f>
        <v>42.784853120642907</v>
      </c>
      <c r="DN179" s="2">
        <f>CJ$207*$B179+CJ$209</f>
        <v>45.640031378783434</v>
      </c>
      <c r="DO179" s="2">
        <f>CK$207*$B179+CK$209</f>
        <v>49.398347605696841</v>
      </c>
      <c r="DP179" s="2">
        <f>CL$207*$B179+CL$209</f>
        <v>54.825526977164664</v>
      </c>
      <c r="DS179" s="2">
        <f>POWER(10,($B179-C$227)/C$228)/(1+POWER(10,($B179-C$227)/C$228))</f>
        <v>0.99661940954084072</v>
      </c>
      <c r="DT179" s="2">
        <f>POWER(10,($B179-D$227)/D$228)/(1+POWER(10,($B179-D$227)/D$228))</f>
        <v>0.99696680904710921</v>
      </c>
      <c r="DU179" s="2">
        <f>POWER(10,($B179-E$227)/E$228)/(1+POWER(10,($B179-E$227)/E$228))</f>
        <v>0.99847137816900022</v>
      </c>
      <c r="DV179" s="2">
        <f>POWER(10,($B179-F$227)/F$228)/(1+POWER(10,($B179-F$227)/F$228))</f>
        <v>0.99889214525465275</v>
      </c>
      <c r="DW179" s="2">
        <f>POWER(10,($B179-G$227)/G$228)/(1+POWER(10,($B179-G$227)/G$228))</f>
        <v>0.99887362248125022</v>
      </c>
      <c r="DX179" s="2">
        <f>POWER(10,($B179-H$227)/H$228)/(1+POWER(10,($B179-H$227)/H$228))</f>
        <v>0.99889263134233808</v>
      </c>
      <c r="DY179" s="2">
        <f>POWER(10,($B179-I$227)/I$228)/(1+POWER(10,($B179-I$227)/I$228))</f>
        <v>0.99893128657633912</v>
      </c>
      <c r="DZ179" s="2">
        <f>POWER(10,($B179-J$227)/J$228)/(1+POWER(10,($B179-J$227)/J$228))</f>
        <v>0.99887799333448091</v>
      </c>
      <c r="EA179" s="2">
        <f>POWER(10,($B179-K$227)/K$228)/(1+POWER(10,($B179-K$227)/K$228))</f>
        <v>0.99892017967087798</v>
      </c>
      <c r="EB179" s="2">
        <f>POWER(10,($B179-L$227)/L$228)/(1+POWER(10,($B179-L$227)/L$228))</f>
        <v>0.99887778131115235</v>
      </c>
      <c r="EC179" s="2">
        <f>POWER(10,($B179-M$227)/M$228)/(1+POWER(10,($B179-M$227)/M$228))</f>
        <v>0.99886241153567068</v>
      </c>
      <c r="ED179" s="2">
        <f>POWER(10,($B179-N$227)/N$228)/(1+POWER(10,($B179-N$227)/N$228))</f>
        <v>0.99887151315596223</v>
      </c>
      <c r="EE179" s="2">
        <f>POWER(10,($B179-O$227)/O$228)/(1+POWER(10,($B179-O$227)/O$228))</f>
        <v>0.9989322112687552</v>
      </c>
    </row>
    <row r="180" spans="2:135" x14ac:dyDescent="0.25">
      <c r="B180" s="2">
        <v>174</v>
      </c>
      <c r="C180">
        <v>44.07</v>
      </c>
      <c r="D180">
        <v>43.140999999999998</v>
      </c>
      <c r="E180">
        <v>43.465000000000003</v>
      </c>
      <c r="F180">
        <v>39.944000000000003</v>
      </c>
      <c r="G180">
        <v>39.884</v>
      </c>
      <c r="H180">
        <v>38.768000000000001</v>
      </c>
      <c r="I180">
        <v>38.609000000000002</v>
      </c>
      <c r="J180">
        <v>36.435000000000002</v>
      </c>
      <c r="K180">
        <v>40.362000000000002</v>
      </c>
      <c r="L180">
        <v>42.622999999999998</v>
      </c>
      <c r="M180">
        <v>45.116</v>
      </c>
      <c r="N180">
        <v>48.216999999999999</v>
      </c>
      <c r="O180">
        <v>55.0139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44.471727597488155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43.610013927181278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43.321312014200466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40.396857221158719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40.047433774488162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39.034087487889479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39.072894771323377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37.545412186246097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41.113048698989992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42.723957320908958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45.597477433005132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49.355788321124791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54.816551007168286</v>
      </c>
      <c r="AE180" s="5"/>
      <c r="AG180" s="5">
        <f t="shared" si="49"/>
        <v>-0.40172759748815423</v>
      </c>
      <c r="AH180" s="5">
        <f t="shared" si="49"/>
        <v>-0.46901392718127966</v>
      </c>
      <c r="AI180" s="5">
        <f t="shared" si="49"/>
        <v>0.1436879857995379</v>
      </c>
      <c r="AJ180" s="5">
        <f t="shared" si="49"/>
        <v>-0.45285722115871607</v>
      </c>
      <c r="AK180" s="5">
        <f t="shared" si="48"/>
        <v>-0.16343377448816199</v>
      </c>
      <c r="AL180" s="5">
        <f t="shared" si="48"/>
        <v>-0.26608748788947878</v>
      </c>
      <c r="AM180" s="5">
        <f t="shared" si="48"/>
        <v>-0.46389477132337475</v>
      </c>
      <c r="AN180" s="5">
        <f t="shared" si="48"/>
        <v>-1.1104121862460943</v>
      </c>
      <c r="AO180" s="5">
        <f t="shared" si="47"/>
        <v>-0.75104869898999027</v>
      </c>
      <c r="AP180" s="5">
        <f t="shared" si="47"/>
        <v>-0.10095732090896092</v>
      </c>
      <c r="AQ180" s="5">
        <f t="shared" si="47"/>
        <v>-0.48147743300513213</v>
      </c>
      <c r="AR180" s="5">
        <f t="shared" si="47"/>
        <v>-1.1387883211247924</v>
      </c>
      <c r="AS180" s="5">
        <f t="shared" si="50"/>
        <v>0.19734899283171359</v>
      </c>
      <c r="AV180" s="2">
        <f t="shared" si="34"/>
        <v>44.471727126305161</v>
      </c>
      <c r="AW180" s="2">
        <f t="shared" si="35"/>
        <v>43.610013927181278</v>
      </c>
      <c r="AX180" s="2">
        <f t="shared" si="36"/>
        <v>43.321312014200466</v>
      </c>
      <c r="AY180" s="2">
        <f t="shared" si="37"/>
        <v>40.396857221158719</v>
      </c>
      <c r="AZ180" s="2">
        <f t="shared" si="38"/>
        <v>40.047055531201849</v>
      </c>
      <c r="BA180" s="2">
        <f t="shared" si="39"/>
        <v>39.031390865588932</v>
      </c>
      <c r="BB180" s="2">
        <f t="shared" si="40"/>
        <v>39.072894751437083</v>
      </c>
      <c r="BC180" s="2">
        <f t="shared" si="41"/>
        <v>37.544250369047745</v>
      </c>
      <c r="BD180" s="2">
        <f t="shared" si="42"/>
        <v>41.112042468236702</v>
      </c>
      <c r="BE180" s="2">
        <f t="shared" si="43"/>
        <v>42.719544326704849</v>
      </c>
      <c r="BF180" s="2">
        <f t="shared" si="44"/>
        <v>45.589365253212534</v>
      </c>
      <c r="BG180" s="2">
        <f t="shared" si="45"/>
        <v>49.349705475388632</v>
      </c>
      <c r="BH180" s="2">
        <f t="shared" si="46"/>
        <v>54.787773129159596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 t="str">
        <f>IF(OR(AND($B180&gt;E$230, $B180&lt;E$231), $B180&gt;E$232), E180, "")</f>
        <v/>
      </c>
      <c r="CC180" s="2">
        <f>IF(OR(AND($B180&gt;F$230, $B180&lt;F$231), $B180&gt;F$232), F180, "")</f>
        <v>39.944000000000003</v>
      </c>
      <c r="CD180" s="2">
        <f>IF(OR(AND($B180&gt;G$230, $B180&lt;G$231), $B180&gt;G$232), G180, "")</f>
        <v>39.884</v>
      </c>
      <c r="CE180" s="2">
        <f>IF(OR(AND($B180&gt;H$230, $B180&lt;H$231), $B180&gt;H$232), H180, "")</f>
        <v>38.768000000000001</v>
      </c>
      <c r="CF180" s="2">
        <f>IF(OR(AND($B180&gt;I$230, $B180&lt;I$231), $B180&gt;I$232), I180, "")</f>
        <v>38.609000000000002</v>
      </c>
      <c r="CG180" s="2">
        <f>IF(OR(AND($B180&gt;J$230, $B180&lt;J$231), $B180&gt;J$232), J180, "")</f>
        <v>36.435000000000002</v>
      </c>
      <c r="CH180" s="2">
        <f>IF(OR(AND($B180&gt;K$230, $B180&lt;K$231), $B180&gt;K$232), K180, "")</f>
        <v>40.362000000000002</v>
      </c>
      <c r="CI180" s="2">
        <f>IF(OR(AND($B180&gt;L$230, $B180&lt;L$231), $B180&gt;L$232), L180, "")</f>
        <v>42.622999999999998</v>
      </c>
      <c r="CJ180" s="2">
        <f>IF(OR(AND($B180&gt;M$230, $B180&lt;M$231), $B180&gt;M$232), M180, "")</f>
        <v>45.116</v>
      </c>
      <c r="CK180" s="2">
        <f>IF(OR(AND($B180&gt;N$230, $B180&lt;N$231), $B180&gt;N$232), N180, "")</f>
        <v>48.216999999999999</v>
      </c>
      <c r="CL180" s="2">
        <f>IF(OR(AND($B180&gt;O$230, $B180&lt;O$231), $B180&gt;O$232), O180, "")</f>
        <v>55.0139</v>
      </c>
      <c r="CO180" s="2">
        <f>BK$207*$B180+BK$209</f>
        <v>50.924987449431391</v>
      </c>
      <c r="CP180" s="2">
        <f>BL$207*$B180+BL$209</f>
        <v>47.749445768949947</v>
      </c>
      <c r="CQ180" s="2">
        <f>BM$207*$B180+BM$209</f>
        <v>46.33364007516775</v>
      </c>
      <c r="CR180" s="2">
        <f>BN$207*$B180+BN$209</f>
        <v>44.168393599553639</v>
      </c>
      <c r="CS180" s="2">
        <f>BO$207*$B180+BO$209</f>
        <v>44.303048902704717</v>
      </c>
      <c r="CT180" s="2">
        <f>BP$207*$B180+BP$209</f>
        <v>42.737079185929105</v>
      </c>
      <c r="CU180" s="2">
        <f>BQ$207*$B180+BQ$209</f>
        <v>47.618314026662262</v>
      </c>
      <c r="CV180" s="2">
        <f>BR$207*$B180+BR$209</f>
        <v>42.796407327381822</v>
      </c>
      <c r="CW180" s="2">
        <f>BS$207*$B180+BS$209</f>
        <v>48.127021164059528</v>
      </c>
      <c r="CX180" s="2">
        <f>BT$207*$B180+BT$209</f>
        <v>50.174311950688136</v>
      </c>
      <c r="CY180" s="2">
        <f>BU$207*$B180+BU$209</f>
        <v>51.420073941229631</v>
      </c>
      <c r="CZ180" s="2">
        <f>BV$207*$B180+BV$209</f>
        <v>53.42006077164055</v>
      </c>
      <c r="DA180" s="2">
        <f>BW$207*$B180+BW$209</f>
        <v>58.157513983477607</v>
      </c>
      <c r="DD180" s="2">
        <f>BZ$207*$B180+BZ$209</f>
        <v>44.451763363314626</v>
      </c>
      <c r="DE180" s="2">
        <f>CA$207*$B180+CA$209</f>
        <v>43.59852816584047</v>
      </c>
      <c r="DF180" s="2">
        <f>CB$207*$B180+CB$209</f>
        <v>43.317106039025148</v>
      </c>
      <c r="DG180" s="2">
        <f>CC$207*$B180+CC$209</f>
        <v>40.393042326719232</v>
      </c>
      <c r="DH180" s="2">
        <f>CD$207*$B180+CD$209</f>
        <v>40.042678553118542</v>
      </c>
      <c r="DI180" s="2">
        <f>CE$207*$B180+CE$209</f>
        <v>39.027644222645861</v>
      </c>
      <c r="DJ180" s="2">
        <f>CF$207*$B180+CF$209</f>
        <v>39.064556806459109</v>
      </c>
      <c r="DK180" s="2">
        <f>CG$207*$B180+CG$209</f>
        <v>37.538869893176681</v>
      </c>
      <c r="DL180" s="2">
        <f>CH$207*$B180+CH$209</f>
        <v>41.105126594285252</v>
      </c>
      <c r="DM180" s="2">
        <f>CI$207*$B180+CI$209</f>
        <v>42.711905981982532</v>
      </c>
      <c r="DN180" s="2">
        <f>CJ$207*$B180+CJ$209</f>
        <v>45.583309044230759</v>
      </c>
      <c r="DO180" s="2">
        <f>CK$207*$B180+CK$209</f>
        <v>49.345511564555586</v>
      </c>
      <c r="DP180" s="2">
        <f>CL$207*$B180+CL$209</f>
        <v>54.784488050151339</v>
      </c>
      <c r="DS180" s="2">
        <f>POWER(10,($B180-C$227)/C$228)/(1+POWER(10,($B180-C$227)/C$228))</f>
        <v>0.99691594749000667</v>
      </c>
      <c r="DT180" s="2">
        <f>POWER(10,($B180-D$227)/D$228)/(1+POWER(10,($B180-D$227)/D$228))</f>
        <v>0.99723295848315574</v>
      </c>
      <c r="DU180" s="2">
        <f>POWER(10,($B180-E$227)/E$228)/(1+POWER(10,($B180-E$227)/E$228))</f>
        <v>0.99860569278353117</v>
      </c>
      <c r="DV180" s="2">
        <f>POWER(10,($B180-F$227)/F$228)/(1+POWER(10,($B180-F$227)/F$228))</f>
        <v>0.99898952596360147</v>
      </c>
      <c r="DW180" s="2">
        <f>POWER(10,($B180-G$227)/G$228)/(1+POWER(10,($B180-G$227)/G$228))</f>
        <v>0.99897262967203482</v>
      </c>
      <c r="DX180" s="2">
        <f>POWER(10,($B180-H$227)/H$228)/(1+POWER(10,($B180-H$227)/H$228))</f>
        <v>0.99898996936726148</v>
      </c>
      <c r="DY180" s="2">
        <f>POWER(10,($B180-I$227)/I$228)/(1+POWER(10,($B180-I$227)/I$228))</f>
        <v>0.99902523011077748</v>
      </c>
      <c r="DZ180" s="2">
        <f>POWER(10,($B180-J$227)/J$228)/(1+POWER(10,($B180-J$227)/J$228))</f>
        <v>0.99897661672629212</v>
      </c>
      <c r="EA180" s="2">
        <f>POWER(10,($B180-K$227)/K$228)/(1+POWER(10,($B180-K$227)/K$228))</f>
        <v>0.99901509857735282</v>
      </c>
      <c r="EB180" s="2">
        <f>POWER(10,($B180-L$227)/L$228)/(1+POWER(10,($B180-L$227)/L$228))</f>
        <v>0.99897642332052872</v>
      </c>
      <c r="EC180" s="2">
        <f>POWER(10,($B180-M$227)/M$228)/(1+POWER(10,($B180-M$227)/M$228))</f>
        <v>0.99896240313107565</v>
      </c>
      <c r="ED180" s="2">
        <f>POWER(10,($B180-N$227)/N$228)/(1+POWER(10,($B180-N$227)/N$228))</f>
        <v>0.99897070556277712</v>
      </c>
      <c r="EE180" s="2">
        <f>POWER(10,($B180-O$227)/O$228)/(1+POWER(10,($B180-O$227)/O$228))</f>
        <v>0.99902607359884299</v>
      </c>
    </row>
    <row r="181" spans="2:135" x14ac:dyDescent="0.25">
      <c r="B181" s="2">
        <v>175</v>
      </c>
      <c r="C181">
        <v>44.07</v>
      </c>
      <c r="D181">
        <v>42.957999999999998</v>
      </c>
      <c r="E181">
        <v>44.197000000000003</v>
      </c>
      <c r="F181">
        <v>39.802999999999997</v>
      </c>
      <c r="G181">
        <v>40.188000000000002</v>
      </c>
      <c r="H181">
        <v>38.564999999999998</v>
      </c>
      <c r="I181">
        <v>38.753999999999998</v>
      </c>
      <c r="J181">
        <v>37.246000000000002</v>
      </c>
      <c r="K181">
        <v>41.029000000000003</v>
      </c>
      <c r="L181">
        <v>42.478000000000002</v>
      </c>
      <c r="M181">
        <v>44.680999999999997</v>
      </c>
      <c r="N181">
        <v>49.841000000000001</v>
      </c>
      <c r="O181">
        <v>54.7361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44.417017450543085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43.566108013207568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43.285163982954572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40.333609270067456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39.97615417083653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38.974563326234879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38.983060059449066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37.465799688601315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41.045751745173888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42.648369859141859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45.536552656793852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49.29994332982082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54.763348545263199</v>
      </c>
      <c r="AE181" s="5"/>
      <c r="AG181" s="5">
        <f t="shared" si="49"/>
        <v>-0.34701745054308475</v>
      </c>
      <c r="AH181" s="5">
        <f t="shared" si="49"/>
        <v>-0.6081080132075698</v>
      </c>
      <c r="AI181" s="5">
        <f t="shared" si="49"/>
        <v>0.91183601704543094</v>
      </c>
      <c r="AJ181" s="5">
        <f t="shared" si="49"/>
        <v>-0.53060927006745828</v>
      </c>
      <c r="AK181" s="5">
        <f t="shared" si="48"/>
        <v>0.21184582916347239</v>
      </c>
      <c r="AL181" s="5">
        <f t="shared" si="48"/>
        <v>-0.40956332623488123</v>
      </c>
      <c r="AM181" s="5">
        <f t="shared" si="48"/>
        <v>-0.22906005944906838</v>
      </c>
      <c r="AN181" s="5">
        <f t="shared" si="48"/>
        <v>-0.21979968860131294</v>
      </c>
      <c r="AO181" s="5">
        <f t="shared" si="47"/>
        <v>-1.6751745173884558E-2</v>
      </c>
      <c r="AP181" s="5">
        <f t="shared" si="47"/>
        <v>-0.17036985914185721</v>
      </c>
      <c r="AQ181" s="5">
        <f t="shared" si="47"/>
        <v>-0.85555265679385428</v>
      </c>
      <c r="AR181" s="5">
        <f t="shared" si="47"/>
        <v>0.5410566701791808</v>
      </c>
      <c r="AS181" s="5">
        <f t="shared" si="50"/>
        <v>-2.7248545263198309E-2</v>
      </c>
      <c r="AV181" s="2">
        <f t="shared" si="34"/>
        <v>44.417017054021834</v>
      </c>
      <c r="AW181" s="2">
        <f t="shared" si="35"/>
        <v>43.566108013207568</v>
      </c>
      <c r="AX181" s="2">
        <f t="shared" si="36"/>
        <v>43.285163982954572</v>
      </c>
      <c r="AY181" s="2">
        <f t="shared" si="37"/>
        <v>40.333609270067456</v>
      </c>
      <c r="AZ181" s="2">
        <f t="shared" si="38"/>
        <v>39.975957289072767</v>
      </c>
      <c r="BA181" s="2">
        <f t="shared" si="39"/>
        <v>38.973174895231651</v>
      </c>
      <c r="BB181" s="2">
        <f t="shared" si="40"/>
        <v>38.983060049882532</v>
      </c>
      <c r="BC181" s="2">
        <f t="shared" si="41"/>
        <v>37.465218739802111</v>
      </c>
      <c r="BD181" s="2">
        <f t="shared" si="42"/>
        <v>41.045245060667519</v>
      </c>
      <c r="BE181" s="2">
        <f t="shared" si="43"/>
        <v>42.646009624930009</v>
      </c>
      <c r="BF181" s="2">
        <f t="shared" si="44"/>
        <v>45.532176699782966</v>
      </c>
      <c r="BG181" s="2">
        <f t="shared" si="45"/>
        <v>49.296546788842271</v>
      </c>
      <c r="BH181" s="2">
        <f t="shared" si="46"/>
        <v>54.746481952483286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 t="str">
        <f>IF(OR(AND($B181&gt;D$230, $B181&lt;D$231), $B181&gt;D$232), D181, "")</f>
        <v/>
      </c>
      <c r="CB181" s="2">
        <f>IF(OR(AND($B181&gt;E$230, $B181&lt;E$231), $B181&gt;E$232), E181, "")</f>
        <v>44.197000000000003</v>
      </c>
      <c r="CC181" s="2">
        <f>IF(OR(AND($B181&gt;F$230, $B181&lt;F$231), $B181&gt;F$232), F181, "")</f>
        <v>39.802999999999997</v>
      </c>
      <c r="CD181" s="2">
        <f>IF(OR(AND($B181&gt;G$230, $B181&lt;G$231), $B181&gt;G$232), G181, "")</f>
        <v>40.188000000000002</v>
      </c>
      <c r="CE181" s="2">
        <f>IF(OR(AND($B181&gt;H$230, $B181&lt;H$231), $B181&gt;H$232), H181, "")</f>
        <v>38.564999999999998</v>
      </c>
      <c r="CF181" s="2">
        <f>IF(OR(AND($B181&gt;I$230, $B181&lt;I$231), $B181&gt;I$232), I181, "")</f>
        <v>38.753999999999998</v>
      </c>
      <c r="CG181" s="2">
        <f>IF(OR(AND($B181&gt;J$230, $B181&lt;J$231), $B181&gt;J$232), J181, "")</f>
        <v>37.246000000000002</v>
      </c>
      <c r="CH181" s="2">
        <f>IF(OR(AND($B181&gt;K$230, $B181&lt;K$231), $B181&gt;K$232), K181, "")</f>
        <v>41.029000000000003</v>
      </c>
      <c r="CI181" s="2">
        <f>IF(OR(AND($B181&gt;L$230, $B181&lt;L$231), $B181&gt;L$232), L181, "")</f>
        <v>42.478000000000002</v>
      </c>
      <c r="CJ181" s="2">
        <f>IF(OR(AND($B181&gt;M$230, $B181&lt;M$231), $B181&gt;M$232), M181, "")</f>
        <v>44.680999999999997</v>
      </c>
      <c r="CK181" s="2">
        <f>IF(OR(AND($B181&gt;N$230, $B181&lt;N$231), $B181&gt;N$232), N181, "")</f>
        <v>49.841000000000001</v>
      </c>
      <c r="CL181" s="2">
        <f>IF(OR(AND($B181&gt;O$230, $B181&lt;O$231), $B181&gt;O$232), O181, "")</f>
        <v>54.7361</v>
      </c>
      <c r="CO181" s="2">
        <f>BK$207*$B181+BK$209</f>
        <v>50.972431242633697</v>
      </c>
      <c r="CP181" s="2">
        <f>BL$207*$B181+BL$209</f>
        <v>47.764502106766201</v>
      </c>
      <c r="CQ181" s="2">
        <f>BM$207*$B181+BM$209</f>
        <v>46.332815954239706</v>
      </c>
      <c r="CR181" s="2">
        <f>BN$207*$B181+BN$209</f>
        <v>44.148123893405597</v>
      </c>
      <c r="CS181" s="2">
        <f>BO$207*$B181+BO$209</f>
        <v>44.287360177657334</v>
      </c>
      <c r="CT181" s="2">
        <f>BP$207*$B181+BP$209</f>
        <v>42.721276227040036</v>
      </c>
      <c r="CU181" s="2">
        <f>BQ$207*$B181+BQ$209</f>
        <v>47.634517450525806</v>
      </c>
      <c r="CV181" s="2">
        <f>BR$207*$B181+BR$209</f>
        <v>42.777638731608896</v>
      </c>
      <c r="CW181" s="2">
        <f>BS$207*$B181+BS$209</f>
        <v>48.144269832695898</v>
      </c>
      <c r="CX181" s="2">
        <f>BT$207*$B181+BT$209</f>
        <v>50.191233303221928</v>
      </c>
      <c r="CY181" s="2">
        <f>BU$207*$B181+BU$209</f>
        <v>51.433257076181896</v>
      </c>
      <c r="CZ181" s="2">
        <f>BV$207*$B181+BV$209</f>
        <v>53.416251388359264</v>
      </c>
      <c r="DA181" s="2">
        <f>BW$207*$B181+BW$209</f>
        <v>58.157614991363346</v>
      </c>
      <c r="DD181" s="2">
        <f>BZ$207*$B181+BZ$209</f>
        <v>44.39852166982071</v>
      </c>
      <c r="DE181" s="2">
        <f>CA$207*$B181+CA$209</f>
        <v>43.555483666021615</v>
      </c>
      <c r="DF181" s="2">
        <f>CB$207*$B181+CB$209</f>
        <v>43.281283106579473</v>
      </c>
      <c r="DG181" s="2">
        <f>CC$207*$B181+CC$209</f>
        <v>40.330090397753025</v>
      </c>
      <c r="DH181" s="2">
        <f>CD$207*$B181+CD$209</f>
        <v>39.971913467009578</v>
      </c>
      <c r="DI181" s="2">
        <f>CE$207*$B181+CE$209</f>
        <v>38.969718807633107</v>
      </c>
      <c r="DJ181" s="2">
        <f>CF$207*$B181+CF$209</f>
        <v>38.975361393737195</v>
      </c>
      <c r="DK181" s="2">
        <f>CG$207*$B181+CG$209</f>
        <v>37.460255384169855</v>
      </c>
      <c r="DL181" s="2">
        <f>CH$207*$B181+CH$209</f>
        <v>41.038862140620637</v>
      </c>
      <c r="DM181" s="2">
        <f>CI$207*$B181+CI$209</f>
        <v>42.638958843322165</v>
      </c>
      <c r="DN181" s="2">
        <f>CJ$207*$B181+CJ$209</f>
        <v>45.526586709678078</v>
      </c>
      <c r="DO181" s="2">
        <f>CK$207*$B181+CK$209</f>
        <v>49.292675523414331</v>
      </c>
      <c r="DP181" s="2">
        <f>CL$207*$B181+CL$209</f>
        <v>54.743449123138014</v>
      </c>
      <c r="DS181" s="2">
        <f>POWER(10,($B181-C$227)/C$228)/(1+POWER(10,($B181-C$227)/C$228))</f>
        <v>0.99718654721421551</v>
      </c>
      <c r="DT181" s="2">
        <f>POWER(10,($B181-D$227)/D$228)/(1+POWER(10,($B181-D$227)/D$228))</f>
        <v>0.99747581358087967</v>
      </c>
      <c r="DU181" s="2">
        <f>POWER(10,($B181-E$227)/E$228)/(1+POWER(10,($B181-E$227)/E$228))</f>
        <v>0.99872822067831357</v>
      </c>
      <c r="DV181" s="2">
        <f>POWER(10,($B181-F$227)/F$228)/(1+POWER(10,($B181-F$227)/F$228))</f>
        <v>0.9990783547817379</v>
      </c>
      <c r="DW181" s="2">
        <f>POWER(10,($B181-G$227)/G$228)/(1+POWER(10,($B181-G$227)/G$228))</f>
        <v>0.99906294241724447</v>
      </c>
      <c r="DX181" s="2">
        <f>POWER(10,($B181-H$227)/H$228)/(1+POWER(10,($B181-H$227)/H$228))</f>
        <v>0.99907875924258494</v>
      </c>
      <c r="DY181" s="2">
        <f>POWER(10,($B181-I$227)/I$228)/(1+POWER(10,($B181-I$227)/I$228))</f>
        <v>0.99911092303974558</v>
      </c>
      <c r="DZ181" s="2">
        <f>POWER(10,($B181-J$227)/J$228)/(1+POWER(10,($B181-J$227)/J$228))</f>
        <v>0.9990665793101704</v>
      </c>
      <c r="EA181" s="2">
        <f>POWER(10,($B181-K$227)/K$228)/(1+POWER(10,($B181-K$227)/K$228))</f>
        <v>0.99910168137797339</v>
      </c>
      <c r="EB181" s="2">
        <f>POWER(10,($B181-L$227)/L$228)/(1+POWER(10,($B181-L$227)/L$228))</f>
        <v>0.99906640289024429</v>
      </c>
      <c r="EC181" s="2">
        <f>POWER(10,($B181-M$227)/M$228)/(1+POWER(10,($B181-M$227)/M$228))</f>
        <v>0.99905361400619452</v>
      </c>
      <c r="ED181" s="2">
        <f>POWER(10,($B181-N$227)/N$228)/(1+POWER(10,($B181-N$227)/N$228))</f>
        <v>0.99906118729114468</v>
      </c>
      <c r="EE181" s="2">
        <f>POWER(10,($B181-O$227)/O$228)/(1+POWER(10,($B181-O$227)/O$228))</f>
        <v>0.99911169244192344</v>
      </c>
    </row>
    <row r="182" spans="2:135" x14ac:dyDescent="0.25">
      <c r="B182" s="2">
        <v>176</v>
      </c>
      <c r="C182">
        <v>44.648000000000003</v>
      </c>
      <c r="D182">
        <v>42.436999999999998</v>
      </c>
      <c r="E182">
        <v>44.31</v>
      </c>
      <c r="F182">
        <v>40.168999999999997</v>
      </c>
      <c r="G182">
        <v>39.680999999999997</v>
      </c>
      <c r="H182">
        <v>39.811999999999998</v>
      </c>
      <c r="I182">
        <v>37.609000000000002</v>
      </c>
      <c r="J182">
        <v>37.551000000000002</v>
      </c>
      <c r="K182">
        <v>41.332999999999998</v>
      </c>
      <c r="L182">
        <v>42.71</v>
      </c>
      <c r="M182">
        <v>45.695999999999998</v>
      </c>
      <c r="N182">
        <v>49.826000000000001</v>
      </c>
      <c r="O182">
        <v>54.1389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44.362410880974323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43.52226462132986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43.249040570410386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40.270383858224776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39.904983156609731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38.915674295932654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38.893273261741449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37.386500419805536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40.978735247634098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42.573743880480947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45.477313596256032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49.245253458816705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54.714814308555106</v>
      </c>
      <c r="AE182" s="5"/>
      <c r="AG182" s="5">
        <f t="shared" si="49"/>
        <v>0.28558911902567985</v>
      </c>
      <c r="AH182" s="5">
        <f t="shared" si="49"/>
        <v>-1.0852646213298627</v>
      </c>
      <c r="AI182" s="5">
        <f t="shared" si="49"/>
        <v>1.0609594295896159</v>
      </c>
      <c r="AJ182" s="5">
        <f t="shared" si="49"/>
        <v>-0.10138385822477858</v>
      </c>
      <c r="AK182" s="5">
        <f t="shared" si="48"/>
        <v>-0.22398315660973367</v>
      </c>
      <c r="AL182" s="5">
        <f t="shared" si="48"/>
        <v>0.89632570406734402</v>
      </c>
      <c r="AM182" s="5">
        <f t="shared" si="48"/>
        <v>-1.284273261741447</v>
      </c>
      <c r="AN182" s="5">
        <f t="shared" si="48"/>
        <v>0.16449958019446598</v>
      </c>
      <c r="AO182" s="5">
        <f t="shared" si="47"/>
        <v>0.35426475236589994</v>
      </c>
      <c r="AP182" s="5">
        <f t="shared" si="47"/>
        <v>0.1362561195190537</v>
      </c>
      <c r="AQ182" s="5">
        <f t="shared" si="47"/>
        <v>0.2186864037439662</v>
      </c>
      <c r="AR182" s="5">
        <f t="shared" si="47"/>
        <v>0.58074654118329505</v>
      </c>
      <c r="AS182" s="5">
        <f t="shared" si="50"/>
        <v>-0.57591430855510595</v>
      </c>
      <c r="AV182" s="2">
        <f t="shared" si="34"/>
        <v>44.362410556762413</v>
      </c>
      <c r="AW182" s="2">
        <f t="shared" si="35"/>
        <v>43.52226462132986</v>
      </c>
      <c r="AX182" s="2">
        <f t="shared" si="36"/>
        <v>43.249040570410386</v>
      </c>
      <c r="AY182" s="2">
        <f t="shared" si="37"/>
        <v>40.270383858224776</v>
      </c>
      <c r="AZ182" s="2">
        <f t="shared" si="38"/>
        <v>39.90488376706633</v>
      </c>
      <c r="BA182" s="2">
        <f t="shared" si="39"/>
        <v>38.914981030870152</v>
      </c>
      <c r="BB182" s="2">
        <f t="shared" si="40"/>
        <v>38.893273257281756</v>
      </c>
      <c r="BC182" s="2">
        <f t="shared" si="41"/>
        <v>37.386218831505637</v>
      </c>
      <c r="BD182" s="2">
        <f t="shared" si="42"/>
        <v>40.978487865122304</v>
      </c>
      <c r="BE182" s="2">
        <f t="shared" si="43"/>
        <v>42.572519147065492</v>
      </c>
      <c r="BF182" s="2">
        <f t="shared" si="44"/>
        <v>45.475023272692468</v>
      </c>
      <c r="BG182" s="2">
        <f t="shared" si="45"/>
        <v>49.243412390432297</v>
      </c>
      <c r="BH182" s="2">
        <f t="shared" si="46"/>
        <v>54.705209717534807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 t="str">
        <f>IF(OR(AND($B182&gt;C$230, $B182&lt;C$231), $B182&gt;C$232), C182, "")</f>
        <v/>
      </c>
      <c r="CA182" s="2" t="str">
        <f>IF(OR(AND($B182&gt;D$230, $B182&lt;D$231), $B182&gt;D$232), D182, "")</f>
        <v/>
      </c>
      <c r="CB182" s="2">
        <f>IF(OR(AND($B182&gt;E$230, $B182&lt;E$231), $B182&gt;E$232), E182, "")</f>
        <v>44.31</v>
      </c>
      <c r="CC182" s="2">
        <f>IF(OR(AND($B182&gt;F$230, $B182&lt;F$231), $B182&gt;F$232), F182, "")</f>
        <v>40.168999999999997</v>
      </c>
      <c r="CD182" s="2">
        <f>IF(OR(AND($B182&gt;G$230, $B182&lt;G$231), $B182&gt;G$232), G182, "")</f>
        <v>39.680999999999997</v>
      </c>
      <c r="CE182" s="2">
        <f>IF(OR(AND($B182&gt;H$230, $B182&lt;H$231), $B182&gt;H$232), H182, "")</f>
        <v>39.811999999999998</v>
      </c>
      <c r="CF182" s="2">
        <f>IF(OR(AND($B182&gt;I$230, $B182&lt;I$231), $B182&gt;I$232), I182, "")</f>
        <v>37.609000000000002</v>
      </c>
      <c r="CG182" s="2">
        <f>IF(OR(AND($B182&gt;J$230, $B182&lt;J$231), $B182&gt;J$232), J182, "")</f>
        <v>37.551000000000002</v>
      </c>
      <c r="CH182" s="2">
        <f>IF(OR(AND($B182&gt;K$230, $B182&lt;K$231), $B182&gt;K$232), K182, "")</f>
        <v>41.332999999999998</v>
      </c>
      <c r="CI182" s="2">
        <f>IF(OR(AND($B182&gt;L$230, $B182&lt;L$231), $B182&gt;L$232), L182, "")</f>
        <v>42.71</v>
      </c>
      <c r="CJ182" s="2">
        <f>IF(OR(AND($B182&gt;M$230, $B182&lt;M$231), $B182&gt;M$232), M182, "")</f>
        <v>45.695999999999998</v>
      </c>
      <c r="CK182" s="2">
        <f>IF(OR(AND($B182&gt;N$230, $B182&lt;N$231), $B182&gt;N$232), N182, "")</f>
        <v>49.826000000000001</v>
      </c>
      <c r="CL182" s="2">
        <f>IF(OR(AND($B182&gt;O$230, $B182&lt;O$231), $B182&gt;O$232), O182, "")</f>
        <v>54.1389</v>
      </c>
      <c r="CO182" s="2">
        <f>BK$207*$B182+BK$209</f>
        <v>51.019875035836009</v>
      </c>
      <c r="CP182" s="2">
        <f>BL$207*$B182+BL$209</f>
        <v>47.779558444582463</v>
      </c>
      <c r="CQ182" s="2">
        <f>BM$207*$B182+BM$209</f>
        <v>46.331991833311669</v>
      </c>
      <c r="CR182" s="2">
        <f>BN$207*$B182+BN$209</f>
        <v>44.127854187257554</v>
      </c>
      <c r="CS182" s="2">
        <f>BO$207*$B182+BO$209</f>
        <v>44.271671452609958</v>
      </c>
      <c r="CT182" s="2">
        <f>BP$207*$B182+BP$209</f>
        <v>42.705473268150975</v>
      </c>
      <c r="CU182" s="2">
        <f>BQ$207*$B182+BQ$209</f>
        <v>47.650720874389343</v>
      </c>
      <c r="CV182" s="2">
        <f>BR$207*$B182+BR$209</f>
        <v>42.758870135835963</v>
      </c>
      <c r="CW182" s="2">
        <f>BS$207*$B182+BS$209</f>
        <v>48.161518501332274</v>
      </c>
      <c r="CX182" s="2">
        <f>BT$207*$B182+BT$209</f>
        <v>50.208154655755713</v>
      </c>
      <c r="CY182" s="2">
        <f>BU$207*$B182+BU$209</f>
        <v>51.44644021113416</v>
      </c>
      <c r="CZ182" s="2">
        <f>BV$207*$B182+BV$209</f>
        <v>53.412442005077985</v>
      </c>
      <c r="DA182" s="2">
        <f>BW$207*$B182+BW$209</f>
        <v>58.157715999249085</v>
      </c>
      <c r="DD182" s="2">
        <f>BZ$207*$B182+BZ$209</f>
        <v>44.345279976326786</v>
      </c>
      <c r="DE182" s="2">
        <f>CA$207*$B182+CA$209</f>
        <v>43.512439166202761</v>
      </c>
      <c r="DF182" s="2">
        <f>CB$207*$B182+CB$209</f>
        <v>43.245460174133804</v>
      </c>
      <c r="DG182" s="2">
        <f>CC$207*$B182+CC$209</f>
        <v>40.267138468786825</v>
      </c>
      <c r="DH182" s="2">
        <f>CD$207*$B182+CD$209</f>
        <v>39.901148380900622</v>
      </c>
      <c r="DI182" s="2">
        <f>CE$207*$B182+CE$209</f>
        <v>38.911793392620361</v>
      </c>
      <c r="DJ182" s="2">
        <f>CF$207*$B182+CF$209</f>
        <v>38.886165981015274</v>
      </c>
      <c r="DK182" s="2">
        <f>CG$207*$B182+CG$209</f>
        <v>37.381640875163036</v>
      </c>
      <c r="DL182" s="2">
        <f>CH$207*$B182+CH$209</f>
        <v>40.972597686956014</v>
      </c>
      <c r="DM182" s="2">
        <f>CI$207*$B182+CI$209</f>
        <v>42.566011704661797</v>
      </c>
      <c r="DN182" s="2">
        <f>CJ$207*$B182+CJ$209</f>
        <v>45.469864375125404</v>
      </c>
      <c r="DO182" s="2">
        <f>CK$207*$B182+CK$209</f>
        <v>49.239839482273076</v>
      </c>
      <c r="DP182" s="2">
        <f>CL$207*$B182+CL$209</f>
        <v>54.702410196124688</v>
      </c>
      <c r="DS182" s="2">
        <f>POWER(10,($B182-C$227)/C$228)/(1+POWER(10,($B182-C$227)/C$228))</f>
        <v>0.99743346520906528</v>
      </c>
      <c r="DT182" s="2">
        <f>POWER(10,($B182-D$227)/D$228)/(1+POWER(10,($B182-D$227)/D$228))</f>
        <v>0.99769740321605682</v>
      </c>
      <c r="DU182" s="2">
        <f>POWER(10,($B182-E$227)/E$228)/(1+POWER(10,($B182-E$227)/E$228))</f>
        <v>0.99883999366540221</v>
      </c>
      <c r="DV182" s="2">
        <f>POWER(10,($B182-F$227)/F$228)/(1+POWER(10,($B182-F$227)/F$228))</f>
        <v>0.99915938140111638</v>
      </c>
      <c r="DW182" s="2">
        <f>POWER(10,($B182-G$227)/G$228)/(1+POWER(10,($B182-G$227)/G$228))</f>
        <v>0.99914532285851809</v>
      </c>
      <c r="DX182" s="2">
        <f>POWER(10,($B182-H$227)/H$228)/(1+POWER(10,($B182-H$227)/H$228))</f>
        <v>0.99915975033361437</v>
      </c>
      <c r="DY182" s="2">
        <f>POWER(10,($B182-I$227)/I$228)/(1+POWER(10,($B182-I$227)/I$228))</f>
        <v>0.99918908873833934</v>
      </c>
      <c r="DZ182" s="2">
        <f>POWER(10,($B182-J$227)/J$228)/(1+POWER(10,($B182-J$227)/J$228))</f>
        <v>0.99914864029025463</v>
      </c>
      <c r="EA182" s="2">
        <f>POWER(10,($B182-K$227)/K$228)/(1+POWER(10,($B182-K$227)/K$228))</f>
        <v>0.99918065891691155</v>
      </c>
      <c r="EB182" s="2">
        <f>POWER(10,($B182-L$227)/L$228)/(1+POWER(10,($B182-L$227)/L$228))</f>
        <v>0.99914847936693474</v>
      </c>
      <c r="EC182" s="2">
        <f>POWER(10,($B182-M$227)/M$228)/(1+POWER(10,($B182-M$227)/M$228))</f>
        <v>0.99913681383644748</v>
      </c>
      <c r="ED182" s="2">
        <f>POWER(10,($B182-N$227)/N$228)/(1+POWER(10,($B182-N$227)/N$228))</f>
        <v>0.99914372190025336</v>
      </c>
      <c r="EE182" s="2">
        <f>POWER(10,($B182-O$227)/O$228)/(1+POWER(10,($B182-O$227)/O$228))</f>
        <v>0.99918979055121804</v>
      </c>
    </row>
    <row r="183" spans="2:135" x14ac:dyDescent="0.25">
      <c r="B183" s="2">
        <v>177</v>
      </c>
      <c r="C183">
        <v>43.901000000000003</v>
      </c>
      <c r="D183">
        <v>43.085000000000001</v>
      </c>
      <c r="E183">
        <v>43.436999999999998</v>
      </c>
      <c r="F183">
        <v>39.944000000000003</v>
      </c>
      <c r="G183">
        <v>39.29</v>
      </c>
      <c r="H183">
        <v>37.100999999999999</v>
      </c>
      <c r="I183">
        <v>37.753999999999998</v>
      </c>
      <c r="J183">
        <v>37.173999999999999</v>
      </c>
      <c r="K183">
        <v>41.362000000000002</v>
      </c>
      <c r="L183">
        <v>41.680999999999997</v>
      </c>
      <c r="M183">
        <v>44.695999999999998</v>
      </c>
      <c r="N183">
        <v>48.899000000000001</v>
      </c>
      <c r="O183">
        <v>54.527799999999999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44.307901072904571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43.478479439934311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43.212939965588873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40.207179313993336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39.83388185807177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38.857143329945629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38.803530900138952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37.307380598043437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40.911885045823183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42.499686250170612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45.419065482963283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49.191269244363767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54.669268945567261</v>
      </c>
      <c r="AE183" s="5"/>
      <c r="AG183" s="5">
        <f t="shared" si="49"/>
        <v>-0.40690107290456723</v>
      </c>
      <c r="AH183" s="5">
        <f t="shared" si="49"/>
        <v>-0.39347943993431045</v>
      </c>
      <c r="AI183" s="5">
        <f t="shared" si="49"/>
        <v>0.22406003441112432</v>
      </c>
      <c r="AJ183" s="5">
        <f t="shared" si="49"/>
        <v>-0.26317931399333361</v>
      </c>
      <c r="AK183" s="5">
        <f t="shared" si="48"/>
        <v>-0.54388185807177081</v>
      </c>
      <c r="AL183" s="5">
        <f t="shared" si="48"/>
        <v>-1.7561433299456297</v>
      </c>
      <c r="AM183" s="5">
        <f t="shared" si="48"/>
        <v>-1.0495309001389543</v>
      </c>
      <c r="AN183" s="5">
        <f t="shared" si="48"/>
        <v>-0.13338059804343771</v>
      </c>
      <c r="AO183" s="5">
        <f t="shared" si="47"/>
        <v>0.45011495417681857</v>
      </c>
      <c r="AP183" s="5">
        <f t="shared" si="47"/>
        <v>-0.81868625017061447</v>
      </c>
      <c r="AQ183" s="5">
        <f t="shared" si="47"/>
        <v>-0.72306548296328543</v>
      </c>
      <c r="AR183" s="5">
        <f t="shared" si="47"/>
        <v>-0.29226924436376578</v>
      </c>
      <c r="AS183" s="5">
        <f t="shared" si="50"/>
        <v>-0.14146894556726153</v>
      </c>
      <c r="AV183" s="2">
        <f t="shared" si="34"/>
        <v>44.307900815345363</v>
      </c>
      <c r="AW183" s="2">
        <f t="shared" si="35"/>
        <v>43.478479439934311</v>
      </c>
      <c r="AX183" s="2">
        <f t="shared" si="36"/>
        <v>43.212939965588873</v>
      </c>
      <c r="AY183" s="2">
        <f t="shared" si="37"/>
        <v>40.207179313993336</v>
      </c>
      <c r="AZ183" s="2">
        <f t="shared" si="38"/>
        <v>39.833833197541139</v>
      </c>
      <c r="BA183" s="2">
        <f t="shared" si="39"/>
        <v>38.856807634726565</v>
      </c>
      <c r="BB183" s="2">
        <f t="shared" si="40"/>
        <v>38.803530898124279</v>
      </c>
      <c r="BC183" s="2">
        <f t="shared" si="41"/>
        <v>37.307248295545747</v>
      </c>
      <c r="BD183" s="2">
        <f t="shared" si="42"/>
        <v>40.911767936438913</v>
      </c>
      <c r="BE183" s="2">
        <f t="shared" si="43"/>
        <v>42.499069665454698</v>
      </c>
      <c r="BF183" s="2">
        <f t="shared" si="44"/>
        <v>45.417902404669462</v>
      </c>
      <c r="BG183" s="2">
        <f t="shared" si="45"/>
        <v>49.190300507141096</v>
      </c>
      <c r="BH183" s="2">
        <f t="shared" si="46"/>
        <v>54.663955046291427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 t="str">
        <f>IF(OR(AND($B183&gt;C$230, $B183&lt;C$231), $B183&gt;C$232), C183, "")</f>
        <v/>
      </c>
      <c r="CA183" s="2" t="str">
        <f>IF(OR(AND($B183&gt;D$230, $B183&lt;D$231), $B183&gt;D$232), D183, "")</f>
        <v/>
      </c>
      <c r="CB183" s="2">
        <f>IF(OR(AND($B183&gt;E$230, $B183&lt;E$231), $B183&gt;E$232), E183, "")</f>
        <v>43.436999999999998</v>
      </c>
      <c r="CC183" s="2">
        <f>IF(OR(AND($B183&gt;F$230, $B183&lt;F$231), $B183&gt;F$232), F183, "")</f>
        <v>39.944000000000003</v>
      </c>
      <c r="CD183" s="2">
        <f>IF(OR(AND($B183&gt;G$230, $B183&lt;G$231), $B183&gt;G$232), G183, "")</f>
        <v>39.29</v>
      </c>
      <c r="CE183" s="2">
        <f>IF(OR(AND($B183&gt;H$230, $B183&lt;H$231), $B183&gt;H$232), H183, "")</f>
        <v>37.100999999999999</v>
      </c>
      <c r="CF183" s="2">
        <f>IF(OR(AND($B183&gt;I$230, $B183&lt;I$231), $B183&gt;I$232), I183, "")</f>
        <v>37.753999999999998</v>
      </c>
      <c r="CG183" s="2">
        <f>IF(OR(AND($B183&gt;J$230, $B183&lt;J$231), $B183&gt;J$232), J183, "")</f>
        <v>37.173999999999999</v>
      </c>
      <c r="CH183" s="2">
        <f>IF(OR(AND($B183&gt;K$230, $B183&lt;K$231), $B183&gt;K$232), K183, "")</f>
        <v>41.362000000000002</v>
      </c>
      <c r="CI183" s="2">
        <f>IF(OR(AND($B183&gt;L$230, $B183&lt;L$231), $B183&gt;L$232), L183, "")</f>
        <v>41.680999999999997</v>
      </c>
      <c r="CJ183" s="2">
        <f>IF(OR(AND($B183&gt;M$230, $B183&lt;M$231), $B183&gt;M$232), M183, "")</f>
        <v>44.695999999999998</v>
      </c>
      <c r="CK183" s="2">
        <f>IF(OR(AND($B183&gt;N$230, $B183&lt;N$231), $B183&gt;N$232), N183, "")</f>
        <v>48.899000000000001</v>
      </c>
      <c r="CL183" s="2">
        <f>IF(OR(AND($B183&gt;O$230, $B183&lt;O$231), $B183&gt;O$232), O183, "")</f>
        <v>54.527799999999999</v>
      </c>
      <c r="CO183" s="2">
        <f>BK$207*$B183+BK$209</f>
        <v>51.067318829038314</v>
      </c>
      <c r="CP183" s="2">
        <f>BL$207*$B183+BL$209</f>
        <v>47.794614782398718</v>
      </c>
      <c r="CQ183" s="2">
        <f>BM$207*$B183+BM$209</f>
        <v>46.331167712383632</v>
      </c>
      <c r="CR183" s="2">
        <f>BN$207*$B183+BN$209</f>
        <v>44.107584481109512</v>
      </c>
      <c r="CS183" s="2">
        <f>BO$207*$B183+BO$209</f>
        <v>44.255982727562575</v>
      </c>
      <c r="CT183" s="2">
        <f>BP$207*$B183+BP$209</f>
        <v>42.689670309261906</v>
      </c>
      <c r="CU183" s="2">
        <f>BQ$207*$B183+BQ$209</f>
        <v>47.666924298252887</v>
      </c>
      <c r="CV183" s="2">
        <f>BR$207*$B183+BR$209</f>
        <v>42.740101540063037</v>
      </c>
      <c r="CW183" s="2">
        <f>BS$207*$B183+BS$209</f>
        <v>48.178767169968644</v>
      </c>
      <c r="CX183" s="2">
        <f>BT$207*$B183+BT$209</f>
        <v>50.225076008289498</v>
      </c>
      <c r="CY183" s="2">
        <f>BU$207*$B183+BU$209</f>
        <v>51.459623346086424</v>
      </c>
      <c r="CZ183" s="2">
        <f>BV$207*$B183+BV$209</f>
        <v>53.408632621796698</v>
      </c>
      <c r="DA183" s="2">
        <f>BW$207*$B183+BW$209</f>
        <v>58.157817007134824</v>
      </c>
      <c r="DD183" s="2">
        <f>BZ$207*$B183+BZ$209</f>
        <v>44.292038282832863</v>
      </c>
      <c r="DE183" s="2">
        <f>CA$207*$B183+CA$209</f>
        <v>43.469394666383906</v>
      </c>
      <c r="DF183" s="2">
        <f>CB$207*$B183+CB$209</f>
        <v>43.209637241688128</v>
      </c>
      <c r="DG183" s="2">
        <f>CC$207*$B183+CC$209</f>
        <v>40.204186539820618</v>
      </c>
      <c r="DH183" s="2">
        <f>CD$207*$B183+CD$209</f>
        <v>39.830383294791659</v>
      </c>
      <c r="DI183" s="2">
        <f>CE$207*$B183+CE$209</f>
        <v>38.853867977607614</v>
      </c>
      <c r="DJ183" s="2">
        <f>CF$207*$B183+CF$209</f>
        <v>38.796970568293361</v>
      </c>
      <c r="DK183" s="2">
        <f>CG$207*$B183+CG$209</f>
        <v>37.303026366156217</v>
      </c>
      <c r="DL183" s="2">
        <f>CH$207*$B183+CH$209</f>
        <v>40.906333233291392</v>
      </c>
      <c r="DM183" s="2">
        <f>CI$207*$B183+CI$209</f>
        <v>42.493064566001422</v>
      </c>
      <c r="DN183" s="2">
        <f>CJ$207*$B183+CJ$209</f>
        <v>45.41314204057273</v>
      </c>
      <c r="DO183" s="2">
        <f>CK$207*$B183+CK$209</f>
        <v>49.187003441131814</v>
      </c>
      <c r="DP183" s="2">
        <f>CL$207*$B183+CL$209</f>
        <v>54.66137126911137</v>
      </c>
      <c r="DS183" s="2">
        <f>POWER(10,($B183-C$227)/C$228)/(1+POWER(10,($B183-C$227)/C$228))</f>
        <v>0.99765876373615514</v>
      </c>
      <c r="DT183" s="2">
        <f>POWER(10,($B183-D$227)/D$228)/(1+POWER(10,($B183-D$227)/D$228))</f>
        <v>0.99789958122205946</v>
      </c>
      <c r="DU183" s="2">
        <f>POWER(10,($B183-E$227)/E$228)/(1+POWER(10,($B183-E$227)/E$228))</f>
        <v>0.99894195365646832</v>
      </c>
      <c r="DV183" s="2">
        <f>POWER(10,($B183-F$227)/F$228)/(1+POWER(10,($B183-F$227)/F$228))</f>
        <v>0.99923329001610084</v>
      </c>
      <c r="DW183" s="2">
        <f>POWER(10,($B183-G$227)/G$228)/(1+POWER(10,($B183-G$227)/G$228))</f>
        <v>0.99922046656009222</v>
      </c>
      <c r="DX183" s="2">
        <f>POWER(10,($B183-H$227)/H$228)/(1+POWER(10,($B183-H$227)/H$228))</f>
        <v>0.99923362653630687</v>
      </c>
      <c r="DY183" s="2">
        <f>POWER(10,($B183-I$227)/I$228)/(1+POWER(10,($B183-I$227)/I$228))</f>
        <v>0.99926038736721201</v>
      </c>
      <c r="DZ183" s="2">
        <f>POWER(10,($B183-J$227)/J$228)/(1+POWER(10,($B183-J$227)/J$228))</f>
        <v>0.99922349254801701</v>
      </c>
      <c r="EA183" s="2">
        <f>POWER(10,($B183-K$227)/K$228)/(1+POWER(10,($B183-K$227)/K$228))</f>
        <v>0.99925269817576301</v>
      </c>
      <c r="EB183" s="2">
        <f>POWER(10,($B183-L$227)/L$228)/(1+POWER(10,($B183-L$227)/L$228))</f>
        <v>0.99922334576221217</v>
      </c>
      <c r="EC183" s="2">
        <f>POWER(10,($B183-M$227)/M$228)/(1+POWER(10,($B183-M$227)/M$228))</f>
        <v>0.99921270506660009</v>
      </c>
      <c r="ED183" s="2">
        <f>POWER(10,($B183-N$227)/N$228)/(1+POWER(10,($B183-N$227)/N$228))</f>
        <v>0.99921900624896642</v>
      </c>
      <c r="EE183" s="2">
        <f>POWER(10,($B183-O$227)/O$228)/(1+POWER(10,($B183-O$227)/O$228))</f>
        <v>0.99926102751947332</v>
      </c>
    </row>
    <row r="184" spans="2:135" x14ac:dyDescent="0.25">
      <c r="B184" s="2">
        <v>178</v>
      </c>
      <c r="C184">
        <v>44.521000000000001</v>
      </c>
      <c r="D184">
        <v>42.844999999999999</v>
      </c>
      <c r="E184">
        <v>42.957999999999998</v>
      </c>
      <c r="F184">
        <v>41.493000000000002</v>
      </c>
      <c r="G184">
        <v>38.58</v>
      </c>
      <c r="H184">
        <v>37.826000000000001</v>
      </c>
      <c r="I184">
        <v>38.014000000000003</v>
      </c>
      <c r="J184">
        <v>37.42</v>
      </c>
      <c r="K184">
        <v>41.463999999999999</v>
      </c>
      <c r="L184">
        <v>42.231999999999999</v>
      </c>
      <c r="M184">
        <v>45.768000000000001</v>
      </c>
      <c r="N184">
        <v>49.231999999999999</v>
      </c>
      <c r="O184">
        <v>54.5139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44.253481601807913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43.434748428870499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43.176860484921818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40.143994084950869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39.762827037468874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38.798810823974328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38.713829737564978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37.22836520608417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40.845136289005602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42.425959345049492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45.361384779800382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49.137704306940364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54.625573132910809</v>
      </c>
      <c r="AE184" s="5"/>
      <c r="AG184" s="5">
        <f t="shared" si="49"/>
        <v>0.26751839819208811</v>
      </c>
      <c r="AH184" s="5">
        <f t="shared" si="49"/>
        <v>-0.58974842887050016</v>
      </c>
      <c r="AI184" s="5">
        <f t="shared" si="49"/>
        <v>-0.21886048492181942</v>
      </c>
      <c r="AJ184" s="5">
        <f t="shared" si="49"/>
        <v>1.3490059150491334</v>
      </c>
      <c r="AK184" s="5">
        <f t="shared" si="48"/>
        <v>-1.1828270374688756</v>
      </c>
      <c r="AL184" s="5">
        <f t="shared" si="48"/>
        <v>-0.97281082397432783</v>
      </c>
      <c r="AM184" s="5">
        <f t="shared" si="48"/>
        <v>-0.69982973756497557</v>
      </c>
      <c r="AN184" s="5">
        <f t="shared" si="48"/>
        <v>0.19163479391583138</v>
      </c>
      <c r="AO184" s="5">
        <f t="shared" si="47"/>
        <v>0.61886371099439685</v>
      </c>
      <c r="AP184" s="5">
        <f t="shared" si="47"/>
        <v>-0.19395934504949253</v>
      </c>
      <c r="AQ184" s="5">
        <f t="shared" si="47"/>
        <v>0.40661522019961893</v>
      </c>
      <c r="AR184" s="5">
        <f t="shared" si="47"/>
        <v>9.4295693059635255E-2</v>
      </c>
      <c r="AS184" s="5">
        <f t="shared" si="50"/>
        <v>-0.11167313291080916</v>
      </c>
      <c r="AV184" s="2">
        <f t="shared" si="34"/>
        <v>44.253481403010447</v>
      </c>
      <c r="AW184" s="2">
        <f t="shared" si="35"/>
        <v>43.434748428870499</v>
      </c>
      <c r="AX184" s="2">
        <f t="shared" si="36"/>
        <v>43.176860484921818</v>
      </c>
      <c r="AY184" s="2">
        <f t="shared" si="37"/>
        <v>40.143994084950869</v>
      </c>
      <c r="AZ184" s="2">
        <f t="shared" si="38"/>
        <v>39.762803932045721</v>
      </c>
      <c r="BA184" s="2">
        <f t="shared" si="39"/>
        <v>38.798653185643218</v>
      </c>
      <c r="BB184" s="2">
        <f t="shared" si="40"/>
        <v>38.71382973668301</v>
      </c>
      <c r="BC184" s="2">
        <f t="shared" si="41"/>
        <v>37.228304950379389</v>
      </c>
      <c r="BD184" s="2">
        <f t="shared" si="42"/>
        <v>40.845082535631178</v>
      </c>
      <c r="BE184" s="2">
        <f t="shared" si="43"/>
        <v>42.425658177160493</v>
      </c>
      <c r="BF184" s="2">
        <f t="shared" si="44"/>
        <v>45.360811707555499</v>
      </c>
      <c r="BG184" s="2">
        <f t="shared" si="45"/>
        <v>49.137209489429665</v>
      </c>
      <c r="BH184" s="2">
        <f t="shared" si="46"/>
        <v>54.622716656221236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 t="str">
        <f>IF(OR(AND($B184&gt;C$230, $B184&lt;C$231), $B184&gt;C$232), C184, "")</f>
        <v/>
      </c>
      <c r="CA184" s="2" t="str">
        <f>IF(OR(AND($B184&gt;D$230, $B184&lt;D$231), $B184&gt;D$232), D184, "")</f>
        <v/>
      </c>
      <c r="CB184" s="2">
        <f>IF(OR(AND($B184&gt;E$230, $B184&lt;E$231), $B184&gt;E$232), E184, "")</f>
        <v>42.957999999999998</v>
      </c>
      <c r="CC184" s="2">
        <f>IF(OR(AND($B184&gt;F$230, $B184&lt;F$231), $B184&gt;F$232), F184, "")</f>
        <v>41.493000000000002</v>
      </c>
      <c r="CD184" s="2">
        <f>IF(OR(AND($B184&gt;G$230, $B184&lt;G$231), $B184&gt;G$232), G184, "")</f>
        <v>38.58</v>
      </c>
      <c r="CE184" s="2">
        <f>IF(OR(AND($B184&gt;H$230, $B184&lt;H$231), $B184&gt;H$232), H184, "")</f>
        <v>37.826000000000001</v>
      </c>
      <c r="CF184" s="2">
        <f>IF(OR(AND($B184&gt;I$230, $B184&lt;I$231), $B184&gt;I$232), I184, "")</f>
        <v>38.014000000000003</v>
      </c>
      <c r="CG184" s="2">
        <f>IF(OR(AND($B184&gt;J$230, $B184&lt;J$231), $B184&gt;J$232), J184, "")</f>
        <v>37.42</v>
      </c>
      <c r="CH184" s="2">
        <f>IF(OR(AND($B184&gt;K$230, $B184&lt;K$231), $B184&gt;K$232), K184, "")</f>
        <v>41.463999999999999</v>
      </c>
      <c r="CI184" s="2">
        <f>IF(OR(AND($B184&gt;L$230, $B184&lt;L$231), $B184&gt;L$232), L184, "")</f>
        <v>42.231999999999999</v>
      </c>
      <c r="CJ184" s="2">
        <f>IF(OR(AND($B184&gt;M$230, $B184&lt;M$231), $B184&gt;M$232), M184, "")</f>
        <v>45.768000000000001</v>
      </c>
      <c r="CK184" s="2">
        <f>IF(OR(AND($B184&gt;N$230, $B184&lt;N$231), $B184&gt;N$232), N184, "")</f>
        <v>49.231999999999999</v>
      </c>
      <c r="CL184" s="2">
        <f>IF(OR(AND($B184&gt;O$230, $B184&lt;O$231), $B184&gt;O$232), O184, "")</f>
        <v>54.5139</v>
      </c>
      <c r="CO184" s="2">
        <f>BK$207*$B184+BK$209</f>
        <v>51.114762622240619</v>
      </c>
      <c r="CP184" s="2">
        <f>BL$207*$B184+BL$209</f>
        <v>47.809671120214972</v>
      </c>
      <c r="CQ184" s="2">
        <f>BM$207*$B184+BM$209</f>
        <v>46.330343591455595</v>
      </c>
      <c r="CR184" s="2">
        <f>BN$207*$B184+BN$209</f>
        <v>44.08731477496147</v>
      </c>
      <c r="CS184" s="2">
        <f>BO$207*$B184+BO$209</f>
        <v>44.240294002515192</v>
      </c>
      <c r="CT184" s="2">
        <f>BP$207*$B184+BP$209</f>
        <v>42.673867350372838</v>
      </c>
      <c r="CU184" s="2">
        <f>BQ$207*$B184+BQ$209</f>
        <v>47.683127722116431</v>
      </c>
      <c r="CV184" s="2">
        <f>BR$207*$B184+BR$209</f>
        <v>42.721332944290104</v>
      </c>
      <c r="CW184" s="2">
        <f>BS$207*$B184+BS$209</f>
        <v>48.196015838605014</v>
      </c>
      <c r="CX184" s="2">
        <f>BT$207*$B184+BT$209</f>
        <v>50.241997360823284</v>
      </c>
      <c r="CY184" s="2">
        <f>BU$207*$B184+BU$209</f>
        <v>51.472806481038688</v>
      </c>
      <c r="CZ184" s="2">
        <f>BV$207*$B184+BV$209</f>
        <v>53.404823238515419</v>
      </c>
      <c r="DA184" s="2">
        <f>BW$207*$B184+BW$209</f>
        <v>58.15791801502057</v>
      </c>
      <c r="DD184" s="2">
        <f>BZ$207*$B184+BZ$209</f>
        <v>44.238796589338939</v>
      </c>
      <c r="DE184" s="2">
        <f>CA$207*$B184+CA$209</f>
        <v>43.426350166565051</v>
      </c>
      <c r="DF184" s="2">
        <f>CB$207*$B184+CB$209</f>
        <v>43.173814309242459</v>
      </c>
      <c r="DG184" s="2">
        <f>CC$207*$B184+CC$209</f>
        <v>40.141234610854411</v>
      </c>
      <c r="DH184" s="2">
        <f>CD$207*$B184+CD$209</f>
        <v>39.759618208682696</v>
      </c>
      <c r="DI184" s="2">
        <f>CE$207*$B184+CE$209</f>
        <v>38.79594256259486</v>
      </c>
      <c r="DJ184" s="2">
        <f>CF$207*$B184+CF$209</f>
        <v>38.70777515557144</v>
      </c>
      <c r="DK184" s="2">
        <f>CG$207*$B184+CG$209</f>
        <v>37.224411857149391</v>
      </c>
      <c r="DL184" s="2">
        <f>CH$207*$B184+CH$209</f>
        <v>40.840068779626769</v>
      </c>
      <c r="DM184" s="2">
        <f>CI$207*$B184+CI$209</f>
        <v>42.420117427341054</v>
      </c>
      <c r="DN184" s="2">
        <f>CJ$207*$B184+CJ$209</f>
        <v>45.356419706020048</v>
      </c>
      <c r="DO184" s="2">
        <f>CK$207*$B184+CK$209</f>
        <v>49.134167399990559</v>
      </c>
      <c r="DP184" s="2">
        <f>CL$207*$B184+CL$209</f>
        <v>54.620332342098045</v>
      </c>
      <c r="DS184" s="2">
        <f>POWER(10,($B184-C$227)/C$228)/(1+POWER(10,($B184-C$227)/C$228))</f>
        <v>0.99786432719399165</v>
      </c>
      <c r="DT184" s="2">
        <f>POWER(10,($B184-D$227)/D$228)/(1+POWER(10,($B184-D$227)/D$228))</f>
        <v>0.99808404121116057</v>
      </c>
      <c r="DU184" s="2">
        <f>POWER(10,($B184-E$227)/E$228)/(1+POWER(10,($B184-E$227)/E$228))</f>
        <v>0.99903496042424556</v>
      </c>
      <c r="DV184" s="2">
        <f>POWER(10,($B184-F$227)/F$228)/(1+POWER(10,($B184-F$227)/F$228))</f>
        <v>0.99930070500808543</v>
      </c>
      <c r="DW184" s="2">
        <f>POWER(10,($B184-G$227)/G$228)/(1+POWER(10,($B184-G$227)/G$228))</f>
        <v>0.99928900828589151</v>
      </c>
      <c r="DX184" s="2">
        <f>POWER(10,($B184-H$227)/H$228)/(1+POWER(10,($B184-H$227)/H$228))</f>
        <v>0.99930101195956578</v>
      </c>
      <c r="DY184" s="2">
        <f>POWER(10,($B184-I$227)/I$228)/(1+POWER(10,($B184-I$227)/I$228))</f>
        <v>0.99932542136181512</v>
      </c>
      <c r="DZ184" s="2">
        <f>POWER(10,($B184-J$227)/J$228)/(1+POWER(10,($B184-J$227)/J$228))</f>
        <v>0.99929176839756573</v>
      </c>
      <c r="EA184" s="2">
        <f>POWER(10,($B184-K$227)/K$228)/(1+POWER(10,($B184-K$227)/K$228))</f>
        <v>0.99931840781829939</v>
      </c>
      <c r="EB184" s="2">
        <f>POWER(10,($B184-L$227)/L$228)/(1+POWER(10,($B184-L$227)/L$228))</f>
        <v>0.99929163450902381</v>
      </c>
      <c r="EC184" s="2">
        <f>POWER(10,($B184-M$227)/M$228)/(1+POWER(10,($B184-M$227)/M$228))</f>
        <v>0.99928192874371735</v>
      </c>
      <c r="ED184" s="2">
        <f>POWER(10,($B184-N$227)/N$228)/(1+POWER(10,($B184-N$227)/N$228))</f>
        <v>0.99928767628342563</v>
      </c>
      <c r="EE184" s="2">
        <f>POWER(10,($B184-O$227)/O$228)/(1+POWER(10,($B184-O$227)/O$228))</f>
        <v>0.99932600526357918</v>
      </c>
    </row>
    <row r="185" spans="2:135" x14ac:dyDescent="0.25">
      <c r="B185" s="2">
        <v>179</v>
      </c>
      <c r="C185">
        <v>45.055999999999997</v>
      </c>
      <c r="D185">
        <v>43.027999999999999</v>
      </c>
      <c r="E185">
        <v>42.718000000000004</v>
      </c>
      <c r="F185">
        <v>38.746000000000002</v>
      </c>
      <c r="G185">
        <v>39.622999999999998</v>
      </c>
      <c r="H185">
        <v>38.116</v>
      </c>
      <c r="I185">
        <v>38.58</v>
      </c>
      <c r="J185">
        <v>38.319000000000003</v>
      </c>
      <c r="K185">
        <v>41.246000000000002</v>
      </c>
      <c r="L185">
        <v>42.29</v>
      </c>
      <c r="M185">
        <v>44.783000000000001</v>
      </c>
      <c r="N185">
        <v>49.058</v>
      </c>
      <c r="O185">
        <v>54.277799999999999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44.199146419044688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43.391067805531669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43.140800563954883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40.080826729922634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39.691805074355351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38.740588058891134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38.624166762237699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37.149413371845156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40.778453039277053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42.352424611008956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45.304022927682546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49.084383153917692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54.582985224182885</v>
      </c>
      <c r="AE185" s="5"/>
      <c r="AG185" s="5">
        <f t="shared" si="49"/>
        <v>0.85685358095530972</v>
      </c>
      <c r="AH185" s="5">
        <f t="shared" si="49"/>
        <v>-0.36306780553167073</v>
      </c>
      <c r="AI185" s="5">
        <f t="shared" si="49"/>
        <v>-0.42280056395487975</v>
      </c>
      <c r="AJ185" s="5">
        <f t="shared" si="49"/>
        <v>-1.3348267299226322</v>
      </c>
      <c r="AK185" s="5">
        <f t="shared" si="48"/>
        <v>-6.8805074355353213E-2</v>
      </c>
      <c r="AL185" s="5">
        <f t="shared" si="48"/>
        <v>-0.62458805889113478</v>
      </c>
      <c r="AM185" s="5">
        <f t="shared" si="48"/>
        <v>-4.4166762237701107E-2</v>
      </c>
      <c r="AN185" s="5">
        <f t="shared" si="48"/>
        <v>1.1695866281548462</v>
      </c>
      <c r="AO185" s="5">
        <f t="shared" si="47"/>
        <v>0.46754696072294877</v>
      </c>
      <c r="AP185" s="5">
        <f t="shared" si="47"/>
        <v>-6.2424611008957243E-2</v>
      </c>
      <c r="AQ185" s="5">
        <f t="shared" si="47"/>
        <v>-0.52102292768254443</v>
      </c>
      <c r="AR185" s="5">
        <f t="shared" si="47"/>
        <v>-2.638315391769197E-2</v>
      </c>
      <c r="AS185" s="5">
        <f t="shared" si="50"/>
        <v>-0.30518522418288541</v>
      </c>
      <c r="AV185" s="2">
        <f t="shared" si="34"/>
        <v>44.19914626996097</v>
      </c>
      <c r="AW185" s="2">
        <f t="shared" si="35"/>
        <v>43.391067805531669</v>
      </c>
      <c r="AX185" s="2">
        <f t="shared" si="36"/>
        <v>43.140800563954883</v>
      </c>
      <c r="AY185" s="2">
        <f t="shared" si="37"/>
        <v>40.080826729922634</v>
      </c>
      <c r="AZ185" s="2">
        <f t="shared" si="38"/>
        <v>39.691794434102377</v>
      </c>
      <c r="BA185" s="2">
        <f t="shared" si="39"/>
        <v>38.740516271308174</v>
      </c>
      <c r="BB185" s="2">
        <f t="shared" si="40"/>
        <v>38.624166761863542</v>
      </c>
      <c r="BC185" s="2">
        <f t="shared" si="41"/>
        <v>37.149386770414871</v>
      </c>
      <c r="BD185" s="2">
        <f t="shared" si="42"/>
        <v>40.778429116527136</v>
      </c>
      <c r="BE185" s="2">
        <f t="shared" si="43"/>
        <v>42.352281889543491</v>
      </c>
      <c r="BF185" s="2">
        <f t="shared" si="44"/>
        <v>45.303748960770541</v>
      </c>
      <c r="BG185" s="2">
        <f t="shared" si="45"/>
        <v>49.084137803309702</v>
      </c>
      <c r="BH185" s="2">
        <f t="shared" si="46"/>
        <v>54.581493354202564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 t="str">
        <f>IF(OR(AND($B185&gt;C$230, $B185&lt;C$231), $B185&gt;C$232), C185, "")</f>
        <v/>
      </c>
      <c r="CA185" s="2" t="str">
        <f>IF(OR(AND($B185&gt;D$230, $B185&lt;D$231), $B185&gt;D$232), D185, "")</f>
        <v/>
      </c>
      <c r="CB185" s="2">
        <f>IF(OR(AND($B185&gt;E$230, $B185&lt;E$231), $B185&gt;E$232), E185, "")</f>
        <v>42.718000000000004</v>
      </c>
      <c r="CC185" s="2">
        <f>IF(OR(AND($B185&gt;F$230, $B185&lt;F$231), $B185&gt;F$232), F185, "")</f>
        <v>38.746000000000002</v>
      </c>
      <c r="CD185" s="2">
        <f>IF(OR(AND($B185&gt;G$230, $B185&lt;G$231), $B185&gt;G$232), G185, "")</f>
        <v>39.622999999999998</v>
      </c>
      <c r="CE185" s="2">
        <f>IF(OR(AND($B185&gt;H$230, $B185&lt;H$231), $B185&gt;H$232), H185, "")</f>
        <v>38.116</v>
      </c>
      <c r="CF185" s="2">
        <f>IF(OR(AND($B185&gt;I$230, $B185&lt;I$231), $B185&gt;I$232), I185, "")</f>
        <v>38.58</v>
      </c>
      <c r="CG185" s="2">
        <f>IF(OR(AND($B185&gt;J$230, $B185&lt;J$231), $B185&gt;J$232), J185, "")</f>
        <v>38.319000000000003</v>
      </c>
      <c r="CH185" s="2">
        <f>IF(OR(AND($B185&gt;K$230, $B185&lt;K$231), $B185&gt;K$232), K185, "")</f>
        <v>41.246000000000002</v>
      </c>
      <c r="CI185" s="2">
        <f>IF(OR(AND($B185&gt;L$230, $B185&lt;L$231), $B185&gt;L$232), L185, "")</f>
        <v>42.29</v>
      </c>
      <c r="CJ185" s="2">
        <f>IF(OR(AND($B185&gt;M$230, $B185&lt;M$231), $B185&gt;M$232), M185, "")</f>
        <v>44.783000000000001</v>
      </c>
      <c r="CK185" s="2">
        <f>IF(OR(AND($B185&gt;N$230, $B185&lt;N$231), $B185&gt;N$232), N185, "")</f>
        <v>49.058</v>
      </c>
      <c r="CL185" s="2">
        <f>IF(OR(AND($B185&gt;O$230, $B185&lt;O$231), $B185&gt;O$232), O185, "")</f>
        <v>54.277799999999999</v>
      </c>
      <c r="CO185" s="2">
        <f>BK$207*$B185+BK$209</f>
        <v>51.162206415442924</v>
      </c>
      <c r="CP185" s="2">
        <f>BL$207*$B185+BL$209</f>
        <v>47.824727458031234</v>
      </c>
      <c r="CQ185" s="2">
        <f>BM$207*$B185+BM$209</f>
        <v>46.329519470527551</v>
      </c>
      <c r="CR185" s="2">
        <f>BN$207*$B185+BN$209</f>
        <v>44.067045068813428</v>
      </c>
      <c r="CS185" s="2">
        <f>BO$207*$B185+BO$209</f>
        <v>44.224605277467809</v>
      </c>
      <c r="CT185" s="2">
        <f>BP$207*$B185+BP$209</f>
        <v>42.658064391483776</v>
      </c>
      <c r="CU185" s="2">
        <f>BQ$207*$B185+BQ$209</f>
        <v>47.699331145979968</v>
      </c>
      <c r="CV185" s="2">
        <f>BR$207*$B185+BR$209</f>
        <v>42.702564348517178</v>
      </c>
      <c r="CW185" s="2">
        <f>BS$207*$B185+BS$209</f>
        <v>48.213264507241391</v>
      </c>
      <c r="CX185" s="2">
        <f>BT$207*$B185+BT$209</f>
        <v>50.258918713357069</v>
      </c>
      <c r="CY185" s="2">
        <f>BU$207*$B185+BU$209</f>
        <v>51.485989615990952</v>
      </c>
      <c r="CZ185" s="2">
        <f>BV$207*$B185+BV$209</f>
        <v>53.401013855234133</v>
      </c>
      <c r="DA185" s="2">
        <f>BW$207*$B185+BW$209</f>
        <v>58.158019022906309</v>
      </c>
      <c r="DD185" s="2">
        <f>BZ$207*$B185+BZ$209</f>
        <v>44.185554895845016</v>
      </c>
      <c r="DE185" s="2">
        <f>CA$207*$B185+CA$209</f>
        <v>43.383305666746196</v>
      </c>
      <c r="DF185" s="2">
        <f>CB$207*$B185+CB$209</f>
        <v>43.137991376796791</v>
      </c>
      <c r="DG185" s="2">
        <f>CC$207*$B185+CC$209</f>
        <v>40.078282681888211</v>
      </c>
      <c r="DH185" s="2">
        <f>CD$207*$B185+CD$209</f>
        <v>39.688853122573732</v>
      </c>
      <c r="DI185" s="2">
        <f>CE$207*$B185+CE$209</f>
        <v>38.738017147582113</v>
      </c>
      <c r="DJ185" s="2">
        <f>CF$207*$B185+CF$209</f>
        <v>38.618579742849519</v>
      </c>
      <c r="DK185" s="2">
        <f>CG$207*$B185+CG$209</f>
        <v>37.145797348142565</v>
      </c>
      <c r="DL185" s="2">
        <f>CH$207*$B185+CH$209</f>
        <v>40.773804325962146</v>
      </c>
      <c r="DM185" s="2">
        <f>CI$207*$B185+CI$209</f>
        <v>42.347170288680687</v>
      </c>
      <c r="DN185" s="2">
        <f>CJ$207*$B185+CJ$209</f>
        <v>45.299697371467374</v>
      </c>
      <c r="DO185" s="2">
        <f>CK$207*$B185+CK$209</f>
        <v>49.081331358849305</v>
      </c>
      <c r="DP185" s="2">
        <f>CL$207*$B185+CL$209</f>
        <v>54.57929341508472</v>
      </c>
      <c r="DS185" s="2">
        <f>POWER(10,($B185-C$227)/C$228)/(1+POWER(10,($B185-C$227)/C$228))</f>
        <v>0.99805187716804045</v>
      </c>
      <c r="DT185" s="2">
        <f>POWER(10,($B185-D$227)/D$228)/(1+POWER(10,($B185-D$227)/D$228))</f>
        <v>0.99825233018834081</v>
      </c>
      <c r="DU185" s="2">
        <f>POWER(10,($B185-E$227)/E$228)/(1+POWER(10,($B185-E$227)/E$228))</f>
        <v>0.99911979870595236</v>
      </c>
      <c r="DV185" s="2">
        <f>POWER(10,($B185-F$227)/F$228)/(1+POWER(10,($B185-F$227)/F$228))</f>
        <v>0.99936219614315336</v>
      </c>
      <c r="DW185" s="2">
        <f>POWER(10,($B185-G$227)/G$228)/(1+POWER(10,($B185-G$227)/G$228))</f>
        <v>0.99935152728187016</v>
      </c>
      <c r="DX185" s="2">
        <f>POWER(10,($B185-H$227)/H$228)/(1+POWER(10,($B185-H$227)/H$228))</f>
        <v>0.99936247612067619</v>
      </c>
      <c r="DY185" s="2">
        <f>POWER(10,($B185-I$227)/I$228)/(1+POWER(10,($B185-I$227)/I$228))</f>
        <v>0.99938474045087278</v>
      </c>
      <c r="DZ185" s="2">
        <f>POWER(10,($B185-J$227)/J$228)/(1+POWER(10,($B185-J$227)/J$228))</f>
        <v>0.99935404484800938</v>
      </c>
      <c r="EA185" s="2">
        <f>POWER(10,($B185-K$227)/K$228)/(1+POWER(10,($B185-K$227)/K$228))</f>
        <v>0.99937834325982078</v>
      </c>
      <c r="EB185" s="2">
        <f>POWER(10,($B185-L$227)/L$228)/(1+POWER(10,($B185-L$227)/L$228))</f>
        <v>0.99935392272498635</v>
      </c>
      <c r="EC185" s="2">
        <f>POWER(10,($B185-M$227)/M$228)/(1+POWER(10,($B185-M$227)/M$228))</f>
        <v>0.99934506985072458</v>
      </c>
      <c r="ED185" s="2">
        <f>POWER(10,($B185-N$227)/N$228)/(1+POWER(10,($B185-N$227)/N$228))</f>
        <v>0.99935031232903182</v>
      </c>
      <c r="EE185" s="2">
        <f>POWER(10,($B185-O$227)/O$228)/(1+POWER(10,($B185-O$227)/O$228))</f>
        <v>0.99938527303880553</v>
      </c>
    </row>
    <row r="186" spans="2:135" x14ac:dyDescent="0.25">
      <c r="B186" s="2">
        <v>180</v>
      </c>
      <c r="C186">
        <v>44.338000000000001</v>
      </c>
      <c r="D186">
        <v>42.676000000000002</v>
      </c>
      <c r="E186">
        <v>42.887</v>
      </c>
      <c r="F186">
        <v>39.055999999999997</v>
      </c>
      <c r="G186">
        <v>39.738999999999997</v>
      </c>
      <c r="H186">
        <v>37.231999999999999</v>
      </c>
      <c r="I186">
        <v>38.261000000000003</v>
      </c>
      <c r="J186">
        <v>37.58</v>
      </c>
      <c r="K186">
        <v>41.970999999999997</v>
      </c>
      <c r="L186">
        <v>42.695999999999998</v>
      </c>
      <c r="M186">
        <v>44.551000000000002</v>
      </c>
      <c r="N186">
        <v>48.521999999999998</v>
      </c>
      <c r="O186">
        <v>55.055599999999998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44.144889836105946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43.347434031216224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43.104758749508655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40.017675911482549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39.620808024485989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38.682427284468815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38.534539172996553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37.070503259374163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40.711815636189172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42.279003826380226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45.246839179808866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49.031202118037235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54.54104106268354</v>
      </c>
      <c r="AE186" s="5"/>
      <c r="AG186" s="5">
        <f t="shared" si="49"/>
        <v>0.19311016389405466</v>
      </c>
      <c r="AH186" s="5">
        <f t="shared" si="49"/>
        <v>-0.67143403121622214</v>
      </c>
      <c r="AI186" s="5">
        <f t="shared" si="49"/>
        <v>-0.21775874950865415</v>
      </c>
      <c r="AJ186" s="5">
        <f t="shared" si="49"/>
        <v>-0.96167591148255127</v>
      </c>
      <c r="AK186" s="5">
        <f t="shared" si="48"/>
        <v>0.11819197551400862</v>
      </c>
      <c r="AL186" s="5">
        <f t="shared" si="48"/>
        <v>-1.450427284468816</v>
      </c>
      <c r="AM186" s="5">
        <f t="shared" si="48"/>
        <v>-0.27353917299654995</v>
      </c>
      <c r="AN186" s="5">
        <f t="shared" si="48"/>
        <v>0.50949674062583483</v>
      </c>
      <c r="AO186" s="5">
        <f t="shared" si="47"/>
        <v>1.2591843638108244</v>
      </c>
      <c r="AP186" s="5">
        <f t="shared" si="47"/>
        <v>0.41699617361977204</v>
      </c>
      <c r="AQ186" s="5">
        <f t="shared" si="47"/>
        <v>-0.69583917980886412</v>
      </c>
      <c r="AR186" s="5">
        <f t="shared" si="47"/>
        <v>-0.50920211803723703</v>
      </c>
      <c r="AS186" s="5">
        <f t="shared" si="50"/>
        <v>0.5145589373164583</v>
      </c>
      <c r="AV186" s="2">
        <f t="shared" si="34"/>
        <v>44.144889727479587</v>
      </c>
      <c r="AW186" s="2">
        <f t="shared" si="35"/>
        <v>43.347434031216224</v>
      </c>
      <c r="AX186" s="2">
        <f t="shared" si="36"/>
        <v>43.104758749508655</v>
      </c>
      <c r="AY186" s="2">
        <f t="shared" si="37"/>
        <v>40.017675911482549</v>
      </c>
      <c r="AZ186" s="2">
        <f t="shared" si="38"/>
        <v>39.620803272327443</v>
      </c>
      <c r="BA186" s="2">
        <f t="shared" si="39"/>
        <v>38.682395580935655</v>
      </c>
      <c r="BB186" s="2">
        <f t="shared" si="40"/>
        <v>38.534539172842734</v>
      </c>
      <c r="BC186" s="2">
        <f t="shared" si="41"/>
        <v>37.070491875541705</v>
      </c>
      <c r="BD186" s="2">
        <f t="shared" si="42"/>
        <v>40.711805313144652</v>
      </c>
      <c r="BE186" s="2">
        <f t="shared" si="43"/>
        <v>42.278938206618385</v>
      </c>
      <c r="BF186" s="2">
        <f t="shared" si="44"/>
        <v>45.24671210040492</v>
      </c>
      <c r="BG186" s="2">
        <f t="shared" si="45"/>
        <v>49.031084022843622</v>
      </c>
      <c r="BH186" s="2">
        <f t="shared" si="46"/>
        <v>54.540284030765854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 t="str">
        <f>IF(OR(AND($B186&gt;C$230, $B186&lt;C$231), $B186&gt;C$232), C186, "")</f>
        <v/>
      </c>
      <c r="CA186" s="2" t="str">
        <f>IF(OR(AND($B186&gt;D$230, $B186&lt;D$231), $B186&gt;D$232), D186, "")</f>
        <v/>
      </c>
      <c r="CB186" s="2">
        <f>IF(OR(AND($B186&gt;E$230, $B186&lt;E$231), $B186&gt;E$232), E186, "")</f>
        <v>42.887</v>
      </c>
      <c r="CC186" s="2">
        <f>IF(OR(AND($B186&gt;F$230, $B186&lt;F$231), $B186&gt;F$232), F186, "")</f>
        <v>39.055999999999997</v>
      </c>
      <c r="CD186" s="2">
        <f>IF(OR(AND($B186&gt;G$230, $B186&lt;G$231), $B186&gt;G$232), G186, "")</f>
        <v>39.738999999999997</v>
      </c>
      <c r="CE186" s="2">
        <f>IF(OR(AND($B186&gt;H$230, $B186&lt;H$231), $B186&gt;H$232), H186, "")</f>
        <v>37.231999999999999</v>
      </c>
      <c r="CF186" s="2">
        <f>IF(OR(AND($B186&gt;I$230, $B186&lt;I$231), $B186&gt;I$232), I186, "")</f>
        <v>38.261000000000003</v>
      </c>
      <c r="CG186" s="2">
        <f>IF(OR(AND($B186&gt;J$230, $B186&lt;J$231), $B186&gt;J$232), J186, "")</f>
        <v>37.58</v>
      </c>
      <c r="CH186" s="2">
        <f>IF(OR(AND($B186&gt;K$230, $B186&lt;K$231), $B186&gt;K$232), K186, "")</f>
        <v>41.970999999999997</v>
      </c>
      <c r="CI186" s="2">
        <f>IF(OR(AND($B186&gt;L$230, $B186&lt;L$231), $B186&gt;L$232), L186, "")</f>
        <v>42.695999999999998</v>
      </c>
      <c r="CJ186" s="2">
        <f>IF(OR(AND($B186&gt;M$230, $B186&lt;M$231), $B186&gt;M$232), M186, "")</f>
        <v>44.551000000000002</v>
      </c>
      <c r="CK186" s="2">
        <f>IF(OR(AND($B186&gt;N$230, $B186&lt;N$231), $B186&gt;N$232), N186, "")</f>
        <v>48.521999999999998</v>
      </c>
      <c r="CL186" s="2">
        <f>IF(OR(AND($B186&gt;O$230, $B186&lt;O$231), $B186&gt;O$232), O186, "")</f>
        <v>55.055599999999998</v>
      </c>
      <c r="CO186" s="2">
        <f>BK$207*$B186+BK$209</f>
        <v>51.209650208645229</v>
      </c>
      <c r="CP186" s="2">
        <f>BL$207*$B186+BL$209</f>
        <v>47.839783795847488</v>
      </c>
      <c r="CQ186" s="2">
        <f>BM$207*$B186+BM$209</f>
        <v>46.328695349599514</v>
      </c>
      <c r="CR186" s="2">
        <f>BN$207*$B186+BN$209</f>
        <v>44.046775362665386</v>
      </c>
      <c r="CS186" s="2">
        <f>BO$207*$B186+BO$209</f>
        <v>44.208916552420433</v>
      </c>
      <c r="CT186" s="2">
        <f>BP$207*$B186+BP$209</f>
        <v>42.642261432594708</v>
      </c>
      <c r="CU186" s="2">
        <f>BQ$207*$B186+BQ$209</f>
        <v>47.715534569843513</v>
      </c>
      <c r="CV186" s="2">
        <f>BR$207*$B186+BR$209</f>
        <v>42.683795752744246</v>
      </c>
      <c r="CW186" s="2">
        <f>BS$207*$B186+BS$209</f>
        <v>48.230513175877761</v>
      </c>
      <c r="CX186" s="2">
        <f>BT$207*$B186+BT$209</f>
        <v>50.275840065890861</v>
      </c>
      <c r="CY186" s="2">
        <f>BU$207*$B186+BU$209</f>
        <v>51.499172750943217</v>
      </c>
      <c r="CZ186" s="2">
        <f>BV$207*$B186+BV$209</f>
        <v>53.397204471952854</v>
      </c>
      <c r="DA186" s="2">
        <f>BW$207*$B186+BW$209</f>
        <v>58.158120030792048</v>
      </c>
      <c r="DD186" s="2">
        <f>BZ$207*$B186+BZ$209</f>
        <v>44.132313202351092</v>
      </c>
      <c r="DE186" s="2">
        <f>CA$207*$B186+CA$209</f>
        <v>43.340261166927341</v>
      </c>
      <c r="DF186" s="2">
        <f>CB$207*$B186+CB$209</f>
        <v>43.102168444351115</v>
      </c>
      <c r="DG186" s="2">
        <f>CC$207*$B186+CC$209</f>
        <v>40.015330752922004</v>
      </c>
      <c r="DH186" s="2">
        <f>CD$207*$B186+CD$209</f>
        <v>39.618088036464769</v>
      </c>
      <c r="DI186" s="2">
        <f>CE$207*$B186+CE$209</f>
        <v>38.680091732569366</v>
      </c>
      <c r="DJ186" s="2">
        <f>CF$207*$B186+CF$209</f>
        <v>38.529384330127606</v>
      </c>
      <c r="DK186" s="2">
        <f>CG$207*$B186+CG$209</f>
        <v>37.067182839135747</v>
      </c>
      <c r="DL186" s="2">
        <f>CH$207*$B186+CH$209</f>
        <v>40.707539872297531</v>
      </c>
      <c r="DM186" s="2">
        <f>CI$207*$B186+CI$209</f>
        <v>42.274223150020319</v>
      </c>
      <c r="DN186" s="2">
        <f>CJ$207*$B186+CJ$209</f>
        <v>45.2429750369147</v>
      </c>
      <c r="DO186" s="2">
        <f>CK$207*$B186+CK$209</f>
        <v>49.02849531770805</v>
      </c>
      <c r="DP186" s="2">
        <f>CL$207*$B186+CL$209</f>
        <v>54.538254488071395</v>
      </c>
      <c r="DS186" s="2">
        <f>POWER(10,($B186-C$227)/C$228)/(1+POWER(10,($B186-C$227)/C$228))</f>
        <v>0.99822298625636818</v>
      </c>
      <c r="DT186" s="2">
        <f>POWER(10,($B186-D$227)/D$228)/(1+POWER(10,($B186-D$227)/D$228))</f>
        <v>0.99840586104784057</v>
      </c>
      <c r="DU186" s="2">
        <f>POWER(10,($B186-E$227)/E$228)/(1+POWER(10,($B186-E$227)/E$228))</f>
        <v>0.99919718470243535</v>
      </c>
      <c r="DV186" s="2">
        <f>POWER(10,($B186-F$227)/F$228)/(1+POWER(10,($B186-F$227)/F$228))</f>
        <v>0.99941828332333416</v>
      </c>
      <c r="DW186" s="2">
        <f>POWER(10,($B186-G$227)/G$228)/(1+POWER(10,($B186-G$227)/G$228))</f>
        <v>0.99940855210486779</v>
      </c>
      <c r="DX186" s="2">
        <f>POWER(10,($B186-H$227)/H$228)/(1+POWER(10,($B186-H$227)/H$228))</f>
        <v>0.99941853869452535</v>
      </c>
      <c r="DY186" s="2">
        <f>POWER(10,($B186-I$227)/I$228)/(1+POWER(10,($B186-I$227)/I$228))</f>
        <v>0.9994388462434628</v>
      </c>
      <c r="DZ186" s="2">
        <f>POWER(10,($B186-J$227)/J$228)/(1+POWER(10,($B186-J$227)/J$228))</f>
        <v>0.99941084841400762</v>
      </c>
      <c r="EA186" s="2">
        <f>POWER(10,($B186-K$227)/K$228)/(1+POWER(10,($B186-K$227)/K$228))</f>
        <v>0.99943301130085194</v>
      </c>
      <c r="EB186" s="2">
        <f>POWER(10,($B186-L$227)/L$228)/(1+POWER(10,($B186-L$227)/L$228))</f>
        <v>0.99941073702382388</v>
      </c>
      <c r="EC186" s="2">
        <f>POWER(10,($B186-M$227)/M$228)/(1+POWER(10,($B186-M$227)/M$228))</f>
        <v>0.99940266218220031</v>
      </c>
      <c r="ED186" s="2">
        <f>POWER(10,($B186-N$227)/N$228)/(1+POWER(10,($B186-N$227)/N$228))</f>
        <v>0.99940744392813308</v>
      </c>
      <c r="EE186" s="2">
        <f>POWER(10,($B186-O$227)/O$228)/(1+POWER(10,($B186-O$227)/O$228))</f>
        <v>0.99943933202200264</v>
      </c>
    </row>
    <row r="187" spans="2:135" x14ac:dyDescent="0.25">
      <c r="B187" s="2">
        <v>181</v>
      </c>
      <c r="C187">
        <v>43.268000000000001</v>
      </c>
      <c r="D187">
        <v>42.506999999999998</v>
      </c>
      <c r="E187">
        <v>42.844999999999999</v>
      </c>
      <c r="F187">
        <v>39.085000000000001</v>
      </c>
      <c r="G187">
        <v>38.957000000000001</v>
      </c>
      <c r="H187">
        <v>37.899000000000001</v>
      </c>
      <c r="I187">
        <v>37.506999999999998</v>
      </c>
      <c r="J187">
        <v>37.506999999999998</v>
      </c>
      <c r="K187">
        <v>41.899000000000001</v>
      </c>
      <c r="L187">
        <v>42.13</v>
      </c>
      <c r="M187">
        <v>45.203000000000003</v>
      </c>
      <c r="N187">
        <v>48.680999999999997</v>
      </c>
      <c r="O187">
        <v>54.8889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44.090706508725958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43.303843797837814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43.068733692283828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39.954540388903602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39.549831172290951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38.624303476415093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38.444944365539023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36.991623243529808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40.645213246906124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42.205653987648674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45.189756401611604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48.978102002884434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54.49946088790297</v>
      </c>
      <c r="AE187" s="5"/>
      <c r="AG187" s="5">
        <f t="shared" si="49"/>
        <v>-0.82270650872595752</v>
      </c>
      <c r="AH187" s="5">
        <f t="shared" si="49"/>
        <v>-0.79684379783781623</v>
      </c>
      <c r="AI187" s="5">
        <f t="shared" si="49"/>
        <v>-0.22373369228382955</v>
      </c>
      <c r="AJ187" s="5">
        <f t="shared" si="49"/>
        <v>-0.86954038890360152</v>
      </c>
      <c r="AK187" s="5">
        <f t="shared" si="48"/>
        <v>-0.59283117229094984</v>
      </c>
      <c r="AL187" s="5">
        <f t="shared" si="48"/>
        <v>-0.72530347641509252</v>
      </c>
      <c r="AM187" s="5">
        <f t="shared" si="48"/>
        <v>-0.93794436553902472</v>
      </c>
      <c r="AN187" s="5">
        <f t="shared" si="48"/>
        <v>0.51537675647018943</v>
      </c>
      <c r="AO187" s="5">
        <f t="shared" si="47"/>
        <v>1.2537867530938769</v>
      </c>
      <c r="AP187" s="5">
        <f t="shared" si="47"/>
        <v>-7.5653987648671261E-2</v>
      </c>
      <c r="AQ187" s="5">
        <f t="shared" si="47"/>
        <v>1.3243598388399391E-2</v>
      </c>
      <c r="AR187" s="5">
        <f t="shared" si="47"/>
        <v>-0.29710200288443644</v>
      </c>
      <c r="AS187" s="5">
        <f t="shared" si="50"/>
        <v>0.38943911209702975</v>
      </c>
      <c r="AV187" s="2">
        <f t="shared" si="34"/>
        <v>44.090706431826042</v>
      </c>
      <c r="AW187" s="2">
        <f t="shared" si="35"/>
        <v>43.303843797837814</v>
      </c>
      <c r="AX187" s="2">
        <f t="shared" si="36"/>
        <v>43.068733692283828</v>
      </c>
      <c r="AY187" s="2">
        <f t="shared" si="37"/>
        <v>39.954540388903602</v>
      </c>
      <c r="AZ187" s="2">
        <f t="shared" si="38"/>
        <v>39.549829113885941</v>
      </c>
      <c r="BA187" s="2">
        <f t="shared" si="39"/>
        <v>38.62428989838309</v>
      </c>
      <c r="BB187" s="2">
        <f t="shared" si="40"/>
        <v>38.444944365477745</v>
      </c>
      <c r="BC187" s="2">
        <f t="shared" si="41"/>
        <v>36.991618521282881</v>
      </c>
      <c r="BD187" s="2">
        <f t="shared" si="42"/>
        <v>40.64520892778053</v>
      </c>
      <c r="BE187" s="2">
        <f t="shared" si="43"/>
        <v>42.20562471616573</v>
      </c>
      <c r="BF187" s="2">
        <f t="shared" si="44"/>
        <v>45.18969920891962</v>
      </c>
      <c r="BG187" s="2">
        <f t="shared" si="45"/>
        <v>48.978046823060282</v>
      </c>
      <c r="BH187" s="2">
        <f t="shared" si="46"/>
        <v>54.499087654649642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 t="str">
        <f>IF(OR(AND($B187&gt;C$230, $B187&lt;C$231), $B187&gt;C$232), C187, "")</f>
        <v/>
      </c>
      <c r="CA187" s="2" t="str">
        <f>IF(OR(AND($B187&gt;D$230, $B187&lt;D$231), $B187&gt;D$232), D187, "")</f>
        <v/>
      </c>
      <c r="CB187" s="2">
        <f>IF(OR(AND($B187&gt;E$230, $B187&lt;E$231), $B187&gt;E$232), E187, "")</f>
        <v>42.844999999999999</v>
      </c>
      <c r="CC187" s="2">
        <f>IF(OR(AND($B187&gt;F$230, $B187&lt;F$231), $B187&gt;F$232), F187, "")</f>
        <v>39.085000000000001</v>
      </c>
      <c r="CD187" s="2">
        <f>IF(OR(AND($B187&gt;G$230, $B187&lt;G$231), $B187&gt;G$232), G187, "")</f>
        <v>38.957000000000001</v>
      </c>
      <c r="CE187" s="2">
        <f>IF(OR(AND($B187&gt;H$230, $B187&lt;H$231), $B187&gt;H$232), H187, "")</f>
        <v>37.899000000000001</v>
      </c>
      <c r="CF187" s="2">
        <f>IF(OR(AND($B187&gt;I$230, $B187&lt;I$231), $B187&gt;I$232), I187, "")</f>
        <v>37.506999999999998</v>
      </c>
      <c r="CG187" s="2">
        <f>IF(OR(AND($B187&gt;J$230, $B187&lt;J$231), $B187&gt;J$232), J187, "")</f>
        <v>37.506999999999998</v>
      </c>
      <c r="CH187" s="2">
        <f>IF(OR(AND($B187&gt;K$230, $B187&lt;K$231), $B187&gt;K$232), K187, "")</f>
        <v>41.899000000000001</v>
      </c>
      <c r="CI187" s="2">
        <f>IF(OR(AND($B187&gt;L$230, $B187&lt;L$231), $B187&gt;L$232), L187, "")</f>
        <v>42.13</v>
      </c>
      <c r="CJ187" s="2">
        <f>IF(OR(AND($B187&gt;M$230, $B187&lt;M$231), $B187&gt;M$232), M187, "")</f>
        <v>45.203000000000003</v>
      </c>
      <c r="CK187" s="2">
        <f>IF(OR(AND($B187&gt;N$230, $B187&lt;N$231), $B187&gt;N$232), N187, "")</f>
        <v>48.680999999999997</v>
      </c>
      <c r="CL187" s="2">
        <f>IF(OR(AND($B187&gt;O$230, $B187&lt;O$231), $B187&gt;O$232), O187, "")</f>
        <v>54.8889</v>
      </c>
      <c r="CO187" s="2">
        <f>BK$207*$B187+BK$209</f>
        <v>51.257094001847534</v>
      </c>
      <c r="CP187" s="2">
        <f>BL$207*$B187+BL$209</f>
        <v>47.854840133663743</v>
      </c>
      <c r="CQ187" s="2">
        <f>BM$207*$B187+BM$209</f>
        <v>46.327871228671476</v>
      </c>
      <c r="CR187" s="2">
        <f>BN$207*$B187+BN$209</f>
        <v>44.026505656517351</v>
      </c>
      <c r="CS187" s="2">
        <f>BO$207*$B187+BO$209</f>
        <v>44.19322782737305</v>
      </c>
      <c r="CT187" s="2">
        <f>BP$207*$B187+BP$209</f>
        <v>42.62645847370564</v>
      </c>
      <c r="CU187" s="2">
        <f>BQ$207*$B187+BQ$209</f>
        <v>47.731737993707057</v>
      </c>
      <c r="CV187" s="2">
        <f>BR$207*$B187+BR$209</f>
        <v>42.66502715697132</v>
      </c>
      <c r="CW187" s="2">
        <f>BS$207*$B187+BS$209</f>
        <v>48.24776184451413</v>
      </c>
      <c r="CX187" s="2">
        <f>BT$207*$B187+BT$209</f>
        <v>50.292761418424647</v>
      </c>
      <c r="CY187" s="2">
        <f>BU$207*$B187+BU$209</f>
        <v>51.512355885895481</v>
      </c>
      <c r="CZ187" s="2">
        <f>BV$207*$B187+BV$209</f>
        <v>53.393395088671568</v>
      </c>
      <c r="DA187" s="2">
        <f>BW$207*$B187+BW$209</f>
        <v>58.158221038677787</v>
      </c>
      <c r="DD187" s="2">
        <f>BZ$207*$B187+BZ$209</f>
        <v>44.079071508857169</v>
      </c>
      <c r="DE187" s="2">
        <f>CA$207*$B187+CA$209</f>
        <v>43.297216667108486</v>
      </c>
      <c r="DF187" s="2">
        <f>CB$207*$B187+CB$209</f>
        <v>43.066345511905446</v>
      </c>
      <c r="DG187" s="2">
        <f>CC$207*$B187+CC$209</f>
        <v>39.952378823955797</v>
      </c>
      <c r="DH187" s="2">
        <f>CD$207*$B187+CD$209</f>
        <v>39.547322950355806</v>
      </c>
      <c r="DI187" s="2">
        <f>CE$207*$B187+CE$209</f>
        <v>38.622166317556619</v>
      </c>
      <c r="DJ187" s="2">
        <f>CF$207*$B187+CF$209</f>
        <v>38.440188917405685</v>
      </c>
      <c r="DK187" s="2">
        <f>CG$207*$B187+CG$209</f>
        <v>36.988568330128928</v>
      </c>
      <c r="DL187" s="2">
        <f>CH$207*$B187+CH$209</f>
        <v>40.641275418632908</v>
      </c>
      <c r="DM187" s="2">
        <f>CI$207*$B187+CI$209</f>
        <v>42.201276011359951</v>
      </c>
      <c r="DN187" s="2">
        <f>CJ$207*$B187+CJ$209</f>
        <v>45.186252702362026</v>
      </c>
      <c r="DO187" s="2">
        <f>CK$207*$B187+CK$209</f>
        <v>48.975659276566788</v>
      </c>
      <c r="DP187" s="2">
        <f>CL$207*$B187+CL$209</f>
        <v>54.49721556105807</v>
      </c>
      <c r="DS187" s="2">
        <f>POWER(10,($B187-C$227)/C$228)/(1+POWER(10,($B187-C$227)/C$228))</f>
        <v>0.99837909076208142</v>
      </c>
      <c r="DT187" s="2">
        <f>POWER(10,($B187-D$227)/D$228)/(1+POWER(10,($B187-D$227)/D$228))</f>
        <v>0.99854592403739317</v>
      </c>
      <c r="DU187" s="2">
        <f>POWER(10,($B187-E$227)/E$228)/(1+POWER(10,($B187-E$227)/E$228))</f>
        <v>0.99926777202273587</v>
      </c>
      <c r="DV187" s="2">
        <f>POWER(10,($B187-F$227)/F$228)/(1+POWER(10,($B187-F$227)/F$228))</f>
        <v>0.99946944092890677</v>
      </c>
      <c r="DW187" s="2">
        <f>POWER(10,($B187-G$227)/G$228)/(1+POWER(10,($B187-G$227)/G$228))</f>
        <v>0.99946056503598812</v>
      </c>
      <c r="DX187" s="2">
        <f>POWER(10,($B187-H$227)/H$228)/(1+POWER(10,($B187-H$227)/H$228))</f>
        <v>0.99946967385403984</v>
      </c>
      <c r="DY187" s="2">
        <f>POWER(10,($B187-I$227)/I$228)/(1+POWER(10,($B187-I$227)/I$228))</f>
        <v>0.99948819642096176</v>
      </c>
      <c r="DZ187" s="2">
        <f>POWER(10,($B187-J$227)/J$228)/(1+POWER(10,($B187-J$227)/J$228))</f>
        <v>0.99946265951238267</v>
      </c>
      <c r="EA187" s="2">
        <f>POWER(10,($B187-K$227)/K$228)/(1+POWER(10,($B187-K$227)/K$228))</f>
        <v>0.99948287436177619</v>
      </c>
      <c r="EB187" s="2">
        <f>POWER(10,($B187-L$227)/L$228)/(1+POWER(10,($B187-L$227)/L$228))</f>
        <v>0.99946255791279326</v>
      </c>
      <c r="EC187" s="2">
        <f>POWER(10,($B187-M$227)/M$228)/(1+POWER(10,($B187-M$227)/M$228))</f>
        <v>0.9994551928007499</v>
      </c>
      <c r="ED187" s="2">
        <f>POWER(10,($B187-N$227)/N$228)/(1+POWER(10,($B187-N$227)/N$228))</f>
        <v>0.99945955426149491</v>
      </c>
      <c r="EE187" s="2">
        <f>POWER(10,($B187-O$227)/O$228)/(1+POWER(10,($B187-O$227)/O$228))</f>
        <v>0.99948863949999001</v>
      </c>
    </row>
    <row r="188" spans="2:135" x14ac:dyDescent="0.25">
      <c r="B188" s="2">
        <v>182</v>
      </c>
      <c r="C188">
        <v>42.872999999999998</v>
      </c>
      <c r="D188">
        <v>42.07</v>
      </c>
      <c r="E188">
        <v>41.676000000000002</v>
      </c>
      <c r="F188">
        <v>39.085000000000001</v>
      </c>
      <c r="G188">
        <v>38.927999999999997</v>
      </c>
      <c r="H188">
        <v>37.100999999999999</v>
      </c>
      <c r="I188">
        <v>38.390999999999998</v>
      </c>
      <c r="J188">
        <v>37.246000000000002</v>
      </c>
      <c r="K188">
        <v>40.970999999999997</v>
      </c>
      <c r="L188">
        <v>42.42</v>
      </c>
      <c r="M188">
        <v>44.970999999999997</v>
      </c>
      <c r="N188">
        <v>48.246000000000002</v>
      </c>
      <c r="O188">
        <v>54.319400000000002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44.036591420983754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43.260294015036095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43.032724139894761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39.891419011538019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39.478871582988987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38.566203735136838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38.355379919487632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36.912766988370706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40.578639671953567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42.132351845909113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45.13273347978587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48.925050001575968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54.458082051967814</v>
      </c>
      <c r="AE188" s="5"/>
      <c r="AG188" s="5">
        <f t="shared" si="49"/>
        <v>-1.1635914209837566</v>
      </c>
      <c r="AH188" s="5">
        <f t="shared" si="49"/>
        <v>-1.1902940150360948</v>
      </c>
      <c r="AI188" s="5">
        <f t="shared" si="49"/>
        <v>-1.3567241398947587</v>
      </c>
      <c r="AJ188" s="5">
        <f t="shared" si="49"/>
        <v>-0.80641901153801854</v>
      </c>
      <c r="AK188" s="5">
        <f t="shared" si="48"/>
        <v>-0.55087158298898942</v>
      </c>
      <c r="AL188" s="5">
        <f t="shared" si="48"/>
        <v>-1.4652037351368392</v>
      </c>
      <c r="AM188" s="5">
        <f t="shared" si="48"/>
        <v>3.5620080512366314E-2</v>
      </c>
      <c r="AN188" s="5">
        <f t="shared" si="48"/>
        <v>0.33323301162929653</v>
      </c>
      <c r="AO188" s="5">
        <f t="shared" si="47"/>
        <v>0.39236032804642917</v>
      </c>
      <c r="AP188" s="5">
        <f t="shared" si="47"/>
        <v>0.2876481540908884</v>
      </c>
      <c r="AQ188" s="5">
        <f t="shared" si="47"/>
        <v>-0.16173347978587316</v>
      </c>
      <c r="AR188" s="5">
        <f t="shared" si="47"/>
        <v>-0.67905000157596618</v>
      </c>
      <c r="AS188" s="5">
        <f t="shared" si="50"/>
        <v>-0.13868205196781247</v>
      </c>
      <c r="AV188" s="2">
        <f t="shared" si="34"/>
        <v>44.036591368090271</v>
      </c>
      <c r="AW188" s="2">
        <f t="shared" si="35"/>
        <v>43.260294015036095</v>
      </c>
      <c r="AX188" s="2">
        <f t="shared" si="36"/>
        <v>43.032724139894761</v>
      </c>
      <c r="AY188" s="2">
        <f t="shared" si="37"/>
        <v>39.891419011538019</v>
      </c>
      <c r="AZ188" s="2">
        <f t="shared" si="38"/>
        <v>39.478870718276596</v>
      </c>
      <c r="BA188" s="2">
        <f t="shared" si="39"/>
        <v>38.566198095685913</v>
      </c>
      <c r="BB188" s="2">
        <f t="shared" si="40"/>
        <v>38.355379919463978</v>
      </c>
      <c r="BC188" s="2">
        <f t="shared" si="41"/>
        <v>36.912765089542908</v>
      </c>
      <c r="BD188" s="2">
        <f t="shared" si="42"/>
        <v>40.578637919787774</v>
      </c>
      <c r="BE188" s="2">
        <f t="shared" si="43"/>
        <v>42.132339177574607</v>
      </c>
      <c r="BF188" s="2">
        <f t="shared" si="44"/>
        <v>45.132708505434174</v>
      </c>
      <c r="BG188" s="2">
        <f t="shared" si="45"/>
        <v>48.925024973272777</v>
      </c>
      <c r="BH188" s="2">
        <f t="shared" si="46"/>
        <v>54.457903267661017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 t="str">
        <f>IF(OR(AND($B188&gt;C$230, $B188&lt;C$231), $B188&gt;C$232), C188, "")</f>
        <v/>
      </c>
      <c r="CA188" s="2" t="str">
        <f>IF(OR(AND($B188&gt;D$230, $B188&lt;D$231), $B188&gt;D$232), D188, "")</f>
        <v/>
      </c>
      <c r="CB188" s="2">
        <f>IF(OR(AND($B188&gt;E$230, $B188&lt;E$231), $B188&gt;E$232), E188, "")</f>
        <v>41.676000000000002</v>
      </c>
      <c r="CC188" s="2">
        <f>IF(OR(AND($B188&gt;F$230, $B188&lt;F$231), $B188&gt;F$232), F188, "")</f>
        <v>39.085000000000001</v>
      </c>
      <c r="CD188" s="2">
        <f>IF(OR(AND($B188&gt;G$230, $B188&lt;G$231), $B188&gt;G$232), G188, "")</f>
        <v>38.927999999999997</v>
      </c>
      <c r="CE188" s="2">
        <f>IF(OR(AND($B188&gt;H$230, $B188&lt;H$231), $B188&gt;H$232), H188, "")</f>
        <v>37.100999999999999</v>
      </c>
      <c r="CF188" s="2">
        <f>IF(OR(AND($B188&gt;I$230, $B188&lt;I$231), $B188&gt;I$232), I188, "")</f>
        <v>38.390999999999998</v>
      </c>
      <c r="CG188" s="2">
        <f>IF(OR(AND($B188&gt;J$230, $B188&lt;J$231), $B188&gt;J$232), J188, "")</f>
        <v>37.246000000000002</v>
      </c>
      <c r="CH188" s="2">
        <f>IF(OR(AND($B188&gt;K$230, $B188&lt;K$231), $B188&gt;K$232), K188, "")</f>
        <v>40.970999999999997</v>
      </c>
      <c r="CI188" s="2">
        <f>IF(OR(AND($B188&gt;L$230, $B188&lt;L$231), $B188&gt;L$232), L188, "")</f>
        <v>42.42</v>
      </c>
      <c r="CJ188" s="2">
        <f>IF(OR(AND($B188&gt;M$230, $B188&lt;M$231), $B188&gt;M$232), M188, "")</f>
        <v>44.970999999999997</v>
      </c>
      <c r="CK188" s="2">
        <f>IF(OR(AND($B188&gt;N$230, $B188&lt;N$231), $B188&gt;N$232), N188, "")</f>
        <v>48.246000000000002</v>
      </c>
      <c r="CL188" s="2">
        <f>IF(OR(AND($B188&gt;O$230, $B188&lt;O$231), $B188&gt;O$232), O188, "")</f>
        <v>54.319400000000002</v>
      </c>
      <c r="CO188" s="2">
        <f>BK$207*$B188+BK$209</f>
        <v>51.304537795049839</v>
      </c>
      <c r="CP188" s="2">
        <f>BL$207*$B188+BL$209</f>
        <v>47.869896471480004</v>
      </c>
      <c r="CQ188" s="2">
        <f>BM$207*$B188+BM$209</f>
        <v>46.327047107743439</v>
      </c>
      <c r="CR188" s="2">
        <f>BN$207*$B188+BN$209</f>
        <v>44.006235950369309</v>
      </c>
      <c r="CS188" s="2">
        <f>BO$207*$B188+BO$209</f>
        <v>44.177539102325667</v>
      </c>
      <c r="CT188" s="2">
        <f>BP$207*$B188+BP$209</f>
        <v>42.610655514816578</v>
      </c>
      <c r="CU188" s="2">
        <f>BQ$207*$B188+BQ$209</f>
        <v>47.747941417570601</v>
      </c>
      <c r="CV188" s="2">
        <f>BR$207*$B188+BR$209</f>
        <v>42.646258561198394</v>
      </c>
      <c r="CW188" s="2">
        <f>BS$207*$B188+BS$209</f>
        <v>48.2650105131505</v>
      </c>
      <c r="CX188" s="2">
        <f>BT$207*$B188+BT$209</f>
        <v>50.309682770958432</v>
      </c>
      <c r="CY188" s="2">
        <f>BU$207*$B188+BU$209</f>
        <v>51.525539020847745</v>
      </c>
      <c r="CZ188" s="2">
        <f>BV$207*$B188+BV$209</f>
        <v>53.389585705390289</v>
      </c>
      <c r="DA188" s="2">
        <f>BW$207*$B188+BW$209</f>
        <v>58.158322046563526</v>
      </c>
      <c r="DD188" s="2">
        <f>BZ$207*$B188+BZ$209</f>
        <v>44.025829815363245</v>
      </c>
      <c r="DE188" s="2">
        <f>CA$207*$B188+CA$209</f>
        <v>43.254172167289632</v>
      </c>
      <c r="DF188" s="2">
        <f>CB$207*$B188+CB$209</f>
        <v>43.03052257945977</v>
      </c>
      <c r="DG188" s="2">
        <f>CC$207*$B188+CC$209</f>
        <v>39.889426894989597</v>
      </c>
      <c r="DH188" s="2">
        <f>CD$207*$B188+CD$209</f>
        <v>39.476557864246843</v>
      </c>
      <c r="DI188" s="2">
        <f>CE$207*$B188+CE$209</f>
        <v>38.564240902543872</v>
      </c>
      <c r="DJ188" s="2">
        <f>CF$207*$B188+CF$209</f>
        <v>38.350993504683771</v>
      </c>
      <c r="DK188" s="2">
        <f>CG$207*$B188+CG$209</f>
        <v>36.909953821122102</v>
      </c>
      <c r="DL188" s="2">
        <f>CH$207*$B188+CH$209</f>
        <v>40.575010964968286</v>
      </c>
      <c r="DM188" s="2">
        <f>CI$207*$B188+CI$209</f>
        <v>42.128328872699583</v>
      </c>
      <c r="DN188" s="2">
        <f>CJ$207*$B188+CJ$209</f>
        <v>45.129530367809352</v>
      </c>
      <c r="DO188" s="2">
        <f>CK$207*$B188+CK$209</f>
        <v>48.922823235425533</v>
      </c>
      <c r="DP188" s="2">
        <f>CL$207*$B188+CL$209</f>
        <v>54.456176634044752</v>
      </c>
      <c r="DS188" s="2">
        <f>POWER(10,($B188-C$227)/C$228)/(1+POWER(10,($B188-C$227)/C$228))</f>
        <v>0.99852150233845716</v>
      </c>
      <c r="DT188" s="2">
        <f>POWER(10,($B188-D$227)/D$228)/(1+POWER(10,($B188-D$227)/D$228))</f>
        <v>0.99867369726980693</v>
      </c>
      <c r="DU188" s="2">
        <f>POWER(10,($B188-E$227)/E$228)/(1+POWER(10,($B188-E$227)/E$228))</f>
        <v>0.99933215711999079</v>
      </c>
      <c r="DV188" s="2">
        <f>POWER(10,($B188-F$227)/F$228)/(1+POWER(10,($B188-F$227)/F$228))</f>
        <v>0.99951610178620764</v>
      </c>
      <c r="DW188" s="2">
        <f>POWER(10,($B188-G$227)/G$228)/(1+POWER(10,($B188-G$227)/G$228))</f>
        <v>0.99950800611348434</v>
      </c>
      <c r="DX188" s="2">
        <f>POWER(10,($B188-H$227)/H$228)/(1+POWER(10,($B188-H$227)/H$228))</f>
        <v>0.99951631423628473</v>
      </c>
      <c r="DY188" s="2">
        <f>POWER(10,($B188-I$227)/I$228)/(1+POWER(10,($B188-I$227)/I$228))</f>
        <v>0.99953320856719929</v>
      </c>
      <c r="DZ188" s="2">
        <f>POWER(10,($B188-J$227)/J$228)/(1+POWER(10,($B188-J$227)/J$228))</f>
        <v>0.99950991647965148</v>
      </c>
      <c r="EA188" s="2">
        <f>POWER(10,($B188-K$227)/K$228)/(1+POWER(10,($B188-K$227)/K$228))</f>
        <v>0.99952835435206977</v>
      </c>
      <c r="EB188" s="2">
        <f>POWER(10,($B188-L$227)/L$228)/(1+POWER(10,($B188-L$227)/L$228))</f>
        <v>0.99950982381096132</v>
      </c>
      <c r="EC188" s="2">
        <f>POWER(10,($B188-M$227)/M$228)/(1+POWER(10,($B188-M$227)/M$228))</f>
        <v>0.99950310610925863</v>
      </c>
      <c r="ED188" s="2">
        <f>POWER(10,($B188-N$227)/N$228)/(1+POWER(10,($B188-N$227)/N$228))</f>
        <v>0.99950708418859324</v>
      </c>
      <c r="EE188" s="2">
        <f>POWER(10,($B188-O$227)/O$228)/(1+POWER(10,($B188-O$227)/O$228))</f>
        <v>0.99953361269645769</v>
      </c>
    </row>
    <row r="189" spans="2:135" x14ac:dyDescent="0.25">
      <c r="B189" s="2">
        <v>183</v>
      </c>
      <c r="C189">
        <v>42.901000000000003</v>
      </c>
      <c r="D189">
        <v>42.295999999999999</v>
      </c>
      <c r="E189">
        <v>41.676000000000002</v>
      </c>
      <c r="F189">
        <v>38.887</v>
      </c>
      <c r="G189">
        <v>38.493000000000002</v>
      </c>
      <c r="H189">
        <v>39.029000000000003</v>
      </c>
      <c r="I189">
        <v>37.753999999999998</v>
      </c>
      <c r="J189">
        <v>36.072000000000003</v>
      </c>
      <c r="K189">
        <v>41.29</v>
      </c>
      <c r="L189">
        <v>41.231999999999999</v>
      </c>
      <c r="M189">
        <v>44.274999999999999</v>
      </c>
      <c r="N189">
        <v>48.738999999999997</v>
      </c>
      <c r="O189">
        <v>54.319400000000002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43.982539869492079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43.216781797727428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42.996728930315165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39.828310712607191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39.407927283741465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38.508121398464368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38.265843586226204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36.833930820039619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40.512091084214838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42.059084829745267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45.075748917812113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48.872028350882729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54.416813187121114</v>
      </c>
      <c r="AE189" s="5"/>
      <c r="AG189" s="5">
        <f t="shared" si="49"/>
        <v>-1.0815398694920759</v>
      </c>
      <c r="AH189" s="5">
        <f t="shared" si="49"/>
        <v>-0.92078179772742885</v>
      </c>
      <c r="AI189" s="5">
        <f t="shared" si="49"/>
        <v>-1.3207289303151626</v>
      </c>
      <c r="AJ189" s="5">
        <f t="shared" si="49"/>
        <v>-0.94131071260719068</v>
      </c>
      <c r="AK189" s="5">
        <f t="shared" si="48"/>
        <v>-0.91492728374146282</v>
      </c>
      <c r="AL189" s="5">
        <f t="shared" si="48"/>
        <v>0.52087860153563526</v>
      </c>
      <c r="AM189" s="5">
        <f t="shared" si="48"/>
        <v>-0.51184358622620607</v>
      </c>
      <c r="AN189" s="5">
        <f t="shared" si="48"/>
        <v>-0.76193082003961621</v>
      </c>
      <c r="AO189" s="5">
        <f t="shared" si="47"/>
        <v>0.77790891578516153</v>
      </c>
      <c r="AP189" s="5">
        <f t="shared" si="47"/>
        <v>-0.82708482974526731</v>
      </c>
      <c r="AQ189" s="5">
        <f t="shared" si="47"/>
        <v>-0.80074891781211477</v>
      </c>
      <c r="AR189" s="5">
        <f t="shared" si="47"/>
        <v>-0.13302835088273213</v>
      </c>
      <c r="AS189" s="5">
        <f t="shared" si="50"/>
        <v>-9.7413187121112799E-2</v>
      </c>
      <c r="AV189" s="2">
        <f t="shared" si="34"/>
        <v>43.982539834144141</v>
      </c>
      <c r="AW189" s="2">
        <f t="shared" si="35"/>
        <v>43.216781797727428</v>
      </c>
      <c r="AX189" s="2">
        <f t="shared" si="36"/>
        <v>42.996728930315165</v>
      </c>
      <c r="AY189" s="2">
        <f t="shared" si="37"/>
        <v>39.828310712607191</v>
      </c>
      <c r="AZ189" s="2">
        <f t="shared" si="38"/>
        <v>39.407926931440791</v>
      </c>
      <c r="BA189" s="2">
        <f t="shared" si="39"/>
        <v>38.508119126991012</v>
      </c>
      <c r="BB189" s="2">
        <f t="shared" si="40"/>
        <v>38.26584358621735</v>
      </c>
      <c r="BC189" s="2">
        <f t="shared" si="41"/>
        <v>36.833930079924698</v>
      </c>
      <c r="BD189" s="2">
        <f t="shared" si="42"/>
        <v>40.512090395013843</v>
      </c>
      <c r="BE189" s="2">
        <f t="shared" si="43"/>
        <v>42.059079510389452</v>
      </c>
      <c r="BF189" s="2">
        <f t="shared" si="44"/>
        <v>45.07573833658045</v>
      </c>
      <c r="BG189" s="2">
        <f t="shared" si="45"/>
        <v>48.872017330783422</v>
      </c>
      <c r="BH189" s="2">
        <f t="shared" si="46"/>
        <v>54.416729979829867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 t="str">
        <f>IF(OR(AND($B189&gt;C$230, $B189&lt;C$231), $B189&gt;C$232), C189, "")</f>
        <v/>
      </c>
      <c r="CA189" s="2" t="str">
        <f>IF(OR(AND($B189&gt;D$230, $B189&lt;D$231), $B189&gt;D$232), D189, "")</f>
        <v/>
      </c>
      <c r="CB189" s="2">
        <f>IF(OR(AND($B189&gt;E$230, $B189&lt;E$231), $B189&gt;E$232), E189, "")</f>
        <v>41.676000000000002</v>
      </c>
      <c r="CC189" s="2">
        <f>IF(OR(AND($B189&gt;F$230, $B189&lt;F$231), $B189&gt;F$232), F189, "")</f>
        <v>38.887</v>
      </c>
      <c r="CD189" s="2">
        <f>IF(OR(AND($B189&gt;G$230, $B189&lt;G$231), $B189&gt;G$232), G189, "")</f>
        <v>38.493000000000002</v>
      </c>
      <c r="CE189" s="2">
        <f>IF(OR(AND($B189&gt;H$230, $B189&lt;H$231), $B189&gt;H$232), H189, "")</f>
        <v>39.029000000000003</v>
      </c>
      <c r="CF189" s="2">
        <f>IF(OR(AND($B189&gt;I$230, $B189&lt;I$231), $B189&gt;I$232), I189, "")</f>
        <v>37.753999999999998</v>
      </c>
      <c r="CG189" s="2">
        <f>IF(OR(AND($B189&gt;J$230, $B189&lt;J$231), $B189&gt;J$232), J189, "")</f>
        <v>36.072000000000003</v>
      </c>
      <c r="CH189" s="2">
        <f>IF(OR(AND($B189&gt;K$230, $B189&lt;K$231), $B189&gt;K$232), K189, "")</f>
        <v>41.29</v>
      </c>
      <c r="CI189" s="2">
        <f>IF(OR(AND($B189&gt;L$230, $B189&lt;L$231), $B189&gt;L$232), L189, "")</f>
        <v>41.231999999999999</v>
      </c>
      <c r="CJ189" s="2">
        <f>IF(OR(AND($B189&gt;M$230, $B189&lt;M$231), $B189&gt;M$232), M189, "")</f>
        <v>44.274999999999999</v>
      </c>
      <c r="CK189" s="2">
        <f>IF(OR(AND($B189&gt;N$230, $B189&lt;N$231), $B189&gt;N$232), N189, "")</f>
        <v>48.738999999999997</v>
      </c>
      <c r="CL189" s="2">
        <f>IF(OR(AND($B189&gt;O$230, $B189&lt;O$231), $B189&gt;O$232), O189, "")</f>
        <v>54.319400000000002</v>
      </c>
      <c r="CO189" s="2">
        <f>BK$207*$B189+BK$209</f>
        <v>51.351981588252144</v>
      </c>
      <c r="CP189" s="2">
        <f>BL$207*$B189+BL$209</f>
        <v>47.884952809296259</v>
      </c>
      <c r="CQ189" s="2">
        <f>BM$207*$B189+BM$209</f>
        <v>46.326222986815395</v>
      </c>
      <c r="CR189" s="2">
        <f>BN$207*$B189+BN$209</f>
        <v>43.985966244221267</v>
      </c>
      <c r="CS189" s="2">
        <f>BO$207*$B189+BO$209</f>
        <v>44.161850377278284</v>
      </c>
      <c r="CT189" s="2">
        <f>BP$207*$B189+BP$209</f>
        <v>42.59485255592751</v>
      </c>
      <c r="CU189" s="2">
        <f>BQ$207*$B189+BQ$209</f>
        <v>47.764144841434138</v>
      </c>
      <c r="CV189" s="2">
        <f>BR$207*$B189+BR$209</f>
        <v>42.627489965425461</v>
      </c>
      <c r="CW189" s="2">
        <f>BS$207*$B189+BS$209</f>
        <v>48.282259181786877</v>
      </c>
      <c r="CX189" s="2">
        <f>BT$207*$B189+BT$209</f>
        <v>50.326604123492217</v>
      </c>
      <c r="CY189" s="2">
        <f>BU$207*$B189+BU$209</f>
        <v>51.538722155800009</v>
      </c>
      <c r="CZ189" s="2">
        <f>BV$207*$B189+BV$209</f>
        <v>53.385776322109002</v>
      </c>
      <c r="DA189" s="2">
        <f>BW$207*$B189+BW$209</f>
        <v>58.158423054449266</v>
      </c>
      <c r="DD189" s="2">
        <f>BZ$207*$B189+BZ$209</f>
        <v>43.972588121869322</v>
      </c>
      <c r="DE189" s="2">
        <f>CA$207*$B189+CA$209</f>
        <v>43.211127667470777</v>
      </c>
      <c r="DF189" s="2">
        <f>CB$207*$B189+CB$209</f>
        <v>42.994699647014102</v>
      </c>
      <c r="DG189" s="2">
        <f>CC$207*$B189+CC$209</f>
        <v>39.82647496602339</v>
      </c>
      <c r="DH189" s="2">
        <f>CD$207*$B189+CD$209</f>
        <v>39.405792778137879</v>
      </c>
      <c r="DI189" s="2">
        <f>CE$207*$B189+CE$209</f>
        <v>38.506315487531118</v>
      </c>
      <c r="DJ189" s="2">
        <f>CF$207*$B189+CF$209</f>
        <v>38.26179809196185</v>
      </c>
      <c r="DK189" s="2">
        <f>CG$207*$B189+CG$209</f>
        <v>36.831339312115283</v>
      </c>
      <c r="DL189" s="2">
        <f>CH$207*$B189+CH$209</f>
        <v>40.508746511303663</v>
      </c>
      <c r="DM189" s="2">
        <f>CI$207*$B189+CI$209</f>
        <v>42.055381734039209</v>
      </c>
      <c r="DN189" s="2">
        <f>CJ$207*$B189+CJ$209</f>
        <v>45.072808033256671</v>
      </c>
      <c r="DO189" s="2">
        <f>CK$207*$B189+CK$209</f>
        <v>48.869987194284278</v>
      </c>
      <c r="DP189" s="2">
        <f>CL$207*$B189+CL$209</f>
        <v>54.415137707031427</v>
      </c>
      <c r="DS189" s="2">
        <f>POWER(10,($B189-C$227)/C$228)/(1+POWER(10,($B189-C$227)/C$228))</f>
        <v>0.99865141866738039</v>
      </c>
      <c r="DT189" s="2">
        <f>POWER(10,($B189-D$227)/D$228)/(1+POWER(10,($B189-D$227)/D$228))</f>
        <v>0.99879025635639407</v>
      </c>
      <c r="DU189" s="2">
        <f>POWER(10,($B189-E$227)/E$228)/(1+POWER(10,($B189-E$227)/E$228))</f>
        <v>0.99939088426101674</v>
      </c>
      <c r="DV189" s="2">
        <f>POWER(10,($B189-F$227)/F$228)/(1+POWER(10,($B189-F$227)/F$228))</f>
        <v>0.9995586607926249</v>
      </c>
      <c r="DW189" s="2">
        <f>POWER(10,($B189-G$227)/G$228)/(1+POWER(10,($B189-G$227)/G$228))</f>
        <v>0.99955127681731637</v>
      </c>
      <c r="DX189" s="2">
        <f>POWER(10,($B189-H$227)/H$228)/(1+POWER(10,($B189-H$227)/H$228))</f>
        <v>0.99955885456589499</v>
      </c>
      <c r="DY189" s="2">
        <f>POWER(10,($B189-I$227)/I$228)/(1+POWER(10,($B189-I$227)/I$228))</f>
        <v>0.99957426366747504</v>
      </c>
      <c r="DZ189" s="2">
        <f>POWER(10,($B189-J$227)/J$228)/(1+POWER(10,($B189-J$227)/J$228))</f>
        <v>0.99955301924253137</v>
      </c>
      <c r="EA189" s="2">
        <f>POWER(10,($B189-K$227)/K$228)/(1+POWER(10,($B189-K$227)/K$228))</f>
        <v>0.99956983620508222</v>
      </c>
      <c r="EB189" s="2">
        <f>POWER(10,($B189-L$227)/L$228)/(1+POWER(10,($B189-L$227)/L$228))</f>
        <v>0.99955293472039142</v>
      </c>
      <c r="EC189" s="2">
        <f>POWER(10,($B189-M$227)/M$228)/(1+POWER(10,($B189-M$227)/M$228))</f>
        <v>0.99954680757148273</v>
      </c>
      <c r="ED189" s="2">
        <f>POWER(10,($B189-N$227)/N$228)/(1+POWER(10,($B189-N$227)/N$228))</f>
        <v>0.99955043593895254</v>
      </c>
      <c r="EE189" s="2">
        <f>POWER(10,($B189-O$227)/O$228)/(1+POWER(10,($B189-O$227)/O$228))</f>
        <v>0.99957463226800414</v>
      </c>
    </row>
    <row r="190" spans="2:135" x14ac:dyDescent="0.25">
      <c r="B190" s="2">
        <v>184</v>
      </c>
      <c r="C190">
        <v>42.197000000000003</v>
      </c>
      <c r="D190">
        <v>41.676000000000002</v>
      </c>
      <c r="E190">
        <v>42.436999999999998</v>
      </c>
      <c r="F190">
        <v>39.351999999999997</v>
      </c>
      <c r="G190">
        <v>39.594000000000001</v>
      </c>
      <c r="H190">
        <v>38.246000000000002</v>
      </c>
      <c r="I190">
        <v>38.319000000000003</v>
      </c>
      <c r="J190">
        <v>36.506999999999998</v>
      </c>
      <c r="K190">
        <v>40.536000000000001</v>
      </c>
      <c r="L190">
        <v>41.783000000000001</v>
      </c>
      <c r="M190">
        <v>45.390999999999998</v>
      </c>
      <c r="N190">
        <v>48.087000000000003</v>
      </c>
      <c r="O190">
        <v>53.8611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43.928547447760558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43.173304454123858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42.96074698571865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39.765214503381543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39.336996819392972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38.450052910126338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38.176333277458085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36.755112381221792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40.44556485872225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41.985845950554889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45.018791517671659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48.819027545196164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54.375604589827702</v>
      </c>
      <c r="AE190" s="5"/>
      <c r="AG190" s="5">
        <f t="shared" si="49"/>
        <v>-1.7315474477605548</v>
      </c>
      <c r="AH190" s="5">
        <f t="shared" si="49"/>
        <v>-1.4973044541238565</v>
      </c>
      <c r="AI190" s="5">
        <f t="shared" si="49"/>
        <v>-0.52374698571865252</v>
      </c>
      <c r="AJ190" s="5">
        <f t="shared" si="49"/>
        <v>-0.41321450338154619</v>
      </c>
      <c r="AK190" s="5">
        <f t="shared" si="48"/>
        <v>0.25700318060702898</v>
      </c>
      <c r="AL190" s="5">
        <f t="shared" si="48"/>
        <v>-0.20405291012633597</v>
      </c>
      <c r="AM190" s="5">
        <f t="shared" si="48"/>
        <v>0.14266672254191803</v>
      </c>
      <c r="AN190" s="5">
        <f t="shared" si="48"/>
        <v>-0.24811238122179446</v>
      </c>
      <c r="AO190" s="5">
        <f t="shared" si="47"/>
        <v>9.0435141277751541E-2</v>
      </c>
      <c r="AP190" s="5">
        <f t="shared" si="47"/>
        <v>-0.20284595055488808</v>
      </c>
      <c r="AQ190" s="5">
        <f t="shared" si="47"/>
        <v>0.37220848232833958</v>
      </c>
      <c r="AR190" s="5">
        <f t="shared" si="47"/>
        <v>-0.73202754519616064</v>
      </c>
      <c r="AS190" s="5">
        <f t="shared" si="50"/>
        <v>-0.51450458982770186</v>
      </c>
      <c r="AV190" s="2">
        <f t="shared" si="34"/>
        <v>43.928547424809032</v>
      </c>
      <c r="AW190" s="2">
        <f t="shared" si="35"/>
        <v>43.173304454123858</v>
      </c>
      <c r="AX190" s="2">
        <f t="shared" si="36"/>
        <v>42.96074698571865</v>
      </c>
      <c r="AY190" s="2">
        <f t="shared" si="37"/>
        <v>39.765214503381543</v>
      </c>
      <c r="AZ190" s="2">
        <f t="shared" si="38"/>
        <v>39.336996680187532</v>
      </c>
      <c r="BA190" s="2">
        <f t="shared" si="39"/>
        <v>38.450052022869613</v>
      </c>
      <c r="BB190" s="2">
        <f t="shared" si="40"/>
        <v>38.176333277454873</v>
      </c>
      <c r="BC190" s="2">
        <f t="shared" si="41"/>
        <v>36.755112101588146</v>
      </c>
      <c r="BD190" s="2">
        <f t="shared" si="42"/>
        <v>40.445564595872284</v>
      </c>
      <c r="BE190" s="2">
        <f t="shared" si="43"/>
        <v>41.985843783533078</v>
      </c>
      <c r="BF190" s="2">
        <f t="shared" si="44"/>
        <v>45.01878716789922</v>
      </c>
      <c r="BG190" s="2">
        <f t="shared" si="45"/>
        <v>48.819022834960734</v>
      </c>
      <c r="BH190" s="2">
        <f t="shared" si="46"/>
        <v>54.375566964845966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 t="str">
        <f>IF(OR(AND($B190&gt;C$230, $B190&lt;C$231), $B190&gt;C$232), C190, "")</f>
        <v/>
      </c>
      <c r="CA190" s="2">
        <f>IF(OR(AND($B190&gt;D$230, $B190&lt;D$231), $B190&gt;D$232), D190, "")</f>
        <v>41.676000000000002</v>
      </c>
      <c r="CB190" s="2">
        <f>IF(OR(AND($B190&gt;E$230, $B190&lt;E$231), $B190&gt;E$232), E190, "")</f>
        <v>42.436999999999998</v>
      </c>
      <c r="CC190" s="2">
        <f>IF(OR(AND($B190&gt;F$230, $B190&lt;F$231), $B190&gt;F$232), F190, "")</f>
        <v>39.351999999999997</v>
      </c>
      <c r="CD190" s="2">
        <f>IF(OR(AND($B190&gt;G$230, $B190&lt;G$231), $B190&gt;G$232), G190, "")</f>
        <v>39.594000000000001</v>
      </c>
      <c r="CE190" s="2">
        <f>IF(OR(AND($B190&gt;H$230, $B190&lt;H$231), $B190&gt;H$232), H190, "")</f>
        <v>38.246000000000002</v>
      </c>
      <c r="CF190" s="2">
        <f>IF(OR(AND($B190&gt;I$230, $B190&lt;I$231), $B190&gt;I$232), I190, "")</f>
        <v>38.319000000000003</v>
      </c>
      <c r="CG190" s="2">
        <f>IF(OR(AND($B190&gt;J$230, $B190&lt;J$231), $B190&gt;J$232), J190, "")</f>
        <v>36.506999999999998</v>
      </c>
      <c r="CH190" s="2">
        <f>IF(OR(AND($B190&gt;K$230, $B190&lt;K$231), $B190&gt;K$232), K190, "")</f>
        <v>40.536000000000001</v>
      </c>
      <c r="CI190" s="2">
        <f>IF(OR(AND($B190&gt;L$230, $B190&lt;L$231), $B190&gt;L$232), L190, "")</f>
        <v>41.783000000000001</v>
      </c>
      <c r="CJ190" s="2">
        <f>IF(OR(AND($B190&gt;M$230, $B190&lt;M$231), $B190&gt;M$232), M190, "")</f>
        <v>45.390999999999998</v>
      </c>
      <c r="CK190" s="2">
        <f>IF(OR(AND($B190&gt;N$230, $B190&lt;N$231), $B190&gt;N$232), N190, "")</f>
        <v>48.087000000000003</v>
      </c>
      <c r="CL190" s="2">
        <f>IF(OR(AND($B190&gt;O$230, $B190&lt;O$231), $B190&gt;O$232), O190, "")</f>
        <v>53.8611</v>
      </c>
      <c r="CO190" s="2">
        <f>BK$207*$B190+BK$209</f>
        <v>51.399425381454456</v>
      </c>
      <c r="CP190" s="2">
        <f>BL$207*$B190+BL$209</f>
        <v>47.900009147112513</v>
      </c>
      <c r="CQ190" s="2">
        <f>BM$207*$B190+BM$209</f>
        <v>46.325398865887358</v>
      </c>
      <c r="CR190" s="2">
        <f>BN$207*$B190+BN$209</f>
        <v>43.965696538073225</v>
      </c>
      <c r="CS190" s="2">
        <f>BO$207*$B190+BO$209</f>
        <v>44.146161652230909</v>
      </c>
      <c r="CT190" s="2">
        <f>BP$207*$B190+BP$209</f>
        <v>42.579049597038441</v>
      </c>
      <c r="CU190" s="2">
        <f>BQ$207*$B190+BQ$209</f>
        <v>47.780348265297683</v>
      </c>
      <c r="CV190" s="2">
        <f>BR$207*$B190+BR$209</f>
        <v>42.608721369652535</v>
      </c>
      <c r="CW190" s="2">
        <f>BS$207*$B190+BS$209</f>
        <v>48.299507850423247</v>
      </c>
      <c r="CX190" s="2">
        <f>BT$207*$B190+BT$209</f>
        <v>50.343525476026002</v>
      </c>
      <c r="CY190" s="2">
        <f>BU$207*$B190+BU$209</f>
        <v>51.551905290752273</v>
      </c>
      <c r="CZ190" s="2">
        <f>BV$207*$B190+BV$209</f>
        <v>53.381966938827723</v>
      </c>
      <c r="DA190" s="2">
        <f>BW$207*$B190+BW$209</f>
        <v>58.158524062335005</v>
      </c>
      <c r="DD190" s="2">
        <f>BZ$207*$B190+BZ$209</f>
        <v>43.919346428375398</v>
      </c>
      <c r="DE190" s="2">
        <f>CA$207*$B190+CA$209</f>
        <v>43.168083167651922</v>
      </c>
      <c r="DF190" s="2">
        <f>CB$207*$B190+CB$209</f>
        <v>42.958876714568433</v>
      </c>
      <c r="DG190" s="2">
        <f>CC$207*$B190+CC$209</f>
        <v>39.763523037057183</v>
      </c>
      <c r="DH190" s="2">
        <f>CD$207*$B190+CD$209</f>
        <v>39.335027692028923</v>
      </c>
      <c r="DI190" s="2">
        <f>CE$207*$B190+CE$209</f>
        <v>38.448390072518372</v>
      </c>
      <c r="DJ190" s="2">
        <f>CF$207*$B190+CF$209</f>
        <v>38.17260267923993</v>
      </c>
      <c r="DK190" s="2">
        <f>CG$207*$B190+CG$209</f>
        <v>36.752724803108464</v>
      </c>
      <c r="DL190" s="2">
        <f>CH$207*$B190+CH$209</f>
        <v>40.44248205763904</v>
      </c>
      <c r="DM190" s="2">
        <f>CI$207*$B190+CI$209</f>
        <v>41.982434595378841</v>
      </c>
      <c r="DN190" s="2">
        <f>CJ$207*$B190+CJ$209</f>
        <v>45.016085698703996</v>
      </c>
      <c r="DO190" s="2">
        <f>CK$207*$B190+CK$209</f>
        <v>48.817151153143016</v>
      </c>
      <c r="DP190" s="2">
        <f>CL$207*$B190+CL$209</f>
        <v>54.374098780018102</v>
      </c>
      <c r="DS190" s="2">
        <f>POWER(10,($B190-C$227)/C$228)/(1+POWER(10,($B190-C$227)/C$228))</f>
        <v>0.99876993324651331</v>
      </c>
      <c r="DT190" s="2">
        <f>POWER(10,($B190-D$227)/D$228)/(1+POWER(10,($B190-D$227)/D$228))</f>
        <v>0.99889658323173325</v>
      </c>
      <c r="DU190" s="2">
        <f>POWER(10,($B190-E$227)/E$228)/(1+POWER(10,($B190-E$227)/E$228))</f>
        <v>0.99944445006860272</v>
      </c>
      <c r="DV190" s="2">
        <f>POWER(10,($B190-F$227)/F$228)/(1+POWER(10,($B190-F$227)/F$228))</f>
        <v>0.99959747822788647</v>
      </c>
      <c r="DW190" s="2">
        <f>POWER(10,($B190-G$227)/G$228)/(1+POWER(10,($B190-G$227)/G$228))</f>
        <v>0.99959074343493692</v>
      </c>
      <c r="DX190" s="2">
        <f>POWER(10,($B190-H$227)/H$228)/(1+POWER(10,($B190-H$227)/H$228))</f>
        <v>0.99959765496493236</v>
      </c>
      <c r="DY190" s="2">
        <f>POWER(10,($B190-I$227)/I$228)/(1+POWER(10,($B190-I$227)/I$228))</f>
        <v>0.9996117093045892</v>
      </c>
      <c r="DZ190" s="2">
        <f>POWER(10,($B190-J$227)/J$228)/(1+POWER(10,($B190-J$227)/J$228))</f>
        <v>0.99959233267086856</v>
      </c>
      <c r="EA190" s="2">
        <f>POWER(10,($B190-K$227)/K$228)/(1+POWER(10,($B190-K$227)/K$228))</f>
        <v>0.9996076711067855</v>
      </c>
      <c r="EB190" s="2">
        <f>POWER(10,($B190-L$227)/L$228)/(1+POWER(10,($B190-L$227)/L$228))</f>
        <v>0.99959225557969633</v>
      </c>
      <c r="EC190" s="2">
        <f>POWER(10,($B190-M$227)/M$228)/(1+POWER(10,($B190-M$227)/M$228))</f>
        <v>0.99958666711080713</v>
      </c>
      <c r="ED190" s="2">
        <f>POWER(10,($B190-N$227)/N$228)/(1+POWER(10,($B190-N$227)/N$228))</f>
        <v>0.99958997648413617</v>
      </c>
      <c r="EE190" s="2">
        <f>POWER(10,($B190-O$227)/O$228)/(1+POWER(10,($B190-O$227)/O$228))</f>
        <v>0.99961204549744354</v>
      </c>
    </row>
    <row r="191" spans="2:135" x14ac:dyDescent="0.25">
      <c r="B191" s="2">
        <v>185</v>
      </c>
      <c r="C191">
        <v>42.268000000000001</v>
      </c>
      <c r="D191">
        <v>42.393999999999998</v>
      </c>
      <c r="E191">
        <v>42.972000000000001</v>
      </c>
      <c r="F191">
        <v>39.802999999999997</v>
      </c>
      <c r="G191">
        <v>39.796999999999997</v>
      </c>
      <c r="H191">
        <v>38.985999999999997</v>
      </c>
      <c r="I191">
        <v>37.58</v>
      </c>
      <c r="J191">
        <v>36.783000000000001</v>
      </c>
      <c r="K191">
        <v>41.680999999999997</v>
      </c>
      <c r="L191">
        <v>42.478000000000002</v>
      </c>
      <c r="M191">
        <v>45.072000000000003</v>
      </c>
      <c r="N191">
        <v>47.970999999999997</v>
      </c>
      <c r="O191">
        <v>53.569400000000002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43.874610030812917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43.129859474239574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42.924777306696662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39.702129467730565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39.266079020271135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38.391996221085556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38.086847054447134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36.676309968036875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40.379058989218215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41.912631061686788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44.961855310699079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48.76604245602428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54.334429985815845</v>
      </c>
      <c r="AE191" s="5"/>
      <c r="AG191" s="5">
        <f t="shared" si="49"/>
        <v>-1.6066100308129165</v>
      </c>
      <c r="AH191" s="5">
        <f t="shared" si="49"/>
        <v>-0.73585947423957521</v>
      </c>
      <c r="AI191" s="5">
        <f t="shared" si="49"/>
        <v>4.7222693303339724E-2</v>
      </c>
      <c r="AJ191" s="5">
        <f t="shared" si="49"/>
        <v>0.10087053226943254</v>
      </c>
      <c r="AK191" s="5">
        <f t="shared" si="48"/>
        <v>0.53092097972886165</v>
      </c>
      <c r="AL191" s="5">
        <f t="shared" si="48"/>
        <v>0.59400377891444123</v>
      </c>
      <c r="AM191" s="5">
        <f t="shared" si="48"/>
        <v>-0.50684705444713529</v>
      </c>
      <c r="AN191" s="5">
        <f t="shared" si="48"/>
        <v>0.10669003196312588</v>
      </c>
      <c r="AO191" s="5">
        <f t="shared" si="47"/>
        <v>1.3019410107817819</v>
      </c>
      <c r="AP191" s="5">
        <f t="shared" si="47"/>
        <v>0.56536893831321322</v>
      </c>
      <c r="AQ191" s="5">
        <f t="shared" si="47"/>
        <v>0.11014468930092391</v>
      </c>
      <c r="AR191" s="5">
        <f t="shared" si="47"/>
        <v>-0.79504245602428369</v>
      </c>
      <c r="AS191" s="5">
        <f t="shared" si="50"/>
        <v>-0.76502998581584336</v>
      </c>
      <c r="AV191" s="2">
        <f t="shared" si="34"/>
        <v>43.874610016333712</v>
      </c>
      <c r="AW191" s="2">
        <f t="shared" si="35"/>
        <v>43.129859474239574</v>
      </c>
      <c r="AX191" s="2">
        <f t="shared" si="36"/>
        <v>42.924777306696662</v>
      </c>
      <c r="AY191" s="2">
        <f t="shared" si="37"/>
        <v>39.702129467730565</v>
      </c>
      <c r="AZ191" s="2">
        <f t="shared" si="38"/>
        <v>39.266078966925377</v>
      </c>
      <c r="BA191" s="2">
        <f t="shared" si="39"/>
        <v>38.391995884990763</v>
      </c>
      <c r="BB191" s="2">
        <f t="shared" si="40"/>
        <v>38.086847054446004</v>
      </c>
      <c r="BC191" s="2">
        <f t="shared" si="41"/>
        <v>36.676309865623573</v>
      </c>
      <c r="BD191" s="2">
        <f t="shared" si="42"/>
        <v>40.37905889201933</v>
      </c>
      <c r="BE191" s="2">
        <f t="shared" si="43"/>
        <v>41.912630205177166</v>
      </c>
      <c r="BF191" s="2">
        <f t="shared" si="44"/>
        <v>44.961853575756251</v>
      </c>
      <c r="BG191" s="2">
        <f t="shared" si="45"/>
        <v>48.766040501672556</v>
      </c>
      <c r="BH191" s="2">
        <f t="shared" si="46"/>
        <v>54.334413455767027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 t="str">
        <f>IF(OR(AND($B191&gt;C$230, $B191&lt;C$231), $B191&gt;C$232), C191, "")</f>
        <v/>
      </c>
      <c r="CA191" s="2">
        <f>IF(OR(AND($B191&gt;D$230, $B191&lt;D$231), $B191&gt;D$232), D191, "")</f>
        <v>42.393999999999998</v>
      </c>
      <c r="CB191" s="2">
        <f>IF(OR(AND($B191&gt;E$230, $B191&lt;E$231), $B191&gt;E$232), E191, "")</f>
        <v>42.972000000000001</v>
      </c>
      <c r="CC191" s="2">
        <f>IF(OR(AND($B191&gt;F$230, $B191&lt;F$231), $B191&gt;F$232), F191, "")</f>
        <v>39.802999999999997</v>
      </c>
      <c r="CD191" s="2">
        <f>IF(OR(AND($B191&gt;G$230, $B191&lt;G$231), $B191&gt;G$232), G191, "")</f>
        <v>39.796999999999997</v>
      </c>
      <c r="CE191" s="2">
        <f>IF(OR(AND($B191&gt;H$230, $B191&lt;H$231), $B191&gt;H$232), H191, "")</f>
        <v>38.985999999999997</v>
      </c>
      <c r="CF191" s="2">
        <f>IF(OR(AND($B191&gt;I$230, $B191&lt;I$231), $B191&gt;I$232), I191, "")</f>
        <v>37.58</v>
      </c>
      <c r="CG191" s="2">
        <f>IF(OR(AND($B191&gt;J$230, $B191&lt;J$231), $B191&gt;J$232), J191, "")</f>
        <v>36.783000000000001</v>
      </c>
      <c r="CH191" s="2">
        <f>IF(OR(AND($B191&gt;K$230, $B191&lt;K$231), $B191&gt;K$232), K191, "")</f>
        <v>41.680999999999997</v>
      </c>
      <c r="CI191" s="2">
        <f>IF(OR(AND($B191&gt;L$230, $B191&lt;L$231), $B191&gt;L$232), L191, "")</f>
        <v>42.478000000000002</v>
      </c>
      <c r="CJ191" s="2">
        <f>IF(OR(AND($B191&gt;M$230, $B191&lt;M$231), $B191&gt;M$232), M191, "")</f>
        <v>45.072000000000003</v>
      </c>
      <c r="CK191" s="2">
        <f>IF(OR(AND($B191&gt;N$230, $B191&lt;N$231), $B191&gt;N$232), N191, "")</f>
        <v>47.970999999999997</v>
      </c>
      <c r="CL191" s="2">
        <f>IF(OR(AND($B191&gt;O$230, $B191&lt;O$231), $B191&gt;O$232), O191, "")</f>
        <v>53.569400000000002</v>
      </c>
      <c r="CO191" s="2">
        <f>BK$207*$B191+BK$209</f>
        <v>51.446869174656761</v>
      </c>
      <c r="CP191" s="2">
        <f>BL$207*$B191+BL$209</f>
        <v>47.915065484928775</v>
      </c>
      <c r="CQ191" s="2">
        <f>BM$207*$B191+BM$209</f>
        <v>46.324574744959321</v>
      </c>
      <c r="CR191" s="2">
        <f>BN$207*$B191+BN$209</f>
        <v>43.945426831925182</v>
      </c>
      <c r="CS191" s="2">
        <f>BO$207*$B191+BO$209</f>
        <v>44.130472927183526</v>
      </c>
      <c r="CT191" s="2">
        <f>BP$207*$B191+BP$209</f>
        <v>42.56324663814938</v>
      </c>
      <c r="CU191" s="2">
        <f>BQ$207*$B191+BQ$209</f>
        <v>47.796551689161227</v>
      </c>
      <c r="CV191" s="2">
        <f>BR$207*$B191+BR$209</f>
        <v>42.589952773879602</v>
      </c>
      <c r="CW191" s="2">
        <f>BS$207*$B191+BS$209</f>
        <v>48.316756519059616</v>
      </c>
      <c r="CX191" s="2">
        <f>BT$207*$B191+BT$209</f>
        <v>50.360446828559795</v>
      </c>
      <c r="CY191" s="2">
        <f>BU$207*$B191+BU$209</f>
        <v>51.565088425704538</v>
      </c>
      <c r="CZ191" s="2">
        <f>BV$207*$B191+BV$209</f>
        <v>53.378157555546437</v>
      </c>
      <c r="DA191" s="2">
        <f>BW$207*$B191+BW$209</f>
        <v>58.158625070220744</v>
      </c>
      <c r="DD191" s="2">
        <f>BZ$207*$B191+BZ$209</f>
        <v>43.866104734881475</v>
      </c>
      <c r="DE191" s="2">
        <f>CA$207*$B191+CA$209</f>
        <v>43.125038667833067</v>
      </c>
      <c r="DF191" s="2">
        <f>CB$207*$B191+CB$209</f>
        <v>42.923053782122757</v>
      </c>
      <c r="DG191" s="2">
        <f>CC$207*$B191+CC$209</f>
        <v>39.700571108090983</v>
      </c>
      <c r="DH191" s="2">
        <f>CD$207*$B191+CD$209</f>
        <v>39.26426260591996</v>
      </c>
      <c r="DI191" s="2">
        <f>CE$207*$B191+CE$209</f>
        <v>38.390464657505625</v>
      </c>
      <c r="DJ191" s="2">
        <f>CF$207*$B191+CF$209</f>
        <v>38.083407266518009</v>
      </c>
      <c r="DK191" s="2">
        <f>CG$207*$B191+CG$209</f>
        <v>36.674110294101638</v>
      </c>
      <c r="DL191" s="2">
        <f>CH$207*$B191+CH$209</f>
        <v>40.376217603974425</v>
      </c>
      <c r="DM191" s="2">
        <f>CI$207*$B191+CI$209</f>
        <v>41.909487456718473</v>
      </c>
      <c r="DN191" s="2">
        <f>CJ$207*$B191+CJ$209</f>
        <v>44.959363364151315</v>
      </c>
      <c r="DO191" s="2">
        <f>CK$207*$B191+CK$209</f>
        <v>48.764315112001761</v>
      </c>
      <c r="DP191" s="2">
        <f>CL$207*$B191+CL$209</f>
        <v>54.333059853004777</v>
      </c>
      <c r="DS191" s="2">
        <f>POWER(10,($B191-C$227)/C$228)/(1+POWER(10,($B191-C$227)/C$228))</f>
        <v>0.99887804435557825</v>
      </c>
      <c r="DT191" s="2">
        <f>POWER(10,($B191-D$227)/D$228)/(1+POWER(10,($B191-D$227)/D$228))</f>
        <v>0.99899357423442914</v>
      </c>
      <c r="DU191" s="2">
        <f>POWER(10,($B191-E$227)/E$228)/(1+POWER(10,($B191-E$227)/E$228))</f>
        <v>0.99949330767243938</v>
      </c>
      <c r="DV191" s="2">
        <f>POWER(10,($B191-F$227)/F$228)/(1+POWER(10,($B191-F$227)/F$228))</f>
        <v>0.99963288277836204</v>
      </c>
      <c r="DW191" s="2">
        <f>POWER(10,($B191-G$227)/G$228)/(1+POWER(10,($B191-G$227)/G$228))</f>
        <v>0.99962674013544428</v>
      </c>
      <c r="DX191" s="2">
        <f>POWER(10,($B191-H$227)/H$228)/(1+POWER(10,($B191-H$227)/H$228))</f>
        <v>0.99963304397587938</v>
      </c>
      <c r="DY191" s="2">
        <f>POWER(10,($B191-I$227)/I$228)/(1+POWER(10,($B191-I$227)/I$228))</f>
        <v>0.99964586257772747</v>
      </c>
      <c r="DZ191" s="2">
        <f>POWER(10,($B191-J$227)/J$228)/(1+POWER(10,($B191-J$227)/J$228))</f>
        <v>0.99962818964002942</v>
      </c>
      <c r="EA191" s="2">
        <f>POWER(10,($B191-K$227)/K$228)/(1+POWER(10,($B191-K$227)/K$228))</f>
        <v>0.99964217944458333</v>
      </c>
      <c r="EB191" s="2">
        <f>POWER(10,($B191-L$227)/L$228)/(1+POWER(10,($B191-L$227)/L$228))</f>
        <v>0.99962811932700013</v>
      </c>
      <c r="EC191" s="2">
        <f>POWER(10,($B191-M$227)/M$228)/(1+POWER(10,($B191-M$227)/M$228))</f>
        <v>0.99962302221455879</v>
      </c>
      <c r="ED191" s="2">
        <f>POWER(10,($B191-N$227)/N$228)/(1+POWER(10,($B191-N$227)/N$228))</f>
        <v>0.99962604061757498</v>
      </c>
      <c r="EE191" s="2">
        <f>POWER(10,($B191-O$227)/O$228)/(1+POWER(10,($B191-O$227)/O$228))</f>
        <v>0.99964616921019767</v>
      </c>
    </row>
    <row r="192" spans="2:135" x14ac:dyDescent="0.25">
      <c r="B192" s="2">
        <v>186</v>
      </c>
      <c r="C192">
        <v>43.506999999999998</v>
      </c>
      <c r="D192">
        <v>41.718000000000004</v>
      </c>
      <c r="E192">
        <v>43.831000000000003</v>
      </c>
      <c r="F192">
        <v>41.085000000000001</v>
      </c>
      <c r="G192">
        <v>40.405999999999999</v>
      </c>
      <c r="H192">
        <v>38.390999999999998</v>
      </c>
      <c r="I192">
        <v>37.100999999999999</v>
      </c>
      <c r="J192">
        <v>36.405999999999999</v>
      </c>
      <c r="K192">
        <v>41.564999999999998</v>
      </c>
      <c r="L192">
        <v>43.173999999999999</v>
      </c>
      <c r="M192">
        <v>45.116</v>
      </c>
      <c r="N192">
        <v>48.29</v>
      </c>
      <c r="O192">
        <v>53.944400000000002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43.820723760132793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43.086444518896208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42.888818966836219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39.639054757023757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39.19517288451754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38.333950004601846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37.99738311790702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36.597522214271422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40.312571806457363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41.839437441678669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44.90493691117085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48.713070205224184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54.29327579692648</v>
      </c>
      <c r="AE192" s="5"/>
      <c r="AG192" s="5">
        <f t="shared" si="49"/>
        <v>-0.31372376013279535</v>
      </c>
      <c r="AH192" s="5">
        <f t="shared" si="49"/>
        <v>-1.3684445188962044</v>
      </c>
      <c r="AI192" s="5">
        <f t="shared" si="49"/>
        <v>0.94218103316378432</v>
      </c>
      <c r="AJ192" s="5">
        <f t="shared" si="49"/>
        <v>1.4459452429762436</v>
      </c>
      <c r="AK192" s="5">
        <f t="shared" si="48"/>
        <v>1.2108271154824592</v>
      </c>
      <c r="AL192" s="5">
        <f t="shared" si="48"/>
        <v>5.7049995398152475E-2</v>
      </c>
      <c r="AM192" s="5">
        <f t="shared" si="48"/>
        <v>-0.89638311790702119</v>
      </c>
      <c r="AN192" s="5">
        <f t="shared" si="48"/>
        <v>-0.1915222142714228</v>
      </c>
      <c r="AO192" s="5">
        <f t="shared" si="47"/>
        <v>1.2524281935426345</v>
      </c>
      <c r="AP192" s="5">
        <f t="shared" si="47"/>
        <v>1.3345625583213305</v>
      </c>
      <c r="AQ192" s="5">
        <f t="shared" si="47"/>
        <v>0.21106308882914959</v>
      </c>
      <c r="AR192" s="5">
        <f t="shared" si="47"/>
        <v>-0.42307020522418526</v>
      </c>
      <c r="AS192" s="5">
        <f t="shared" si="50"/>
        <v>-0.34887579692647819</v>
      </c>
      <c r="AV192" s="2">
        <f t="shared" si="34"/>
        <v>43.820723751257894</v>
      </c>
      <c r="AW192" s="2">
        <f t="shared" si="35"/>
        <v>43.086444518896208</v>
      </c>
      <c r="AX192" s="2">
        <f t="shared" si="36"/>
        <v>42.888818966836219</v>
      </c>
      <c r="AY192" s="2">
        <f t="shared" si="37"/>
        <v>39.639054757023757</v>
      </c>
      <c r="AZ192" s="2">
        <f t="shared" si="38"/>
        <v>39.195172864691109</v>
      </c>
      <c r="BA192" s="2">
        <f t="shared" si="39"/>
        <v>38.33394988113649</v>
      </c>
      <c r="BB192" s="2">
        <f t="shared" si="40"/>
        <v>37.997383117906637</v>
      </c>
      <c r="BC192" s="2">
        <f t="shared" si="41"/>
        <v>36.597522177913419</v>
      </c>
      <c r="BD192" s="2">
        <f t="shared" si="42"/>
        <v>40.312571771607104</v>
      </c>
      <c r="BE192" s="2">
        <f t="shared" si="43"/>
        <v>41.839437113231192</v>
      </c>
      <c r="BF192" s="2">
        <f t="shared" si="44"/>
        <v>44.904936239754193</v>
      </c>
      <c r="BG192" s="2">
        <f t="shared" si="45"/>
        <v>48.713069418059057</v>
      </c>
      <c r="BH192" s="2">
        <f t="shared" si="46"/>
        <v>54.293268740986157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 t="str">
        <f>IF(OR(AND($B192&gt;C$230, $B192&lt;C$231), $B192&gt;C$232), C192, "")</f>
        <v/>
      </c>
      <c r="CA192" s="2">
        <f>IF(OR(AND($B192&gt;D$230, $B192&lt;D$231), $B192&gt;D$232), D192, "")</f>
        <v>41.718000000000004</v>
      </c>
      <c r="CB192" s="2">
        <f>IF(OR(AND($B192&gt;E$230, $B192&lt;E$231), $B192&gt;E$232), E192, "")</f>
        <v>43.831000000000003</v>
      </c>
      <c r="CC192" s="2">
        <f>IF(OR(AND($B192&gt;F$230, $B192&lt;F$231), $B192&gt;F$232), F192, "")</f>
        <v>41.085000000000001</v>
      </c>
      <c r="CD192" s="2">
        <f>IF(OR(AND($B192&gt;G$230, $B192&lt;G$231), $B192&gt;G$232), G192, "")</f>
        <v>40.405999999999999</v>
      </c>
      <c r="CE192" s="2">
        <f>IF(OR(AND($B192&gt;H$230, $B192&lt;H$231), $B192&gt;H$232), H192, "")</f>
        <v>38.390999999999998</v>
      </c>
      <c r="CF192" s="2">
        <f>IF(OR(AND($B192&gt;I$230, $B192&lt;I$231), $B192&gt;I$232), I192, "")</f>
        <v>37.100999999999999</v>
      </c>
      <c r="CG192" s="2">
        <f>IF(OR(AND($B192&gt;J$230, $B192&lt;J$231), $B192&gt;J$232), J192, "")</f>
        <v>36.405999999999999</v>
      </c>
      <c r="CH192" s="2">
        <f>IF(OR(AND($B192&gt;K$230, $B192&lt;K$231), $B192&gt;K$232), K192, "")</f>
        <v>41.564999999999998</v>
      </c>
      <c r="CI192" s="2">
        <f>IF(OR(AND($B192&gt;L$230, $B192&lt;L$231), $B192&gt;L$232), L192, "")</f>
        <v>43.173999999999999</v>
      </c>
      <c r="CJ192" s="2">
        <f>IF(OR(AND($B192&gt;M$230, $B192&lt;M$231), $B192&gt;M$232), M192, "")</f>
        <v>45.116</v>
      </c>
      <c r="CK192" s="2">
        <f>IF(OR(AND($B192&gt;N$230, $B192&lt;N$231), $B192&gt;N$232), N192, "")</f>
        <v>48.29</v>
      </c>
      <c r="CL192" s="2">
        <f>IF(OR(AND($B192&gt;O$230, $B192&lt;O$231), $B192&gt;O$232), O192, "")</f>
        <v>53.944400000000002</v>
      </c>
      <c r="CO192" s="2">
        <f>BK$207*$B192+BK$209</f>
        <v>51.494312967859067</v>
      </c>
      <c r="CP192" s="2">
        <f>BL$207*$B192+BL$209</f>
        <v>47.930121822745029</v>
      </c>
      <c r="CQ192" s="2">
        <f>BM$207*$B192+BM$209</f>
        <v>46.323750624031284</v>
      </c>
      <c r="CR192" s="2">
        <f>BN$207*$B192+BN$209</f>
        <v>43.92515712577714</v>
      </c>
      <c r="CS192" s="2">
        <f>BO$207*$B192+BO$209</f>
        <v>44.114784202136143</v>
      </c>
      <c r="CT192" s="2">
        <f>BP$207*$B192+BP$209</f>
        <v>42.547443679260311</v>
      </c>
      <c r="CU192" s="2">
        <f>BQ$207*$B192+BQ$209</f>
        <v>47.812755113024771</v>
      </c>
      <c r="CV192" s="2">
        <f>BR$207*$B192+BR$209</f>
        <v>42.571184178106677</v>
      </c>
      <c r="CW192" s="2">
        <f>BS$207*$B192+BS$209</f>
        <v>48.334005187695993</v>
      </c>
      <c r="CX192" s="2">
        <f>BT$207*$B192+BT$209</f>
        <v>50.37736818109358</v>
      </c>
      <c r="CY192" s="2">
        <f>BU$207*$B192+BU$209</f>
        <v>51.578271560656802</v>
      </c>
      <c r="CZ192" s="2">
        <f>BV$207*$B192+BV$209</f>
        <v>53.374348172265158</v>
      </c>
      <c r="DA192" s="2">
        <f>BW$207*$B192+BW$209</f>
        <v>58.15872607810649</v>
      </c>
      <c r="DD192" s="2">
        <f>BZ$207*$B192+BZ$209</f>
        <v>43.812863041387551</v>
      </c>
      <c r="DE192" s="2">
        <f>CA$207*$B192+CA$209</f>
        <v>43.081994168014205</v>
      </c>
      <c r="DF192" s="2">
        <f>CB$207*$B192+CB$209</f>
        <v>42.887230849677088</v>
      </c>
      <c r="DG192" s="2">
        <f>CC$207*$B192+CC$209</f>
        <v>39.637619179124776</v>
      </c>
      <c r="DH192" s="2">
        <f>CD$207*$B192+CD$209</f>
        <v>39.193497519810997</v>
      </c>
      <c r="DI192" s="2">
        <f>CE$207*$B192+CE$209</f>
        <v>38.332539242492871</v>
      </c>
      <c r="DJ192" s="2">
        <f>CF$207*$B192+CF$209</f>
        <v>37.994211853796095</v>
      </c>
      <c r="DK192" s="2">
        <f>CG$207*$B192+CG$209</f>
        <v>36.595495785094819</v>
      </c>
      <c r="DL192" s="2">
        <f>CH$207*$B192+CH$209</f>
        <v>40.309953150309802</v>
      </c>
      <c r="DM192" s="2">
        <f>CI$207*$B192+CI$209</f>
        <v>41.836540318058098</v>
      </c>
      <c r="DN192" s="2">
        <f>CJ$207*$B192+CJ$209</f>
        <v>44.902641029598641</v>
      </c>
      <c r="DO192" s="2">
        <f>CK$207*$B192+CK$209</f>
        <v>48.711479070860506</v>
      </c>
      <c r="DP192" s="2">
        <f>CL$207*$B192+CL$209</f>
        <v>54.292020925991451</v>
      </c>
      <c r="DS192" s="2">
        <f>POWER(10,($B192-C$227)/C$228)/(1+POWER(10,($B192-C$227)/C$228))</f>
        <v>0.99897666326727463</v>
      </c>
      <c r="DT192" s="2">
        <f>POWER(10,($B192-D$227)/D$228)/(1+POWER(10,($B192-D$227)/D$228))</f>
        <v>0.99908204750391438</v>
      </c>
      <c r="DU192" s="2">
        <f>POWER(10,($B192-E$227)/E$228)/(1+POWER(10,($B192-E$227)/E$228))</f>
        <v>0.99953787050172682</v>
      </c>
      <c r="DV192" s="2">
        <f>POWER(10,($B192-F$227)/F$228)/(1+POWER(10,($B192-F$227)/F$228))</f>
        <v>0.99966517429889967</v>
      </c>
      <c r="DW192" s="2">
        <f>POWER(10,($B192-G$227)/G$228)/(1+POWER(10,($B192-G$227)/G$228))</f>
        <v>0.99965957177700504</v>
      </c>
      <c r="DX192" s="2">
        <f>POWER(10,($B192-H$227)/H$228)/(1+POWER(10,($B192-H$227)/H$228))</f>
        <v>0.99966532132227881</v>
      </c>
      <c r="DY192" s="2">
        <f>POWER(10,($B192-I$227)/I$228)/(1+POWER(10,($B192-I$227)/I$228))</f>
        <v>0.99967701276790144</v>
      </c>
      <c r="DZ192" s="2">
        <f>POWER(10,($B192-J$227)/J$228)/(1+POWER(10,($B192-J$227)/J$228))</f>
        <v>0.99966089382756806</v>
      </c>
      <c r="EA192" s="2">
        <f>POWER(10,($B192-K$227)/K$228)/(1+POWER(10,($B192-K$227)/K$228))</f>
        <v>0.99967365350011461</v>
      </c>
      <c r="EB192" s="2">
        <f>POWER(10,($B192-L$227)/L$228)/(1+POWER(10,($B192-L$227)/L$228))</f>
        <v>0.99966082969712677</v>
      </c>
      <c r="EC192" s="2">
        <f>POWER(10,($B192-M$227)/M$228)/(1+POWER(10,($B192-M$227)/M$228))</f>
        <v>0.99965618076901153</v>
      </c>
      <c r="ED192" s="2">
        <f>POWER(10,($B192-N$227)/N$228)/(1+POWER(10,($B192-N$227)/N$228))</f>
        <v>0.99965893376717929</v>
      </c>
      <c r="EE192" s="2">
        <f>POWER(10,($B192-O$227)/O$228)/(1+POWER(10,($B192-O$227)/O$228))</f>
        <v>0.9996772924374594</v>
      </c>
    </row>
    <row r="193" spans="2:137" x14ac:dyDescent="0.25">
      <c r="B193" s="2">
        <v>187</v>
      </c>
      <c r="C193">
        <v>42.534999999999997</v>
      </c>
      <c r="D193">
        <v>42</v>
      </c>
      <c r="E193">
        <v>43.872999999999998</v>
      </c>
      <c r="F193">
        <v>40.606000000000002</v>
      </c>
      <c r="G193">
        <v>39.594000000000001</v>
      </c>
      <c r="H193">
        <v>38.536000000000001</v>
      </c>
      <c r="I193">
        <v>38.637999999999998</v>
      </c>
      <c r="J193">
        <v>35.680999999999997</v>
      </c>
      <c r="K193">
        <v>40.173999999999999</v>
      </c>
      <c r="L193">
        <v>42.087000000000003</v>
      </c>
      <c r="M193">
        <v>44.377000000000002</v>
      </c>
      <c r="N193">
        <v>48</v>
      </c>
      <c r="O193">
        <v>54.277799999999999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43.766885029005529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43.04305740923224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42.852871107639515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39.575989585363374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39.124277519610843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38.275913284525004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37.907939798506959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36.518747944967949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40.246101845200748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41.766263088618444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44.848034187724842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48.660109045403829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54.252135086744843</v>
      </c>
      <c r="AE193" s="5"/>
      <c r="AG193" s="5">
        <f t="shared" si="49"/>
        <v>-1.2318850290055323</v>
      </c>
      <c r="AH193" s="5">
        <f t="shared" si="49"/>
        <v>-1.0430574092322402</v>
      </c>
      <c r="AI193" s="5">
        <f t="shared" si="49"/>
        <v>1.0201288923604821</v>
      </c>
      <c r="AJ193" s="5">
        <f t="shared" si="49"/>
        <v>1.030010414636628</v>
      </c>
      <c r="AK193" s="5">
        <f t="shared" si="48"/>
        <v>0.46972248038915865</v>
      </c>
      <c r="AL193" s="5">
        <f t="shared" si="48"/>
        <v>0.26008671547499773</v>
      </c>
      <c r="AM193" s="5">
        <f t="shared" si="48"/>
        <v>0.73006020149303907</v>
      </c>
      <c r="AN193" s="5">
        <f t="shared" si="48"/>
        <v>-0.83774794496795124</v>
      </c>
      <c r="AO193" s="5">
        <f t="shared" si="47"/>
        <v>-7.2101845200748471E-2</v>
      </c>
      <c r="AP193" s="5">
        <f t="shared" si="47"/>
        <v>0.3207369113815588</v>
      </c>
      <c r="AQ193" s="5">
        <f t="shared" si="47"/>
        <v>-0.47103418772483963</v>
      </c>
      <c r="AR193" s="5">
        <f t="shared" si="47"/>
        <v>-0.66010904540382853</v>
      </c>
      <c r="AS193" s="5">
        <f t="shared" si="50"/>
        <v>2.5664913255155852E-2</v>
      </c>
      <c r="AV193" s="2">
        <f t="shared" si="34"/>
        <v>43.766885023720249</v>
      </c>
      <c r="AW193" s="2">
        <f t="shared" si="35"/>
        <v>43.04305740923224</v>
      </c>
      <c r="AX193" s="2">
        <f t="shared" si="36"/>
        <v>42.852871107639515</v>
      </c>
      <c r="AY193" s="2">
        <f t="shared" si="37"/>
        <v>39.575989585363374</v>
      </c>
      <c r="AZ193" s="2">
        <f t="shared" si="38"/>
        <v>39.124277512464396</v>
      </c>
      <c r="BA193" s="2">
        <f t="shared" si="39"/>
        <v>38.275913240540547</v>
      </c>
      <c r="BB193" s="2">
        <f t="shared" si="40"/>
        <v>37.907939798506831</v>
      </c>
      <c r="BC193" s="2">
        <f t="shared" si="41"/>
        <v>36.518747932456129</v>
      </c>
      <c r="BD193" s="2">
        <f t="shared" si="42"/>
        <v>40.246101833085227</v>
      </c>
      <c r="BE193" s="2">
        <f t="shared" si="43"/>
        <v>41.766262966420378</v>
      </c>
      <c r="BF193" s="2">
        <f t="shared" si="44"/>
        <v>44.848033935616407</v>
      </c>
      <c r="BG193" s="2">
        <f t="shared" si="45"/>
        <v>48.660108737629798</v>
      </c>
      <c r="BH193" s="2">
        <f t="shared" si="46"/>
        <v>54.2521321604466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42.534999999999997</v>
      </c>
      <c r="CA193" s="2">
        <f>IF(OR(AND($B193&gt;D$230, $B193&lt;D$231), $B193&gt;D$232), D193, "")</f>
        <v>42</v>
      </c>
      <c r="CB193" s="2">
        <f>IF(OR(AND($B193&gt;E$230, $B193&lt;E$231), $B193&gt;E$232), E193, "")</f>
        <v>43.872999999999998</v>
      </c>
      <c r="CC193" s="2">
        <f>IF(OR(AND($B193&gt;F$230, $B193&lt;F$231), $B193&gt;F$232), F193, "")</f>
        <v>40.606000000000002</v>
      </c>
      <c r="CD193" s="2">
        <f>IF(OR(AND($B193&gt;G$230, $B193&lt;G$231), $B193&gt;G$232), G193, "")</f>
        <v>39.594000000000001</v>
      </c>
      <c r="CE193" s="2">
        <f>IF(OR(AND($B193&gt;H$230, $B193&lt;H$231), $B193&gt;H$232), H193, "")</f>
        <v>38.536000000000001</v>
      </c>
      <c r="CF193" s="2">
        <f>IF(OR(AND($B193&gt;I$230, $B193&lt;I$231), $B193&gt;I$232), I193, "")</f>
        <v>38.637999999999998</v>
      </c>
      <c r="CG193" s="2">
        <f>IF(OR(AND($B193&gt;J$230, $B193&lt;J$231), $B193&gt;J$232), J193, "")</f>
        <v>35.680999999999997</v>
      </c>
      <c r="CH193" s="2">
        <f>IF(OR(AND($B193&gt;K$230, $B193&lt;K$231), $B193&gt;K$232), K193, "")</f>
        <v>40.173999999999999</v>
      </c>
      <c r="CI193" s="2">
        <f>IF(OR(AND($B193&gt;L$230, $B193&lt;L$231), $B193&gt;L$232), L193, "")</f>
        <v>42.087000000000003</v>
      </c>
      <c r="CJ193" s="2">
        <f>IF(OR(AND($B193&gt;M$230, $B193&lt;M$231), $B193&gt;M$232), M193, "")</f>
        <v>44.377000000000002</v>
      </c>
      <c r="CK193" s="2">
        <f>IF(OR(AND($B193&gt;N$230, $B193&lt;N$231), $B193&gt;N$232), N193, "")</f>
        <v>48</v>
      </c>
      <c r="CL193" s="2">
        <f>IF(OR(AND($B193&gt;O$230, $B193&lt;O$231), $B193&gt;O$232), O193, "")</f>
        <v>54.277799999999999</v>
      </c>
      <c r="CO193" s="2">
        <f>BK$207*$B193+BK$209</f>
        <v>51.541756761061372</v>
      </c>
      <c r="CP193" s="2">
        <f>BL$207*$B193+BL$209</f>
        <v>47.945178160561284</v>
      </c>
      <c r="CQ193" s="2">
        <f>BM$207*$B193+BM$209</f>
        <v>46.32292650310324</v>
      </c>
      <c r="CR193" s="2">
        <f>BN$207*$B193+BN$209</f>
        <v>43.904887419629098</v>
      </c>
      <c r="CS193" s="2">
        <f>BO$207*$B193+BO$209</f>
        <v>44.09909547708876</v>
      </c>
      <c r="CT193" s="2">
        <f>BP$207*$B193+BP$209</f>
        <v>42.531640720371243</v>
      </c>
      <c r="CU193" s="2">
        <f>BQ$207*$B193+BQ$209</f>
        <v>47.828958536888308</v>
      </c>
      <c r="CV193" s="2">
        <f>BR$207*$B193+BR$209</f>
        <v>42.552415582333751</v>
      </c>
      <c r="CW193" s="2">
        <f>BS$207*$B193+BS$209</f>
        <v>48.351253856332363</v>
      </c>
      <c r="CX193" s="2">
        <f>BT$207*$B193+BT$209</f>
        <v>50.394289533627365</v>
      </c>
      <c r="CY193" s="2">
        <f>BU$207*$B193+BU$209</f>
        <v>51.591454695609066</v>
      </c>
      <c r="CZ193" s="2">
        <f>BV$207*$B193+BV$209</f>
        <v>53.370538788983872</v>
      </c>
      <c r="DA193" s="2">
        <f>BW$207*$B193+BW$209</f>
        <v>58.158827085992229</v>
      </c>
      <c r="DD193" s="2">
        <f>BZ$207*$B193+BZ$209</f>
        <v>43.759621347893628</v>
      </c>
      <c r="DE193" s="2">
        <f>CA$207*$B193+CA$209</f>
        <v>43.038949668195357</v>
      </c>
      <c r="DF193" s="2">
        <f>CB$207*$B193+CB$209</f>
        <v>42.851407917231413</v>
      </c>
      <c r="DG193" s="2">
        <f>CC$207*$B193+CC$209</f>
        <v>39.574667250158569</v>
      </c>
      <c r="DH193" s="2">
        <f>CD$207*$B193+CD$209</f>
        <v>39.122732433702033</v>
      </c>
      <c r="DI193" s="2">
        <f>CE$207*$B193+CE$209</f>
        <v>38.274613827480124</v>
      </c>
      <c r="DJ193" s="2">
        <f>CF$207*$B193+CF$209</f>
        <v>37.905016441074181</v>
      </c>
      <c r="DK193" s="2">
        <f>CG$207*$B193+CG$209</f>
        <v>36.516881276087993</v>
      </c>
      <c r="DL193" s="2">
        <f>CH$207*$B193+CH$209</f>
        <v>40.243688696645179</v>
      </c>
      <c r="DM193" s="2">
        <f>CI$207*$B193+CI$209</f>
        <v>41.763593179397731</v>
      </c>
      <c r="DN193" s="2">
        <f>CJ$207*$B193+CJ$209</f>
        <v>44.845918695045967</v>
      </c>
      <c r="DO193" s="2">
        <f>CK$207*$B193+CK$209</f>
        <v>48.658643029719244</v>
      </c>
      <c r="DP193" s="2">
        <f>CL$207*$B193+CL$209</f>
        <v>54.250981998978126</v>
      </c>
      <c r="DS193" s="2">
        <f>POWER(10,($B193-C$227)/C$228)/(1+POWER(10,($B193-C$227)/C$228))</f>
        <v>0.99906662176369609</v>
      </c>
      <c r="DT193" s="2">
        <f>POWER(10,($B193-D$227)/D$228)/(1+POWER(10,($B193-D$227)/D$228))</f>
        <v>0.99916274974896246</v>
      </c>
      <c r="DU193" s="2">
        <f>POWER(10,($B193-E$227)/E$228)/(1+POWER(10,($B193-E$227)/E$228))</f>
        <v>0.99957851574983325</v>
      </c>
      <c r="DV193" s="2">
        <f>POWER(10,($B193-F$227)/F$228)/(1+POWER(10,($B193-F$227)/F$228))</f>
        <v>0.99969462633467809</v>
      </c>
      <c r="DW193" s="2">
        <f>POWER(10,($B193-G$227)/G$228)/(1+POWER(10,($B193-G$227)/G$228))</f>
        <v>0.99968951647038429</v>
      </c>
      <c r="DX193" s="2">
        <f>POWER(10,($B193-H$227)/H$228)/(1+POWER(10,($B193-H$227)/H$228))</f>
        <v>0.99969476042949279</v>
      </c>
      <c r="DY193" s="2">
        <f>POWER(10,($B193-I$227)/I$228)/(1+POWER(10,($B193-I$227)/I$228))</f>
        <v>0.99970542377168015</v>
      </c>
      <c r="DZ193" s="2">
        <f>POWER(10,($B193-J$227)/J$228)/(1+POWER(10,($B193-J$227)/J$228))</f>
        <v>0.99969072226692346</v>
      </c>
      <c r="EA193" s="2">
        <f>POWER(10,($B193-K$227)/K$228)/(1+POWER(10,($B193-K$227)/K$228))</f>
        <v>0.99970235990799694</v>
      </c>
      <c r="EB193" s="2">
        <f>POWER(10,($B193-L$227)/L$228)/(1+POWER(10,($B193-L$227)/L$228))</f>
        <v>0.99969066377577509</v>
      </c>
      <c r="EC193" s="2">
        <f>POWER(10,($B193-M$227)/M$228)/(1+POWER(10,($B193-M$227)/M$228))</f>
        <v>0.99968642364813309</v>
      </c>
      <c r="ED193" s="2">
        <f>POWER(10,($B193-N$227)/N$228)/(1+POWER(10,($B193-N$227)/N$228))</f>
        <v>0.99968893456361463</v>
      </c>
      <c r="EE193" s="2">
        <f>POWER(10,($B193-O$227)/O$228)/(1+POWER(10,($B193-O$227)/O$228))</f>
        <v>0.99970567884784012</v>
      </c>
    </row>
    <row r="194" spans="2:137" x14ac:dyDescent="0.25">
      <c r="B194" s="2">
        <v>188</v>
      </c>
      <c r="C194">
        <v>42.69</v>
      </c>
      <c r="D194">
        <v>43.62</v>
      </c>
      <c r="E194">
        <v>42.802999999999997</v>
      </c>
      <c r="F194">
        <v>39.887</v>
      </c>
      <c r="G194">
        <v>38.506999999999998</v>
      </c>
      <c r="H194">
        <v>38.173999999999999</v>
      </c>
      <c r="I194">
        <v>37.768000000000001</v>
      </c>
      <c r="J194">
        <v>37.014000000000003</v>
      </c>
      <c r="K194">
        <v>40.261000000000003</v>
      </c>
      <c r="L194">
        <v>41.203000000000003</v>
      </c>
      <c r="M194">
        <v>44.985999999999997</v>
      </c>
      <c r="N194">
        <v>48.405999999999999</v>
      </c>
      <c r="O194">
        <v>53.194400000000002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43.713090468313354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42.999696116715945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42.816932933768392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39.512933225130716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39.053392113255306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38.217885264728515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37.818515547963848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36.439986109300705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40.17964778160669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41.693106380032759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44.791145620367686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48.607157792484387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54.211004281231482</v>
      </c>
      <c r="AE194" s="5"/>
      <c r="AG194" s="5">
        <f t="shared" si="49"/>
        <v>-1.0230904683133559</v>
      </c>
      <c r="AH194" s="5">
        <f t="shared" si="49"/>
        <v>0.62030388328405195</v>
      </c>
      <c r="AI194" s="5">
        <f t="shared" si="49"/>
        <v>-1.3932933768394662E-2</v>
      </c>
      <c r="AJ194" s="5">
        <f t="shared" si="49"/>
        <v>0.3740667748692843</v>
      </c>
      <c r="AK194" s="5">
        <f t="shared" si="48"/>
        <v>-0.54639211325530823</v>
      </c>
      <c r="AL194" s="5">
        <f t="shared" si="48"/>
        <v>-4.3885264728515949E-2</v>
      </c>
      <c r="AM194" s="5">
        <f t="shared" si="48"/>
        <v>-5.0515547963847496E-2</v>
      </c>
      <c r="AN194" s="5">
        <f t="shared" si="48"/>
        <v>0.5740138906992982</v>
      </c>
      <c r="AO194" s="5">
        <f t="shared" si="47"/>
        <v>8.135221839331308E-2</v>
      </c>
      <c r="AP194" s="5">
        <f t="shared" si="47"/>
        <v>-0.49010638003275631</v>
      </c>
      <c r="AQ194" s="5">
        <f t="shared" si="47"/>
        <v>0.19485437963231078</v>
      </c>
      <c r="AR194" s="5">
        <f t="shared" si="47"/>
        <v>-0.2011577924843877</v>
      </c>
      <c r="AS194" s="5">
        <f t="shared" si="50"/>
        <v>-1.0166042812314799</v>
      </c>
      <c r="AV194" s="2">
        <f t="shared" si="34"/>
        <v>43.713090465255206</v>
      </c>
      <c r="AW194" s="2">
        <f t="shared" si="35"/>
        <v>42.999696116715945</v>
      </c>
      <c r="AX194" s="2">
        <f t="shared" si="36"/>
        <v>42.816932933768392</v>
      </c>
      <c r="AY194" s="2">
        <f t="shared" si="37"/>
        <v>39.512933225130716</v>
      </c>
      <c r="AZ194" s="2">
        <f t="shared" si="38"/>
        <v>39.053392110757052</v>
      </c>
      <c r="BA194" s="2">
        <f t="shared" si="39"/>
        <v>38.217885249532692</v>
      </c>
      <c r="BB194" s="2">
        <f t="shared" si="40"/>
        <v>37.818515547963806</v>
      </c>
      <c r="BC194" s="2">
        <f t="shared" si="41"/>
        <v>36.439986105127041</v>
      </c>
      <c r="BD194" s="2">
        <f t="shared" si="42"/>
        <v>40.179647777522845</v>
      </c>
      <c r="BE194" s="2">
        <f t="shared" si="43"/>
        <v>41.693106335923737</v>
      </c>
      <c r="BF194" s="2">
        <f t="shared" si="44"/>
        <v>44.791145528519422</v>
      </c>
      <c r="BG194" s="2">
        <f t="shared" si="45"/>
        <v>48.607157675668716</v>
      </c>
      <c r="BH194" s="2">
        <f t="shared" si="46"/>
        <v>54.211003102091951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42.69</v>
      </c>
      <c r="CA194" s="2">
        <f>IF(OR(AND($B194&gt;D$230, $B194&lt;D$231), $B194&gt;D$232), D194, "")</f>
        <v>43.62</v>
      </c>
      <c r="CB194" s="2">
        <f>IF(OR(AND($B194&gt;E$230, $B194&lt;E$231), $B194&gt;E$232), E194, "")</f>
        <v>42.802999999999997</v>
      </c>
      <c r="CC194" s="2">
        <f>IF(OR(AND($B194&gt;F$230, $B194&lt;F$231), $B194&gt;F$232), F194, "")</f>
        <v>39.887</v>
      </c>
      <c r="CD194" s="2">
        <f>IF(OR(AND($B194&gt;G$230, $B194&lt;G$231), $B194&gt;G$232), G194, "")</f>
        <v>38.506999999999998</v>
      </c>
      <c r="CE194" s="2">
        <f>IF(OR(AND($B194&gt;H$230, $B194&lt;H$231), $B194&gt;H$232), H194, "")</f>
        <v>38.173999999999999</v>
      </c>
      <c r="CF194" s="2">
        <f>IF(OR(AND($B194&gt;I$230, $B194&lt;I$231), $B194&gt;I$232), I194, "")</f>
        <v>37.768000000000001</v>
      </c>
      <c r="CG194" s="2">
        <f>IF(OR(AND($B194&gt;J$230, $B194&lt;J$231), $B194&gt;J$232), J194, "")</f>
        <v>37.014000000000003</v>
      </c>
      <c r="CH194" s="2">
        <f>IF(OR(AND($B194&gt;K$230, $B194&lt;K$231), $B194&gt;K$232), K194, "")</f>
        <v>40.261000000000003</v>
      </c>
      <c r="CI194" s="2">
        <f>IF(OR(AND($B194&gt;L$230, $B194&lt;L$231), $B194&gt;L$232), L194, "")</f>
        <v>41.203000000000003</v>
      </c>
      <c r="CJ194" s="2">
        <f>IF(OR(AND($B194&gt;M$230, $B194&lt;M$231), $B194&gt;M$232), M194, "")</f>
        <v>44.985999999999997</v>
      </c>
      <c r="CK194" s="2">
        <f>IF(OR(AND($B194&gt;N$230, $B194&lt;N$231), $B194&gt;N$232), N194, "")</f>
        <v>48.405999999999999</v>
      </c>
      <c r="CL194" s="2">
        <f>IF(OR(AND($B194&gt;O$230, $B194&lt;O$231), $B194&gt;O$232), O194, "")</f>
        <v>53.194400000000002</v>
      </c>
      <c r="CO194" s="2">
        <f>BK$207*$B194+BK$209</f>
        <v>51.589200554263684</v>
      </c>
      <c r="CP194" s="2">
        <f>BL$207*$B194+BL$209</f>
        <v>47.960234498377538</v>
      </c>
      <c r="CQ194" s="2">
        <f>BM$207*$B194+BM$209</f>
        <v>46.322102382175203</v>
      </c>
      <c r="CR194" s="2">
        <f>BN$207*$B194+BN$209</f>
        <v>43.884617713481056</v>
      </c>
      <c r="CS194" s="2">
        <f>BO$207*$B194+BO$209</f>
        <v>44.083406752041384</v>
      </c>
      <c r="CT194" s="2">
        <f>BP$207*$B194+BP$209</f>
        <v>42.515837761482182</v>
      </c>
      <c r="CU194" s="2">
        <f>BQ$207*$B194+BQ$209</f>
        <v>47.845161960751852</v>
      </c>
      <c r="CV194" s="2">
        <f>BR$207*$B194+BR$209</f>
        <v>42.533646986560818</v>
      </c>
      <c r="CW194" s="2">
        <f>BS$207*$B194+BS$209</f>
        <v>48.368502524968733</v>
      </c>
      <c r="CX194" s="2">
        <f>BT$207*$B194+BT$209</f>
        <v>50.41121088616115</v>
      </c>
      <c r="CY194" s="2">
        <f>BU$207*$B194+BU$209</f>
        <v>51.60463783056133</v>
      </c>
      <c r="CZ194" s="2">
        <f>BV$207*$B194+BV$209</f>
        <v>53.366729405702593</v>
      </c>
      <c r="DA194" s="2">
        <f>BW$207*$B194+BW$209</f>
        <v>58.158928093877968</v>
      </c>
      <c r="DD194" s="2">
        <f>BZ$207*$B194+BZ$209</f>
        <v>43.706379654399711</v>
      </c>
      <c r="DE194" s="2">
        <f>CA$207*$B194+CA$209</f>
        <v>42.995905168376495</v>
      </c>
      <c r="DF194" s="2">
        <f>CB$207*$B194+CB$209</f>
        <v>42.815584984785744</v>
      </c>
      <c r="DG194" s="2">
        <f>CC$207*$B194+CC$209</f>
        <v>39.511715321192369</v>
      </c>
      <c r="DH194" s="2">
        <f>CD$207*$B194+CD$209</f>
        <v>39.051967347593077</v>
      </c>
      <c r="DI194" s="2">
        <f>CE$207*$B194+CE$209</f>
        <v>38.216688412467377</v>
      </c>
      <c r="DJ194" s="2">
        <f>CF$207*$B194+CF$209</f>
        <v>37.815821028352261</v>
      </c>
      <c r="DK194" s="2">
        <f>CG$207*$B194+CG$209</f>
        <v>36.438266767081174</v>
      </c>
      <c r="DL194" s="2">
        <f>CH$207*$B194+CH$209</f>
        <v>40.177424242980564</v>
      </c>
      <c r="DM194" s="2">
        <f>CI$207*$B194+CI$209</f>
        <v>41.690646040737363</v>
      </c>
      <c r="DN194" s="2">
        <f>CJ$207*$B194+CJ$209</f>
        <v>44.789196360493293</v>
      </c>
      <c r="DO194" s="2">
        <f>CK$207*$B194+CK$209</f>
        <v>48.605806988577989</v>
      </c>
      <c r="DP194" s="2">
        <f>CL$207*$B194+CL$209</f>
        <v>54.209943071964801</v>
      </c>
      <c r="DS194" s="2">
        <f>POWER(10,($B194-C$227)/C$228)/(1+POWER(10,($B194-C$227)/C$228))</f>
        <v>0.99914867901469073</v>
      </c>
      <c r="DT194" s="2">
        <f>POWER(10,($B194-D$227)/D$228)/(1+POWER(10,($B194-D$227)/D$228))</f>
        <v>0.99923636243942549</v>
      </c>
      <c r="DU194" s="2">
        <f>POWER(10,($B194-E$227)/E$228)/(1+POWER(10,($B194-E$227)/E$228))</f>
        <v>0.99961558753889213</v>
      </c>
      <c r="DV194" s="2">
        <f>POWER(10,($B194-F$227)/F$228)/(1+POWER(10,($B194-F$227)/F$228))</f>
        <v>0.99972148842368558</v>
      </c>
      <c r="DW194" s="2">
        <f>POWER(10,($B194-G$227)/G$228)/(1+POWER(10,($B194-G$227)/G$228))</f>
        <v>0.99971682791951855</v>
      </c>
      <c r="DX194" s="2">
        <f>POWER(10,($B194-H$227)/H$228)/(1+POWER(10,($B194-H$227)/H$228))</f>
        <v>0.99972161072618104</v>
      </c>
      <c r="DY194" s="2">
        <f>POWER(10,($B194-I$227)/I$228)/(1+POWER(10,($B194-I$227)/I$228))</f>
        <v>0.9997313363231235</v>
      </c>
      <c r="DZ194" s="2">
        <f>POWER(10,($B194-J$227)/J$228)/(1+POWER(10,($B194-J$227)/J$228))</f>
        <v>0.9997179276790038</v>
      </c>
      <c r="EA194" s="2">
        <f>POWER(10,($B194-K$227)/K$228)/(1+POWER(10,($B194-K$227)/K$228))</f>
        <v>0.99972854190062255</v>
      </c>
      <c r="EB194" s="2">
        <f>POWER(10,($B194-L$227)/L$228)/(1+POWER(10,($B194-L$227)/L$228))</f>
        <v>0.9997178743315388</v>
      </c>
      <c r="EC194" s="2">
        <f>POWER(10,($B194-M$227)/M$228)/(1+POWER(10,($B194-M$227)/M$228))</f>
        <v>0.99971400707720937</v>
      </c>
      <c r="ED194" s="2">
        <f>POWER(10,($B194-N$227)/N$228)/(1+POWER(10,($B194-N$227)/N$228))</f>
        <v>0.99971629718521182</v>
      </c>
      <c r="EE194" s="2">
        <f>POWER(10,($B194-O$227)/O$228)/(1+POWER(10,($B194-O$227)/O$228))</f>
        <v>0.9997315689674009</v>
      </c>
    </row>
    <row r="195" spans="2:137" x14ac:dyDescent="0.25">
      <c r="B195" s="2">
        <v>189</v>
      </c>
      <c r="C195">
        <v>43.268000000000001</v>
      </c>
      <c r="D195">
        <v>42.548999999999999</v>
      </c>
      <c r="E195">
        <v>43.014000000000003</v>
      </c>
      <c r="F195">
        <v>40.478999999999999</v>
      </c>
      <c r="G195">
        <v>40.377000000000002</v>
      </c>
      <c r="H195">
        <v>39.319000000000003</v>
      </c>
      <c r="I195">
        <v>39.058</v>
      </c>
      <c r="J195">
        <v>36.927999999999997</v>
      </c>
      <c r="K195">
        <v>40.042999999999999</v>
      </c>
      <c r="L195">
        <v>41.811999999999998</v>
      </c>
      <c r="M195">
        <v>44.319000000000003</v>
      </c>
      <c r="N195">
        <v>48.811999999999998</v>
      </c>
      <c r="O195">
        <v>53.277799999999999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43.659336932830541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42.956358753657824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42.781003708596018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39.449885002828026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38.982515918312401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38.159865252562568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37.729108930691332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36.361235749200929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40.113208402758346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41.619965912990935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44.734269999317711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48.554215547971282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54.169881460170778</v>
      </c>
      <c r="AE195" s="5"/>
      <c r="AG195" s="5">
        <f t="shared" si="49"/>
        <v>-0.39133693283054072</v>
      </c>
      <c r="AH195" s="5">
        <f t="shared" si="49"/>
        <v>-0.40735875365782448</v>
      </c>
      <c r="AI195" s="5">
        <f t="shared" si="49"/>
        <v>0.23299629140398537</v>
      </c>
      <c r="AJ195" s="5">
        <f t="shared" si="49"/>
        <v>1.0291149971719733</v>
      </c>
      <c r="AK195" s="5">
        <f t="shared" si="48"/>
        <v>1.394484081687601</v>
      </c>
      <c r="AL195" s="5">
        <f t="shared" si="48"/>
        <v>1.1591347474374345</v>
      </c>
      <c r="AM195" s="5">
        <f t="shared" si="48"/>
        <v>1.3288910693086677</v>
      </c>
      <c r="AN195" s="5">
        <f t="shared" si="48"/>
        <v>0.56676425079906778</v>
      </c>
      <c r="AO195" s="5">
        <f t="shared" si="47"/>
        <v>-7.0208402758346722E-2</v>
      </c>
      <c r="AP195" s="5">
        <f t="shared" si="47"/>
        <v>0.19203408700906266</v>
      </c>
      <c r="AQ195" s="5">
        <f t="shared" si="47"/>
        <v>-0.41526999931770803</v>
      </c>
      <c r="AR195" s="5">
        <f t="shared" si="47"/>
        <v>0.2577844520287158</v>
      </c>
      <c r="AS195" s="5">
        <f t="shared" si="50"/>
        <v>-0.89208146017077894</v>
      </c>
      <c r="AV195" s="2">
        <f t="shared" si="34"/>
        <v>43.659336931111312</v>
      </c>
      <c r="AW195" s="2">
        <f t="shared" si="35"/>
        <v>42.956358753657824</v>
      </c>
      <c r="AX195" s="2">
        <f t="shared" si="36"/>
        <v>42.781003708596018</v>
      </c>
      <c r="AY195" s="2">
        <f t="shared" si="37"/>
        <v>39.449885002828026</v>
      </c>
      <c r="AZ195" s="2">
        <f t="shared" si="38"/>
        <v>38.982515917465399</v>
      </c>
      <c r="BA195" s="2">
        <f t="shared" si="39"/>
        <v>38.159865247471373</v>
      </c>
      <c r="BB195" s="2">
        <f t="shared" si="40"/>
        <v>37.729108930691318</v>
      </c>
      <c r="BC195" s="2">
        <f t="shared" si="41"/>
        <v>36.361235747851374</v>
      </c>
      <c r="BD195" s="2">
        <f t="shared" si="42"/>
        <v>40.113208401423634</v>
      </c>
      <c r="BE195" s="2">
        <f t="shared" si="43"/>
        <v>41.619965897543537</v>
      </c>
      <c r="BF195" s="2">
        <f t="shared" si="44"/>
        <v>44.734269966850661</v>
      </c>
      <c r="BG195" s="2">
        <f t="shared" si="45"/>
        <v>48.554215504931186</v>
      </c>
      <c r="BH195" s="2">
        <f t="shared" si="46"/>
        <v>54.169880998540023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43.268000000000001</v>
      </c>
      <c r="CA195" s="2">
        <f>IF(OR(AND($B195&gt;D$230, $B195&lt;D$231), $B195&gt;D$232), D195, "")</f>
        <v>42.548999999999999</v>
      </c>
      <c r="CB195" s="2">
        <f>IF(OR(AND($B195&gt;E$230, $B195&lt;E$231), $B195&gt;E$232), E195, "")</f>
        <v>43.014000000000003</v>
      </c>
      <c r="CC195" s="2">
        <f>IF(OR(AND($B195&gt;F$230, $B195&lt;F$231), $B195&gt;F$232), F195, "")</f>
        <v>40.478999999999999</v>
      </c>
      <c r="CD195" s="2">
        <f>IF(OR(AND($B195&gt;G$230, $B195&lt;G$231), $B195&gt;G$232), G195, "")</f>
        <v>40.377000000000002</v>
      </c>
      <c r="CE195" s="2">
        <f>IF(OR(AND($B195&gt;H$230, $B195&lt;H$231), $B195&gt;H$232), H195, "")</f>
        <v>39.319000000000003</v>
      </c>
      <c r="CF195" s="2">
        <f>IF(OR(AND($B195&gt;I$230, $B195&lt;I$231), $B195&gt;I$232), I195, "")</f>
        <v>39.058</v>
      </c>
      <c r="CG195" s="2">
        <f>IF(OR(AND($B195&gt;J$230, $B195&lt;J$231), $B195&gt;J$232), J195, "")</f>
        <v>36.927999999999997</v>
      </c>
      <c r="CH195" s="2">
        <f>IF(OR(AND($B195&gt;K$230, $B195&lt;K$231), $B195&gt;K$232), K195, "")</f>
        <v>40.042999999999999</v>
      </c>
      <c r="CI195" s="2">
        <f>IF(OR(AND($B195&gt;L$230, $B195&lt;L$231), $B195&gt;L$232), L195, "")</f>
        <v>41.811999999999998</v>
      </c>
      <c r="CJ195" s="2">
        <f>IF(OR(AND($B195&gt;M$230, $B195&lt;M$231), $B195&gt;M$232), M195, "")</f>
        <v>44.319000000000003</v>
      </c>
      <c r="CK195" s="2">
        <f>IF(OR(AND($B195&gt;N$230, $B195&lt;N$231), $B195&gt;N$232), N195, "")</f>
        <v>48.811999999999998</v>
      </c>
      <c r="CL195" s="2">
        <f>IF(OR(AND($B195&gt;O$230, $B195&lt;O$231), $B195&gt;O$232), O195, "")</f>
        <v>53.277799999999999</v>
      </c>
      <c r="CO195" s="2">
        <f>BK$207*$B195+BK$209</f>
        <v>51.636644347465989</v>
      </c>
      <c r="CP195" s="2">
        <f>BL$207*$B195+BL$209</f>
        <v>47.9752908361938</v>
      </c>
      <c r="CQ195" s="2">
        <f>BM$207*$B195+BM$209</f>
        <v>46.321278261247166</v>
      </c>
      <c r="CR195" s="2">
        <f>BN$207*$B195+BN$209</f>
        <v>43.864348007333014</v>
      </c>
      <c r="CS195" s="2">
        <f>BO$207*$B195+BO$209</f>
        <v>44.067718026994001</v>
      </c>
      <c r="CT195" s="2">
        <f>BP$207*$B195+BP$209</f>
        <v>42.500034802593113</v>
      </c>
      <c r="CU195" s="2">
        <f>BQ$207*$B195+BQ$209</f>
        <v>47.861365384615397</v>
      </c>
      <c r="CV195" s="2">
        <f>BR$207*$B195+BR$209</f>
        <v>42.514878390787892</v>
      </c>
      <c r="CW195" s="2">
        <f>BS$207*$B195+BS$209</f>
        <v>48.385751193605103</v>
      </c>
      <c r="CX195" s="2">
        <f>BT$207*$B195+BT$209</f>
        <v>50.428132238694943</v>
      </c>
      <c r="CY195" s="2">
        <f>BU$207*$B195+BU$209</f>
        <v>51.617820965513594</v>
      </c>
      <c r="CZ195" s="2">
        <f>BV$207*$B195+BV$209</f>
        <v>53.362920022421306</v>
      </c>
      <c r="DA195" s="2">
        <f>BW$207*$B195+BW$209</f>
        <v>58.159029101763707</v>
      </c>
      <c r="DD195" s="2">
        <f>BZ$207*$B195+BZ$209</f>
        <v>43.653137960905781</v>
      </c>
      <c r="DE195" s="2">
        <f>CA$207*$B195+CA$209</f>
        <v>42.952860668557648</v>
      </c>
      <c r="DF195" s="2">
        <f>CB$207*$B195+CB$209</f>
        <v>42.779762052340068</v>
      </c>
      <c r="DG195" s="2">
        <f>CC$207*$B195+CC$209</f>
        <v>39.448763392226162</v>
      </c>
      <c r="DH195" s="2">
        <f>CD$207*$B195+CD$209</f>
        <v>38.981202261484114</v>
      </c>
      <c r="DI195" s="2">
        <f>CE$207*$B195+CE$209</f>
        <v>38.15876299745463</v>
      </c>
      <c r="DJ195" s="2">
        <f>CF$207*$B195+CF$209</f>
        <v>37.72662561563034</v>
      </c>
      <c r="DK195" s="2">
        <f>CG$207*$B195+CG$209</f>
        <v>36.359652258074348</v>
      </c>
      <c r="DL195" s="2">
        <f>CH$207*$B195+CH$209</f>
        <v>40.111159789315934</v>
      </c>
      <c r="DM195" s="2">
        <f>CI$207*$B195+CI$209</f>
        <v>41.617698902076995</v>
      </c>
      <c r="DN195" s="2">
        <f>CJ$207*$B195+CJ$209</f>
        <v>44.732474025940618</v>
      </c>
      <c r="DO195" s="2">
        <f>CK$207*$B195+CK$209</f>
        <v>48.552970947436734</v>
      </c>
      <c r="DP195" s="2">
        <f>CL$207*$B195+CL$209</f>
        <v>54.168904144951483</v>
      </c>
      <c r="DS195" s="2">
        <f>POWER(10,($B195-C$227)/C$228)/(1+POWER(10,($B195-C$227)/C$228))</f>
        <v>0.99922352787041424</v>
      </c>
      <c r="DT195" s="2">
        <f>POWER(10,($B195-D$227)/D$228)/(1+POWER(10,($B195-D$227)/D$228))</f>
        <v>0.99930350746881036</v>
      </c>
      <c r="DU195" s="2">
        <f>POWER(10,($B195-E$227)/E$228)/(1+POWER(10,($B195-E$227)/E$228))</f>
        <v>0.99964939980993983</v>
      </c>
      <c r="DV195" s="2">
        <f>POWER(10,($B195-F$227)/F$228)/(1+POWER(10,($B195-F$227)/F$228))</f>
        <v>0.99974598819870197</v>
      </c>
      <c r="DW195" s="2">
        <f>POWER(10,($B195-G$227)/G$228)/(1+POWER(10,($B195-G$227)/G$228))</f>
        <v>0.99974173755831186</v>
      </c>
      <c r="DX195" s="2">
        <f>POWER(10,($B195-H$227)/H$228)/(1+POWER(10,($B195-H$227)/H$228))</f>
        <v>0.99974609974536943</v>
      </c>
      <c r="DY195" s="2">
        <f>POWER(10,($B195-I$227)/I$228)/(1+POWER(10,($B195-I$227)/I$228))</f>
        <v>0.9997549700221634</v>
      </c>
      <c r="DZ195" s="2">
        <f>POWER(10,($B195-J$227)/J$228)/(1+POWER(10,($B195-J$227)/J$228))</f>
        <v>0.99974274060076929</v>
      </c>
      <c r="EA195" s="2">
        <f>POWER(10,($B195-K$227)/K$228)/(1+POWER(10,($B195-K$227)/K$228))</f>
        <v>0.99975242135742926</v>
      </c>
      <c r="EB195" s="2">
        <f>POWER(10,($B195-L$227)/L$228)/(1+POWER(10,($B195-L$227)/L$228))</f>
        <v>0.99974269194488752</v>
      </c>
      <c r="EC195" s="2">
        <f>POWER(10,($B195-M$227)/M$228)/(1+POWER(10,($B195-M$227)/M$228))</f>
        <v>0.99973916479070635</v>
      </c>
      <c r="ED195" s="2">
        <f>POWER(10,($B195-N$227)/N$228)/(1+POWER(10,($B195-N$227)/N$228))</f>
        <v>0.99974125349872733</v>
      </c>
      <c r="EE195" s="2">
        <f>POWER(10,($B195-O$227)/O$228)/(1+POWER(10,($B195-O$227)/O$228))</f>
        <v>0.99975518220629345</v>
      </c>
    </row>
    <row r="196" spans="2:137" x14ac:dyDescent="0.25">
      <c r="B196" s="2">
        <v>190</v>
      </c>
      <c r="C196">
        <v>42.140999999999998</v>
      </c>
      <c r="D196">
        <v>43.746000000000002</v>
      </c>
      <c r="E196">
        <v>42.817</v>
      </c>
      <c r="F196">
        <v>39.802999999999997</v>
      </c>
      <c r="G196">
        <v>38.869999999999997</v>
      </c>
      <c r="H196">
        <v>39.463999999999999</v>
      </c>
      <c r="I196">
        <v>38.173999999999999</v>
      </c>
      <c r="J196">
        <v>36.521999999999998</v>
      </c>
      <c r="K196">
        <v>40.29</v>
      </c>
      <c r="L196">
        <v>40.145000000000003</v>
      </c>
      <c r="M196">
        <v>45.042999999999999</v>
      </c>
      <c r="N196">
        <v>48.390999999999998</v>
      </c>
      <c r="O196">
        <v>54.7639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43.605621488052655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42.913043564213929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42.745082750049498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39.386844295198934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38.91164824425244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38.101852624602365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37.63971861597728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36.282495983589115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40.04678259043034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41.546840429626791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44.677406287504233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48.501281567011844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54.128765499561752</v>
      </c>
      <c r="AE196" s="5"/>
      <c r="AG196" s="5">
        <f t="shared" si="49"/>
        <v>-1.4646214880526571</v>
      </c>
      <c r="AH196" s="5">
        <f t="shared" si="49"/>
        <v>0.83295643578607326</v>
      </c>
      <c r="AI196" s="5">
        <f t="shared" si="49"/>
        <v>7.1917249950502082E-2</v>
      </c>
      <c r="AJ196" s="5">
        <f t="shared" si="49"/>
        <v>0.41615570480106356</v>
      </c>
      <c r="AK196" s="5">
        <f t="shared" si="48"/>
        <v>-4.1648244252442623E-2</v>
      </c>
      <c r="AL196" s="5">
        <f t="shared" si="48"/>
        <v>1.3621473753976332</v>
      </c>
      <c r="AM196" s="5">
        <f t="shared" si="48"/>
        <v>0.53428138402271941</v>
      </c>
      <c r="AN196" s="5">
        <f t="shared" si="48"/>
        <v>0.23950401641088348</v>
      </c>
      <c r="AO196" s="5">
        <f t="shared" si="47"/>
        <v>0.24321740956965954</v>
      </c>
      <c r="AP196" s="5">
        <f t="shared" si="47"/>
        <v>-1.4018404296267875</v>
      </c>
      <c r="AQ196" s="5">
        <f t="shared" si="47"/>
        <v>0.365593712495766</v>
      </c>
      <c r="AR196" s="5">
        <f t="shared" si="47"/>
        <v>-0.11028156701184599</v>
      </c>
      <c r="AS196" s="5">
        <f t="shared" si="50"/>
        <v>0.63513450043824804</v>
      </c>
      <c r="AV196" s="2">
        <f t="shared" si="34"/>
        <v>43.605621487113595</v>
      </c>
      <c r="AW196" s="2">
        <f t="shared" si="35"/>
        <v>42.913043564213929</v>
      </c>
      <c r="AX196" s="2">
        <f t="shared" si="36"/>
        <v>42.745082750049498</v>
      </c>
      <c r="AY196" s="2">
        <f t="shared" si="37"/>
        <v>39.386844295198934</v>
      </c>
      <c r="AZ196" s="2">
        <f t="shared" si="38"/>
        <v>38.911648243973936</v>
      </c>
      <c r="BA196" s="2">
        <f t="shared" si="39"/>
        <v>38.101852622948172</v>
      </c>
      <c r="BB196" s="2">
        <f t="shared" si="40"/>
        <v>37.639718615977273</v>
      </c>
      <c r="BC196" s="2">
        <f t="shared" si="41"/>
        <v>36.282495983166115</v>
      </c>
      <c r="BD196" s="2">
        <f t="shared" si="42"/>
        <v>40.046782590007382</v>
      </c>
      <c r="BE196" s="2">
        <f t="shared" si="43"/>
        <v>41.546840424378139</v>
      </c>
      <c r="BF196" s="2">
        <f t="shared" si="44"/>
        <v>44.677406276368906</v>
      </c>
      <c r="BG196" s="2">
        <f t="shared" si="45"/>
        <v>48.501281551617957</v>
      </c>
      <c r="BH196" s="2">
        <f t="shared" si="46"/>
        <v>54.12876532396875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42.140999999999998</v>
      </c>
      <c r="CA196" s="2">
        <f>IF(OR(AND($B196&gt;D$230, $B196&lt;D$231), $B196&gt;D$232), D196, "")</f>
        <v>43.746000000000002</v>
      </c>
      <c r="CB196" s="2">
        <f>IF(OR(AND($B196&gt;E$230, $B196&lt;E$231), $B196&gt;E$232), E196, "")</f>
        <v>42.817</v>
      </c>
      <c r="CC196" s="2">
        <f>IF(OR(AND($B196&gt;F$230, $B196&lt;F$231), $B196&gt;F$232), F196, "")</f>
        <v>39.802999999999997</v>
      </c>
      <c r="CD196" s="2">
        <f>IF(OR(AND($B196&gt;G$230, $B196&lt;G$231), $B196&gt;G$232), G196, "")</f>
        <v>38.869999999999997</v>
      </c>
      <c r="CE196" s="2">
        <f>IF(OR(AND($B196&gt;H$230, $B196&lt;H$231), $B196&gt;H$232), H196, "")</f>
        <v>39.463999999999999</v>
      </c>
      <c r="CF196" s="2">
        <f>IF(OR(AND($B196&gt;I$230, $B196&lt;I$231), $B196&gt;I$232), I196, "")</f>
        <v>38.173999999999999</v>
      </c>
      <c r="CG196" s="2">
        <f>IF(OR(AND($B196&gt;J$230, $B196&lt;J$231), $B196&gt;J$232), J196, "")</f>
        <v>36.521999999999998</v>
      </c>
      <c r="CH196" s="2">
        <f>IF(OR(AND($B196&gt;K$230, $B196&lt;K$231), $B196&gt;K$232), K196, "")</f>
        <v>40.29</v>
      </c>
      <c r="CI196" s="2">
        <f>IF(OR(AND($B196&gt;L$230, $B196&lt;L$231), $B196&gt;L$232), L196, "")</f>
        <v>40.145000000000003</v>
      </c>
      <c r="CJ196" s="2">
        <f>IF(OR(AND($B196&gt;M$230, $B196&lt;M$231), $B196&gt;M$232), M196, "")</f>
        <v>45.042999999999999</v>
      </c>
      <c r="CK196" s="2">
        <f>IF(OR(AND($B196&gt;N$230, $B196&lt;N$231), $B196&gt;N$232), N196, "")</f>
        <v>48.390999999999998</v>
      </c>
      <c r="CL196" s="2">
        <f>IF(OR(AND($B196&gt;O$230, $B196&lt;O$231), $B196&gt;O$232), O196, "")</f>
        <v>54.7639</v>
      </c>
      <c r="CO196" s="2">
        <f>BK$207*$B196+BK$209</f>
        <v>51.684088140668294</v>
      </c>
      <c r="CP196" s="2">
        <f>BL$207*$B196+BL$209</f>
        <v>47.990347174010054</v>
      </c>
      <c r="CQ196" s="2">
        <f>BM$207*$B196+BM$209</f>
        <v>46.320454140319129</v>
      </c>
      <c r="CR196" s="2">
        <f>BN$207*$B196+BN$209</f>
        <v>43.844078301184972</v>
      </c>
      <c r="CS196" s="2">
        <f>BO$207*$B196+BO$209</f>
        <v>44.052029301946618</v>
      </c>
      <c r="CT196" s="2">
        <f>BP$207*$B196+BP$209</f>
        <v>42.484231843704052</v>
      </c>
      <c r="CU196" s="2">
        <f>BQ$207*$B196+BQ$209</f>
        <v>47.877568808478941</v>
      </c>
      <c r="CV196" s="2">
        <f>BR$207*$B196+BR$209</f>
        <v>42.496109795014959</v>
      </c>
      <c r="CW196" s="2">
        <f>BS$207*$B196+BS$209</f>
        <v>48.402999862241479</v>
      </c>
      <c r="CX196" s="2">
        <f>BT$207*$B196+BT$209</f>
        <v>50.445053591228728</v>
      </c>
      <c r="CY196" s="2">
        <f>BU$207*$B196+BU$209</f>
        <v>51.631004100465859</v>
      </c>
      <c r="CZ196" s="2">
        <f>BV$207*$B196+BV$209</f>
        <v>53.359110639140027</v>
      </c>
      <c r="DA196" s="2">
        <f>BW$207*$B196+BW$209</f>
        <v>58.159130109649446</v>
      </c>
      <c r="DD196" s="2">
        <f>BZ$207*$B196+BZ$209</f>
        <v>43.599896267411864</v>
      </c>
      <c r="DE196" s="2">
        <f>CA$207*$B196+CA$209</f>
        <v>42.909816168738786</v>
      </c>
      <c r="DF196" s="2">
        <f>CB$207*$B196+CB$209</f>
        <v>42.743939119894399</v>
      </c>
      <c r="DG196" s="2">
        <f>CC$207*$B196+CC$209</f>
        <v>39.385811463259955</v>
      </c>
      <c r="DH196" s="2">
        <f>CD$207*$B196+CD$209</f>
        <v>38.910437175375151</v>
      </c>
      <c r="DI196" s="2">
        <f>CE$207*$B196+CE$209</f>
        <v>38.100837582441883</v>
      </c>
      <c r="DJ196" s="2">
        <f>CF$207*$B196+CF$209</f>
        <v>37.637430202908419</v>
      </c>
      <c r="DK196" s="2">
        <f>CG$207*$B196+CG$209</f>
        <v>36.281037749067529</v>
      </c>
      <c r="DL196" s="2">
        <f>CH$207*$B196+CH$209</f>
        <v>40.044895335651319</v>
      </c>
      <c r="DM196" s="2">
        <f>CI$207*$B196+CI$209</f>
        <v>41.544751763416627</v>
      </c>
      <c r="DN196" s="2">
        <f>CJ$207*$B196+CJ$209</f>
        <v>44.675751691387937</v>
      </c>
      <c r="DO196" s="2">
        <f>CK$207*$B196+CK$209</f>
        <v>48.500134906295479</v>
      </c>
      <c r="DP196" s="2">
        <f>CL$207*$B196+CL$209</f>
        <v>54.127865217938158</v>
      </c>
      <c r="DS196" s="2">
        <f>POWER(10,($B196-C$227)/C$228)/(1+POWER(10,($B196-C$227)/C$228))</f>
        <v>0.99929180061637723</v>
      </c>
      <c r="DT196" s="2">
        <f>POWER(10,($B196-D$227)/D$228)/(1+POWER(10,($B196-D$227)/D$228))</f>
        <v>0.99936475233163791</v>
      </c>
      <c r="DU196" s="2">
        <f>POWER(10,($B196-E$227)/E$228)/(1+POWER(10,($B196-E$227)/E$228))</f>
        <v>0.99968023896207137</v>
      </c>
      <c r="DV196" s="2">
        <f>POWER(10,($B196-F$227)/F$228)/(1+POWER(10,($B196-F$227)/F$228))</f>
        <v>0.99976833330607517</v>
      </c>
      <c r="DW196" s="2">
        <f>POWER(10,($B196-G$227)/G$228)/(1+POWER(10,($B196-G$227)/G$228))</f>
        <v>0.99976445650122181</v>
      </c>
      <c r="DX196" s="2">
        <f>POWER(10,($B196-H$227)/H$228)/(1+POWER(10,($B196-H$227)/H$228))</f>
        <v>0.99976843504239155</v>
      </c>
      <c r="DY196" s="2">
        <f>POWER(10,($B196-I$227)/I$228)/(1+POWER(10,($B196-I$227)/I$228))</f>
        <v>0.99977652518613291</v>
      </c>
      <c r="DZ196" s="2">
        <f>POWER(10,($B196-J$227)/J$228)/(1+POWER(10,($B196-J$227)/J$228))</f>
        <v>0.99976537132831167</v>
      </c>
      <c r="EA196" s="2">
        <f>POWER(10,($B196-K$227)/K$228)/(1+POWER(10,($B196-K$227)/K$228))</f>
        <v>0.99977420067551648</v>
      </c>
      <c r="EB196" s="2">
        <f>POWER(10,($B196-L$227)/L$228)/(1+POWER(10,($B196-L$227)/L$228))</f>
        <v>0.99976532695161091</v>
      </c>
      <c r="EC196" s="2">
        <f>POWER(10,($B196-M$227)/M$228)/(1+POWER(10,($B196-M$227)/M$228))</f>
        <v>0.99976211000210347</v>
      </c>
      <c r="ED196" s="2">
        <f>POWER(10,($B196-N$227)/N$228)/(1+POWER(10,($B196-N$227)/N$228))</f>
        <v>0.99976401501355028</v>
      </c>
      <c r="EE196" s="2">
        <f>POWER(10,($B196-O$227)/O$228)/(1+POWER(10,($B196-O$227)/O$228))</f>
        <v>0.99977671870870044</v>
      </c>
    </row>
    <row r="197" spans="2:137" x14ac:dyDescent="0.25">
      <c r="B197" s="2">
        <v>191</v>
      </c>
      <c r="C197">
        <v>43.718000000000004</v>
      </c>
      <c r="D197">
        <v>42.731999999999999</v>
      </c>
      <c r="E197">
        <v>42.534999999999997</v>
      </c>
      <c r="F197">
        <v>39.478999999999999</v>
      </c>
      <c r="G197">
        <v>39.130000000000003</v>
      </c>
      <c r="H197">
        <v>38.130000000000003</v>
      </c>
      <c r="I197">
        <v>38.506999999999998</v>
      </c>
      <c r="J197">
        <v>35.637999999999998</v>
      </c>
      <c r="K197">
        <v>39.970999999999997</v>
      </c>
      <c r="L197">
        <v>41.188000000000002</v>
      </c>
      <c r="M197">
        <v>44.783000000000001</v>
      </c>
      <c r="N197">
        <v>48.377000000000002</v>
      </c>
      <c r="O197">
        <v>54.347200000000001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43.551941397581736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42.8697489158697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42.709169426726859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39.323810525610774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38.840788451587279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38.043846810769054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37.550343370661984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36.203765999275845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39.98036931106175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41.47372878170107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44.620553558450986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48.448355196955383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54.087655656096622</v>
      </c>
      <c r="AE197" s="5"/>
      <c r="AG197" s="5">
        <f t="shared" si="49"/>
        <v>0.16605860241826775</v>
      </c>
      <c r="AH197" s="5">
        <f t="shared" si="49"/>
        <v>-0.13774891586970028</v>
      </c>
      <c r="AI197" s="5">
        <f t="shared" si="49"/>
        <v>-0.17416942672686275</v>
      </c>
      <c r="AJ197" s="5">
        <f t="shared" si="49"/>
        <v>0.15518947438922481</v>
      </c>
      <c r="AK197" s="5">
        <f t="shared" si="48"/>
        <v>0.28921154841272312</v>
      </c>
      <c r="AL197" s="5">
        <f t="shared" si="48"/>
        <v>8.6153189230948612E-2</v>
      </c>
      <c r="AM197" s="5">
        <f t="shared" si="48"/>
        <v>0.95665662933801343</v>
      </c>
      <c r="AN197" s="5">
        <f t="shared" si="48"/>
        <v>-0.56576599927584681</v>
      </c>
      <c r="AO197" s="5">
        <f t="shared" si="47"/>
        <v>-9.369311061753649E-3</v>
      </c>
      <c r="AP197" s="5">
        <f t="shared" si="47"/>
        <v>-0.28572878170106719</v>
      </c>
      <c r="AQ197" s="5">
        <f t="shared" si="47"/>
        <v>0.16244644154901522</v>
      </c>
      <c r="AR197" s="5">
        <f t="shared" si="47"/>
        <v>-7.1355196955380507E-2</v>
      </c>
      <c r="AS197" s="5">
        <f t="shared" si="50"/>
        <v>0.25954434390337866</v>
      </c>
      <c r="AV197" s="2">
        <f t="shared" si="34"/>
        <v>43.551941397083375</v>
      </c>
      <c r="AW197" s="2">
        <f t="shared" si="35"/>
        <v>42.8697489158697</v>
      </c>
      <c r="AX197" s="2">
        <f t="shared" si="36"/>
        <v>42.709169426726859</v>
      </c>
      <c r="AY197" s="2">
        <f t="shared" si="37"/>
        <v>39.323810525610774</v>
      </c>
      <c r="AZ197" s="2">
        <f t="shared" si="38"/>
        <v>38.840788451498469</v>
      </c>
      <c r="BA197" s="2">
        <f t="shared" si="39"/>
        <v>38.043846810247828</v>
      </c>
      <c r="BB197" s="2">
        <f t="shared" si="40"/>
        <v>37.550343370661984</v>
      </c>
      <c r="BC197" s="2">
        <f t="shared" si="41"/>
        <v>36.203765999147329</v>
      </c>
      <c r="BD197" s="2">
        <f t="shared" si="42"/>
        <v>39.980369310931792</v>
      </c>
      <c r="BE197" s="2">
        <f t="shared" si="43"/>
        <v>41.473728779970834</v>
      </c>
      <c r="BF197" s="2">
        <f t="shared" si="44"/>
        <v>44.620553554745449</v>
      </c>
      <c r="BG197" s="2">
        <f t="shared" si="45"/>
        <v>48.448355191610645</v>
      </c>
      <c r="BH197" s="2">
        <f t="shared" si="46"/>
        <v>54.087655591202918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43.718000000000004</v>
      </c>
      <c r="CA197" s="2">
        <f>IF(OR(AND($B197&gt;D$230, $B197&lt;D$231), $B197&gt;D$232), D197, "")</f>
        <v>42.731999999999999</v>
      </c>
      <c r="CB197" s="2">
        <f>IF(OR(AND($B197&gt;E$230, $B197&lt;E$231), $B197&gt;E$232), E197, "")</f>
        <v>42.534999999999997</v>
      </c>
      <c r="CC197" s="2">
        <f>IF(OR(AND($B197&gt;F$230, $B197&lt;F$231), $B197&gt;F$232), F197, "")</f>
        <v>39.478999999999999</v>
      </c>
      <c r="CD197" s="2">
        <f>IF(OR(AND($B197&gt;G$230, $B197&lt;G$231), $B197&gt;G$232), G197, "")</f>
        <v>39.130000000000003</v>
      </c>
      <c r="CE197" s="2">
        <f>IF(OR(AND($B197&gt;H$230, $B197&lt;H$231), $B197&gt;H$232), H197, "")</f>
        <v>38.130000000000003</v>
      </c>
      <c r="CF197" s="2">
        <f>IF(OR(AND($B197&gt;I$230, $B197&lt;I$231), $B197&gt;I$232), I197, "")</f>
        <v>38.506999999999998</v>
      </c>
      <c r="CG197" s="2">
        <f>IF(OR(AND($B197&gt;J$230, $B197&lt;J$231), $B197&gt;J$232), J197, "")</f>
        <v>35.637999999999998</v>
      </c>
      <c r="CH197" s="2">
        <f>IF(OR(AND($B197&gt;K$230, $B197&lt;K$231), $B197&gt;K$232), K197, "")</f>
        <v>39.970999999999997</v>
      </c>
      <c r="CI197" s="2">
        <f>IF(OR(AND($B197&gt;L$230, $B197&lt;L$231), $B197&gt;L$232), L197, "")</f>
        <v>41.188000000000002</v>
      </c>
      <c r="CJ197" s="2">
        <f>IF(OR(AND($B197&gt;M$230, $B197&lt;M$231), $B197&gt;M$232), M197, "")</f>
        <v>44.783000000000001</v>
      </c>
      <c r="CK197" s="2">
        <f>IF(OR(AND($B197&gt;N$230, $B197&lt;N$231), $B197&gt;N$232), N197, "")</f>
        <v>48.377000000000002</v>
      </c>
      <c r="CL197" s="2">
        <f>IF(OR(AND($B197&gt;O$230, $B197&lt;O$231), $B197&gt;O$232), O197, "")</f>
        <v>54.347200000000001</v>
      </c>
      <c r="CO197" s="2">
        <f>BK$207*$B197+BK$209</f>
        <v>51.731531933870599</v>
      </c>
      <c r="CP197" s="2">
        <f>BL$207*$B197+BL$209</f>
        <v>48.005403511826309</v>
      </c>
      <c r="CQ197" s="2">
        <f>BM$207*$B197+BM$209</f>
        <v>46.319630019391084</v>
      </c>
      <c r="CR197" s="2">
        <f>BN$207*$B197+BN$209</f>
        <v>43.82380859503693</v>
      </c>
      <c r="CS197" s="2">
        <f>BO$207*$B197+BO$209</f>
        <v>44.036340576899235</v>
      </c>
      <c r="CT197" s="2">
        <f>BP$207*$B197+BP$209</f>
        <v>42.468428884814983</v>
      </c>
      <c r="CU197" s="2">
        <f>BQ$207*$B197+BQ$209</f>
        <v>47.893772232342478</v>
      </c>
      <c r="CV197" s="2">
        <f>BR$207*$B197+BR$209</f>
        <v>42.477341199242034</v>
      </c>
      <c r="CW197" s="2">
        <f>BS$207*$B197+BS$209</f>
        <v>48.420248530877849</v>
      </c>
      <c r="CX197" s="2">
        <f>BT$207*$B197+BT$209</f>
        <v>50.461974943762513</v>
      </c>
      <c r="CY197" s="2">
        <f>BU$207*$B197+BU$209</f>
        <v>51.644187235418123</v>
      </c>
      <c r="CZ197" s="2">
        <f>BV$207*$B197+BV$209</f>
        <v>53.355301255858748</v>
      </c>
      <c r="DA197" s="2">
        <f>BW$207*$B197+BW$209</f>
        <v>58.159231117535185</v>
      </c>
      <c r="DD197" s="2">
        <f>BZ$207*$B197+BZ$209</f>
        <v>43.546654573917941</v>
      </c>
      <c r="DE197" s="2">
        <f>CA$207*$B197+CA$209</f>
        <v>42.866771668919938</v>
      </c>
      <c r="DF197" s="2">
        <f>CB$207*$B197+CB$209</f>
        <v>42.708116187448724</v>
      </c>
      <c r="DG197" s="2">
        <f>CC$207*$B197+CC$209</f>
        <v>39.322859534293755</v>
      </c>
      <c r="DH197" s="2">
        <f>CD$207*$B197+CD$209</f>
        <v>38.839672089266188</v>
      </c>
      <c r="DI197" s="2">
        <f>CE$207*$B197+CE$209</f>
        <v>38.04291216742913</v>
      </c>
      <c r="DJ197" s="2">
        <f>CF$207*$B197+CF$209</f>
        <v>37.548234790186505</v>
      </c>
      <c r="DK197" s="2">
        <f>CG$207*$B197+CG$209</f>
        <v>36.20242324006071</v>
      </c>
      <c r="DL197" s="2">
        <f>CH$207*$B197+CH$209</f>
        <v>39.978630881986696</v>
      </c>
      <c r="DM197" s="2">
        <f>CI$207*$B197+CI$209</f>
        <v>41.47180462475626</v>
      </c>
      <c r="DN197" s="2">
        <f>CJ$207*$B197+CJ$209</f>
        <v>44.619029356835263</v>
      </c>
      <c r="DO197" s="2">
        <f>CK$207*$B197+CK$209</f>
        <v>48.447298865154217</v>
      </c>
      <c r="DP197" s="2">
        <f>CL$207*$B197+CL$209</f>
        <v>54.086826290924833</v>
      </c>
      <c r="DS197" s="2">
        <f>POWER(10,($B197-C$227)/C$228)/(1+POWER(10,($B197-C$227)/C$228))</f>
        <v>0.99935407423557721</v>
      </c>
      <c r="DT197" s="2">
        <f>POWER(10,($B197-D$227)/D$228)/(1+POWER(10,($B197-D$227)/D$228))</f>
        <v>0.99942061485609823</v>
      </c>
      <c r="DU197" s="2">
        <f>POWER(10,($B197-E$227)/E$228)/(1+POWER(10,($B197-E$227)/E$228))</f>
        <v>0.99970836626214277</v>
      </c>
      <c r="DV197" s="2">
        <f>POWER(10,($B197-F$227)/F$228)/(1+POWER(10,($B197-F$227)/F$228))</f>
        <v>0.99978871315711848</v>
      </c>
      <c r="DW197" s="2">
        <f>POWER(10,($B197-G$227)/G$228)/(1+POWER(10,($B197-G$227)/G$228))</f>
        <v>0.99978517732371552</v>
      </c>
      <c r="DX197" s="2">
        <f>POWER(10,($B197-H$227)/H$228)/(1+POWER(10,($B197-H$227)/H$228))</f>
        <v>0.99978880594552377</v>
      </c>
      <c r="DY197" s="2">
        <f>POWER(10,($B197-I$227)/I$228)/(1+POWER(10,($B197-I$227)/I$228))</f>
        <v>0.99979618453973307</v>
      </c>
      <c r="DZ197" s="2">
        <f>POWER(10,($B197-J$227)/J$228)/(1+POWER(10,($B197-J$227)/J$228))</f>
        <v>0.99978601169045511</v>
      </c>
      <c r="EA197" s="2">
        <f>POWER(10,($B197-K$227)/K$228)/(1+POWER(10,($B197-K$227)/K$228))</f>
        <v>0.99979406447704677</v>
      </c>
      <c r="EB197" s="2">
        <f>POWER(10,($B197-L$227)/L$228)/(1+POWER(10,($B197-L$227)/L$228))</f>
        <v>0.99978597121675161</v>
      </c>
      <c r="EC197" s="2">
        <f>POWER(10,($B197-M$227)/M$228)/(1+POWER(10,($B197-M$227)/M$228))</f>
        <v>0.99978303720193484</v>
      </c>
      <c r="ED197" s="2">
        <f>POWER(10,($B197-N$227)/N$228)/(1+POWER(10,($B197-N$227)/N$228))</f>
        <v>0.99978477466546767</v>
      </c>
      <c r="EE197" s="2">
        <f>POWER(10,($B197-O$227)/O$228)/(1+POWER(10,($B197-O$227)/O$228))</f>
        <v>0.9997963610413505</v>
      </c>
    </row>
    <row r="198" spans="2:137" x14ac:dyDescent="0.25">
      <c r="B198" s="2">
        <v>192</v>
      </c>
      <c r="C198">
        <v>43.451000000000001</v>
      </c>
      <c r="D198">
        <v>43.761000000000003</v>
      </c>
      <c r="E198">
        <v>42.281999999999996</v>
      </c>
      <c r="F198">
        <v>39.393999999999998</v>
      </c>
      <c r="G198">
        <v>39.667000000000002</v>
      </c>
      <c r="H198">
        <v>37.884</v>
      </c>
      <c r="I198">
        <v>37.42</v>
      </c>
      <c r="J198">
        <v>35.826000000000001</v>
      </c>
      <c r="K198">
        <v>39.203000000000003</v>
      </c>
      <c r="L198">
        <v>41.42</v>
      </c>
      <c r="M198">
        <v>45.014000000000003</v>
      </c>
      <c r="N198">
        <v>49.13</v>
      </c>
      <c r="O198">
        <v>54.6389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43.498294111079844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42.826473291390933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42.673263154272803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39.260783160683154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38.769935947684573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37.985847286207978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37.460982052289893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36.125045044719435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39.913967608468603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41.400629912461518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44.563710967660924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48.395435848755803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54.04655137229193</v>
      </c>
      <c r="AE198" s="5"/>
      <c r="AG198" s="5">
        <f t="shared" si="49"/>
        <v>-4.7294111079843049E-2</v>
      </c>
      <c r="AH198" s="5">
        <f t="shared" si="49"/>
        <v>0.93452670860907006</v>
      </c>
      <c r="AI198" s="5">
        <f t="shared" si="49"/>
        <v>-0.39126315427280645</v>
      </c>
      <c r="AJ198" s="5">
        <f t="shared" si="49"/>
        <v>0.13321683931684447</v>
      </c>
      <c r="AK198" s="5">
        <f t="shared" si="48"/>
        <v>0.89706405231542874</v>
      </c>
      <c r="AL198" s="5">
        <f t="shared" si="48"/>
        <v>-0.10184728620797756</v>
      </c>
      <c r="AM198" s="5">
        <f t="shared" si="48"/>
        <v>-4.0982052289891158E-2</v>
      </c>
      <c r="AN198" s="5">
        <f t="shared" si="48"/>
        <v>-0.29904504471943483</v>
      </c>
      <c r="AO198" s="5">
        <f t="shared" si="47"/>
        <v>-0.71096760846860008</v>
      </c>
      <c r="AP198" s="5">
        <f t="shared" si="47"/>
        <v>1.937008753848346E-2</v>
      </c>
      <c r="AQ198" s="5">
        <f t="shared" si="47"/>
        <v>0.45028903233907869</v>
      </c>
      <c r="AR198" s="5">
        <f t="shared" si="47"/>
        <v>0.73456415124420005</v>
      </c>
      <c r="AS198" s="5">
        <f t="shared" si="50"/>
        <v>0.59234862770806984</v>
      </c>
      <c r="AV198" s="2">
        <f t="shared" ref="AV198:AV206" si="51">((1-DS198)*CO198) + (DS198*DD198)</f>
        <v>43.498294110822876</v>
      </c>
      <c r="AW198" s="2">
        <f t="shared" ref="AW198:AW206" si="52">((1-DT198)*CP198) + (DT198*DE198)</f>
        <v>42.826473291390933</v>
      </c>
      <c r="AX198" s="2">
        <f t="shared" ref="AX198:AX206" si="53">((1-DU198)*CQ198) + (DU198*DF198)</f>
        <v>42.673263154272803</v>
      </c>
      <c r="AY198" s="2">
        <f t="shared" ref="AY198:AY206" si="54">((1-DV198)*CR198) + (DV198*DG198)</f>
        <v>39.260783160683154</v>
      </c>
      <c r="AZ198" s="2">
        <f t="shared" ref="AZ198:AZ206" si="55">((1-DW198)*CS198) + (DW198*DH198)</f>
        <v>38.769935947657103</v>
      </c>
      <c r="BA198" s="2">
        <f t="shared" ref="BA198:BA206" si="56">((1-DX198)*CT198) + (DX198*DI198)</f>
        <v>37.98584728604871</v>
      </c>
      <c r="BB198" s="2">
        <f t="shared" ref="BB198:BB206" si="57">((1-DY198)*CU198) + (DY198*DJ198)</f>
        <v>37.460982052289893</v>
      </c>
      <c r="BC198" s="2">
        <f t="shared" ref="BC198:BC206" si="58">((1-DZ198)*CV198) + (DZ198*DK198)</f>
        <v>36.125045044681585</v>
      </c>
      <c r="BD198" s="2">
        <f t="shared" ref="BD198:BD206" si="59">((1-EA198)*CW198) + (EA198*DL198)</f>
        <v>39.913967608429886</v>
      </c>
      <c r="BE198" s="2">
        <f t="shared" ref="BE198:BE206" si="60">((1-EB198)*CX198) + (EB198*DM198)</f>
        <v>41.400629911908133</v>
      </c>
      <c r="BF198" s="2">
        <f t="shared" ref="BF198:BF206" si="61">((1-EC198)*CY198) + (EC198*DN198)</f>
        <v>44.563710966464491</v>
      </c>
      <c r="BG198" s="2">
        <f t="shared" ref="BG198:BG206" si="62">((1-ED198)*CZ198) + (ED198*DO198)</f>
        <v>48.395435846954413</v>
      </c>
      <c r="BH198" s="2">
        <f t="shared" ref="BH198:BH206" si="63">((1-EE198)*DA198) + (EE198*DP198)</f>
        <v>54.04655134899059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43.451000000000001</v>
      </c>
      <c r="CA198" s="2">
        <f>IF(OR(AND($B198&gt;D$230, $B198&lt;D$231), $B198&gt;D$232), D198, "")</f>
        <v>43.761000000000003</v>
      </c>
      <c r="CB198" s="2">
        <f>IF(OR(AND($B198&gt;E$230, $B198&lt;E$231), $B198&gt;E$232), E198, "")</f>
        <v>42.281999999999996</v>
      </c>
      <c r="CC198" s="2">
        <f>IF(OR(AND($B198&gt;F$230, $B198&lt;F$231), $B198&gt;F$232), F198, "")</f>
        <v>39.393999999999998</v>
      </c>
      <c r="CD198" s="2">
        <f>IF(OR(AND($B198&gt;G$230, $B198&lt;G$231), $B198&gt;G$232), G198, "")</f>
        <v>39.667000000000002</v>
      </c>
      <c r="CE198" s="2">
        <f>IF(OR(AND($B198&gt;H$230, $B198&lt;H$231), $B198&gt;H$232), H198, "")</f>
        <v>37.884</v>
      </c>
      <c r="CF198" s="2">
        <f>IF(OR(AND($B198&gt;I$230, $B198&lt;I$231), $B198&gt;I$232), I198, "")</f>
        <v>37.42</v>
      </c>
      <c r="CG198" s="2">
        <f>IF(OR(AND($B198&gt;J$230, $B198&lt;J$231), $B198&gt;J$232), J198, "")</f>
        <v>35.826000000000001</v>
      </c>
      <c r="CH198" s="2">
        <f>IF(OR(AND($B198&gt;K$230, $B198&lt;K$231), $B198&gt;K$232), K198, "")</f>
        <v>39.203000000000003</v>
      </c>
      <c r="CI198" s="2">
        <f>IF(OR(AND($B198&gt;L$230, $B198&lt;L$231), $B198&gt;L$232), L198, "")</f>
        <v>41.42</v>
      </c>
      <c r="CJ198" s="2">
        <f>IF(OR(AND($B198&gt;M$230, $B198&lt;M$231), $B198&gt;M$232), M198, "")</f>
        <v>45.014000000000003</v>
      </c>
      <c r="CK198" s="2">
        <f>IF(OR(AND($B198&gt;N$230, $B198&lt;N$231), $B198&gt;N$232), N198, "")</f>
        <v>49.13</v>
      </c>
      <c r="CL198" s="2">
        <f>IF(OR(AND($B198&gt;O$230, $B198&lt;O$231), $B198&gt;O$232), O198, "")</f>
        <v>54.6389</v>
      </c>
      <c r="CO198" s="2">
        <f>BK$207*$B198+BK$209</f>
        <v>51.778975727072904</v>
      </c>
      <c r="CP198" s="2">
        <f>BL$207*$B198+BL$209</f>
        <v>48.02045984964257</v>
      </c>
      <c r="CQ198" s="2">
        <f>BM$207*$B198+BM$209</f>
        <v>46.318805898463047</v>
      </c>
      <c r="CR198" s="2">
        <f>BN$207*$B198+BN$209</f>
        <v>43.803538888888887</v>
      </c>
      <c r="CS198" s="2">
        <f>BO$207*$B198+BO$209</f>
        <v>44.020651851851852</v>
      </c>
      <c r="CT198" s="2">
        <f>BP$207*$B198+BP$209</f>
        <v>42.452625925925915</v>
      </c>
      <c r="CU198" s="2">
        <f>BQ$207*$B198+BQ$209</f>
        <v>47.909975656206022</v>
      </c>
      <c r="CV198" s="2">
        <f>BR$207*$B198+BR$209</f>
        <v>42.458572603469108</v>
      </c>
      <c r="CW198" s="2">
        <f>BS$207*$B198+BS$209</f>
        <v>48.437497199514219</v>
      </c>
      <c r="CX198" s="2">
        <f>BT$207*$B198+BT$209</f>
        <v>50.478896296296298</v>
      </c>
      <c r="CY198" s="2">
        <f>BU$207*$B198+BU$209</f>
        <v>51.657370370370387</v>
      </c>
      <c r="CZ198" s="2">
        <f>BV$207*$B198+BV$209</f>
        <v>53.351491872577462</v>
      </c>
      <c r="DA198" s="2">
        <f>BW$207*$B198+BW$209</f>
        <v>58.159332125420924</v>
      </c>
      <c r="DD198" s="2">
        <f>BZ$207*$B198+BZ$209</f>
        <v>43.493412880424017</v>
      </c>
      <c r="DE198" s="2">
        <f>CA$207*$B198+CA$209</f>
        <v>42.823727169101076</v>
      </c>
      <c r="DF198" s="2">
        <f>CB$207*$B198+CB$209</f>
        <v>42.672293255003055</v>
      </c>
      <c r="DG198" s="2">
        <f>CC$207*$B198+CC$209</f>
        <v>39.259907605327548</v>
      </c>
      <c r="DH198" s="2">
        <f>CD$207*$B198+CD$209</f>
        <v>38.768907003157224</v>
      </c>
      <c r="DI198" s="2">
        <f>CE$207*$B198+CE$209</f>
        <v>37.984986752416383</v>
      </c>
      <c r="DJ198" s="2">
        <f>CF$207*$B198+CF$209</f>
        <v>37.459039377464592</v>
      </c>
      <c r="DK198" s="2">
        <f>CG$207*$B198+CG$209</f>
        <v>36.123808731053884</v>
      </c>
      <c r="DL198" s="2">
        <f>CH$207*$B198+CH$209</f>
        <v>39.912366428322073</v>
      </c>
      <c r="DM198" s="2">
        <f>CI$207*$B198+CI$209</f>
        <v>41.398857486095885</v>
      </c>
      <c r="DN198" s="2">
        <f>CJ$207*$B198+CJ$209</f>
        <v>44.562307022282589</v>
      </c>
      <c r="DO198" s="2">
        <f>CK$207*$B198+CK$209</f>
        <v>48.394462824012962</v>
      </c>
      <c r="DP198" s="2">
        <f>CL$207*$B198+CL$209</f>
        <v>54.045787363911508</v>
      </c>
      <c r="DS198" s="2">
        <f>POWER(10,($B198-C$227)/C$228)/(1+POWER(10,($B198-C$227)/C$228))</f>
        <v>0.99941087521883487</v>
      </c>
      <c r="DT198" s="2">
        <f>POWER(10,($B198-D$227)/D$228)/(1+POWER(10,($B198-D$227)/D$228))</f>
        <v>0.99947156752931721</v>
      </c>
      <c r="DU198" s="2">
        <f>POWER(10,($B198-E$227)/E$228)/(1+POWER(10,($B198-E$227)/E$228))</f>
        <v>0.99973402004474499</v>
      </c>
      <c r="DV198" s="2">
        <f>POWER(10,($B198-F$227)/F$228)/(1+POWER(10,($B198-F$227)/F$228))</f>
        <v>0.99980730052661215</v>
      </c>
      <c r="DW198" s="2">
        <f>POWER(10,($B198-G$227)/G$228)/(1+POWER(10,($B198-G$227)/G$228))</f>
        <v>0.99980407568731466</v>
      </c>
      <c r="DX198" s="2">
        <f>POWER(10,($B198-H$227)/H$228)/(1+POWER(10,($B198-H$227)/H$228))</f>
        <v>0.99980738515378931</v>
      </c>
      <c r="DY198" s="2">
        <f>POWER(10,($B198-I$227)/I$228)/(1+POWER(10,($B198-I$227)/I$228))</f>
        <v>0.99981411475742576</v>
      </c>
      <c r="DZ198" s="2">
        <f>POWER(10,($B198-J$227)/J$228)/(1+POWER(10,($B198-J$227)/J$228))</f>
        <v>0.99980483666753717</v>
      </c>
      <c r="EA198" s="2">
        <f>POWER(10,($B198-K$227)/K$228)/(1+POWER(10,($B198-K$227)/K$228))</f>
        <v>0.99981218116756343</v>
      </c>
      <c r="EB198" s="2">
        <f>POWER(10,($B198-L$227)/L$228)/(1+POWER(10,($B198-L$227)/L$228))</f>
        <v>0.99980479975369074</v>
      </c>
      <c r="EC198" s="2">
        <f>POWER(10,($B198-M$227)/M$228)/(1+POWER(10,($B198-M$227)/M$228))</f>
        <v>0.99980212379889677</v>
      </c>
      <c r="ED198" s="2">
        <f>POWER(10,($B198-N$227)/N$228)/(1+POWER(10,($B198-N$227)/N$228))</f>
        <v>0.99980370844473188</v>
      </c>
      <c r="EE198" s="2">
        <f>POWER(10,($B198-O$227)/O$228)/(1+POWER(10,($B198-O$227)/O$228))</f>
        <v>0.99981427573458526</v>
      </c>
    </row>
    <row r="199" spans="2:137" x14ac:dyDescent="0.25">
      <c r="B199" s="2">
        <v>193</v>
      </c>
      <c r="C199">
        <v>43.168999999999997</v>
      </c>
      <c r="D199">
        <v>42.295999999999999</v>
      </c>
      <c r="E199">
        <v>42.648000000000003</v>
      </c>
      <c r="F199">
        <v>39.268000000000001</v>
      </c>
      <c r="G199">
        <v>39.304000000000002</v>
      </c>
      <c r="H199">
        <v>38.985999999999997</v>
      </c>
      <c r="I199">
        <v>37.304000000000002</v>
      </c>
      <c r="J199">
        <v>35.970999999999997</v>
      </c>
      <c r="K199">
        <v>39.116</v>
      </c>
      <c r="L199">
        <v>40.811999999999998</v>
      </c>
      <c r="M199">
        <v>44.680999999999997</v>
      </c>
      <c r="N199">
        <v>49.145000000000003</v>
      </c>
      <c r="O199">
        <v>53.819400000000002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43.44467725279361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42.78321528122742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42.637363391998072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39.19776170714767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38.69909018326576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37.927853566396095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37.371633602708705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36.046332425071114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39.847576597849859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41.327542846013763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44.506877738437069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48.342522983162937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54.005452187587665</v>
      </c>
      <c r="AE199" s="5"/>
      <c r="AG199" s="5">
        <f t="shared" si="49"/>
        <v>-0.27567725279361355</v>
      </c>
      <c r="AH199" s="5">
        <f t="shared" si="49"/>
        <v>-0.48721528122742086</v>
      </c>
      <c r="AI199" s="5">
        <f t="shared" si="49"/>
        <v>1.0636608001931336E-2</v>
      </c>
      <c r="AJ199" s="5">
        <f t="shared" si="49"/>
        <v>7.023829285233063E-2</v>
      </c>
      <c r="AK199" s="5">
        <f t="shared" si="48"/>
        <v>0.60490981673424216</v>
      </c>
      <c r="AL199" s="5">
        <f t="shared" si="48"/>
        <v>1.0581464336039019</v>
      </c>
      <c r="AM199" s="5">
        <f t="shared" si="48"/>
        <v>-6.7633602708703222E-2</v>
      </c>
      <c r="AN199" s="5">
        <f t="shared" si="48"/>
        <v>-7.533242507111737E-2</v>
      </c>
      <c r="AO199" s="5">
        <f t="shared" si="47"/>
        <v>-0.73157659784985896</v>
      </c>
      <c r="AP199" s="5">
        <f t="shared" si="47"/>
        <v>-0.51554284601376565</v>
      </c>
      <c r="AQ199" s="5">
        <f t="shared" si="47"/>
        <v>0.17412226156292832</v>
      </c>
      <c r="AR199" s="5">
        <f t="shared" si="47"/>
        <v>0.80247701683706651</v>
      </c>
      <c r="AS199" s="5">
        <f t="shared" si="50"/>
        <v>-0.18605218758766284</v>
      </c>
      <c r="AV199" s="2">
        <f t="shared" si="51"/>
        <v>43.444677252664874</v>
      </c>
      <c r="AW199" s="2">
        <f t="shared" si="52"/>
        <v>42.78321528122742</v>
      </c>
      <c r="AX199" s="2">
        <f t="shared" si="53"/>
        <v>42.637363391998072</v>
      </c>
      <c r="AY199" s="2">
        <f t="shared" si="54"/>
        <v>39.19776170714767</v>
      </c>
      <c r="AZ199" s="2">
        <f t="shared" si="55"/>
        <v>38.699090183257518</v>
      </c>
      <c r="BA199" s="2">
        <f t="shared" si="56"/>
        <v>37.927853566348901</v>
      </c>
      <c r="BB199" s="2">
        <f t="shared" si="57"/>
        <v>37.371633602708705</v>
      </c>
      <c r="BC199" s="2">
        <f t="shared" si="58"/>
        <v>36.046332425060307</v>
      </c>
      <c r="BD199" s="2">
        <f t="shared" si="59"/>
        <v>39.847576597838675</v>
      </c>
      <c r="BE199" s="2">
        <f t="shared" si="60"/>
        <v>41.327542845842046</v>
      </c>
      <c r="BF199" s="2">
        <f t="shared" si="61"/>
        <v>44.506877738062258</v>
      </c>
      <c r="BG199" s="2">
        <f t="shared" si="62"/>
        <v>48.342522982573563</v>
      </c>
      <c r="BH199" s="2">
        <f t="shared" si="63"/>
        <v>54.005452179458572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43.168999999999997</v>
      </c>
      <c r="CA199" s="2">
        <f>IF(OR(AND($B199&gt;D$230, $B199&lt;D$231), $B199&gt;D$232), D199, "")</f>
        <v>42.295999999999999</v>
      </c>
      <c r="CB199" s="2">
        <f>IF(OR(AND($B199&gt;E$230, $B199&lt;E$231), $B199&gt;E$232), E199, "")</f>
        <v>42.648000000000003</v>
      </c>
      <c r="CC199" s="2">
        <f>IF(OR(AND($B199&gt;F$230, $B199&lt;F$231), $B199&gt;F$232), F199, "")</f>
        <v>39.268000000000001</v>
      </c>
      <c r="CD199" s="2">
        <f>IF(OR(AND($B199&gt;G$230, $B199&lt;G$231), $B199&gt;G$232), G199, "")</f>
        <v>39.304000000000002</v>
      </c>
      <c r="CE199" s="2">
        <f>IF(OR(AND($B199&gt;H$230, $B199&lt;H$231), $B199&gt;H$232), H199, "")</f>
        <v>38.985999999999997</v>
      </c>
      <c r="CF199" s="2">
        <f>IF(OR(AND($B199&gt;I$230, $B199&lt;I$231), $B199&gt;I$232), I199, "")</f>
        <v>37.304000000000002</v>
      </c>
      <c r="CG199" s="2">
        <f>IF(OR(AND($B199&gt;J$230, $B199&lt;J$231), $B199&gt;J$232), J199, "")</f>
        <v>35.970999999999997</v>
      </c>
      <c r="CH199" s="2">
        <f>IF(OR(AND($B199&gt;K$230, $B199&lt;K$231), $B199&gt;K$232), K199, "")</f>
        <v>39.116</v>
      </c>
      <c r="CI199" s="2">
        <f>IF(OR(AND($B199&gt;L$230, $B199&lt;L$231), $B199&gt;L$232), L199, "")</f>
        <v>40.811999999999998</v>
      </c>
      <c r="CJ199" s="2">
        <f>IF(OR(AND($B199&gt;M$230, $B199&lt;M$231), $B199&gt;M$232), M199, "")</f>
        <v>44.680999999999997</v>
      </c>
      <c r="CK199" s="2">
        <f>IF(OR(AND($B199&gt;N$230, $B199&lt;N$231), $B199&gt;N$232), N199, "")</f>
        <v>49.145000000000003</v>
      </c>
      <c r="CL199" s="2">
        <f>IF(OR(AND($B199&gt;O$230, $B199&lt;O$231), $B199&gt;O$232), O199, "")</f>
        <v>53.819400000000002</v>
      </c>
      <c r="CO199" s="2">
        <f>BK$207*$B199+BK$209</f>
        <v>51.826419520275209</v>
      </c>
      <c r="CP199" s="2">
        <f>BL$207*$B199+BL$209</f>
        <v>48.035516187458825</v>
      </c>
      <c r="CQ199" s="2">
        <f>BM$207*$B199+BM$209</f>
        <v>46.31798177753501</v>
      </c>
      <c r="CR199" s="2">
        <f>BN$207*$B199+BN$209</f>
        <v>43.783269182740845</v>
      </c>
      <c r="CS199" s="2">
        <f>BO$207*$B199+BO$209</f>
        <v>44.004963126804476</v>
      </c>
      <c r="CT199" s="2">
        <f>BP$207*$B199+BP$209</f>
        <v>42.436822967036854</v>
      </c>
      <c r="CU199" s="2">
        <f>BQ$207*$B199+BQ$209</f>
        <v>47.926179080069566</v>
      </c>
      <c r="CV199" s="2">
        <f>BR$207*$B199+BR$209</f>
        <v>42.439804007696175</v>
      </c>
      <c r="CW199" s="2">
        <f>BS$207*$B199+BS$209</f>
        <v>48.454745868150596</v>
      </c>
      <c r="CX199" s="2">
        <f>BT$207*$B199+BT$209</f>
        <v>50.495817648830084</v>
      </c>
      <c r="CY199" s="2">
        <f>BU$207*$B199+BU$209</f>
        <v>51.670553505322658</v>
      </c>
      <c r="CZ199" s="2">
        <f>BV$207*$B199+BV$209</f>
        <v>53.347682489296183</v>
      </c>
      <c r="DA199" s="2">
        <f>BW$207*$B199+BW$209</f>
        <v>58.159433133306671</v>
      </c>
      <c r="DD199" s="2">
        <f>BZ$207*$B199+BZ$209</f>
        <v>43.440171186930094</v>
      </c>
      <c r="DE199" s="2">
        <f>CA$207*$B199+CA$209</f>
        <v>42.780682669282228</v>
      </c>
      <c r="DF199" s="2">
        <f>CB$207*$B199+CB$209</f>
        <v>42.636470322557386</v>
      </c>
      <c r="DG199" s="2">
        <f>CC$207*$B199+CC$209</f>
        <v>39.196955676361341</v>
      </c>
      <c r="DH199" s="2">
        <f>CD$207*$B199+CD$209</f>
        <v>38.698141917048261</v>
      </c>
      <c r="DI199" s="2">
        <f>CE$207*$B199+CE$209</f>
        <v>37.927061337403636</v>
      </c>
      <c r="DJ199" s="2">
        <f>CF$207*$B199+CF$209</f>
        <v>37.369843964742671</v>
      </c>
      <c r="DK199" s="2">
        <f>CG$207*$B199+CG$209</f>
        <v>36.045194222047066</v>
      </c>
      <c r="DL199" s="2">
        <f>CH$207*$B199+CH$209</f>
        <v>39.846101974657458</v>
      </c>
      <c r="DM199" s="2">
        <f>CI$207*$B199+CI$209</f>
        <v>41.325910347435517</v>
      </c>
      <c r="DN199" s="2">
        <f>CJ$207*$B199+CJ$209</f>
        <v>44.505584687729908</v>
      </c>
      <c r="DO199" s="2">
        <f>CK$207*$B199+CK$209</f>
        <v>48.341626782871707</v>
      </c>
      <c r="DP199" s="2">
        <f>CL$207*$B199+CL$209</f>
        <v>54.004748436898183</v>
      </c>
      <c r="DS199" s="2">
        <f>POWER(10,($B199-C$227)/C$228)/(1+POWER(10,($B199-C$227)/C$228))</f>
        <v>0.9994626839612103</v>
      </c>
      <c r="DT199" s="2">
        <f>POWER(10,($B199-D$227)/D$228)/(1+POWER(10,($B199-D$227)/D$228))</f>
        <v>0.99951804144956602</v>
      </c>
      <c r="DU199" s="2">
        <f>POWER(10,($B199-E$227)/E$228)/(1+POWER(10,($B199-E$227)/E$228))</f>
        <v>0.99975741772051729</v>
      </c>
      <c r="DV199" s="2">
        <f>POWER(10,($B199-F$227)/F$228)/(1+POWER(10,($B199-F$227)/F$228))</f>
        <v>0.99982425301166011</v>
      </c>
      <c r="DW199" s="2">
        <f>POWER(10,($B199-G$227)/G$228)/(1+POWER(10,($B199-G$227)/G$228))</f>
        <v>0.99982131182269351</v>
      </c>
      <c r="DX199" s="2">
        <f>POWER(10,($B199-H$227)/H$228)/(1+POWER(10,($B199-H$227)/H$228))</f>
        <v>0.99982433019517991</v>
      </c>
      <c r="DY199" s="2">
        <f>POWER(10,($B199-I$227)/I$228)/(1+POWER(10,($B199-I$227)/I$228))</f>
        <v>0.99983046787104768</v>
      </c>
      <c r="DZ199" s="2">
        <f>POWER(10,($B199-J$227)/J$228)/(1+POWER(10,($B199-J$227)/J$228))</f>
        <v>0.999822005868788</v>
      </c>
      <c r="EA199" s="2">
        <f>POWER(10,($B199-K$227)/K$228)/(1+POWER(10,($B199-K$227)/K$228))</f>
        <v>0.99982870435814719</v>
      </c>
      <c r="EB199" s="2">
        <f>POWER(10,($B199-L$227)/L$228)/(1+POWER(10,($B199-L$227)/L$228))</f>
        <v>0.99982197220180358</v>
      </c>
      <c r="EC199" s="2">
        <f>POWER(10,($B199-M$227)/M$228)/(1+POWER(10,($B199-M$227)/M$228))</f>
        <v>0.99981953161761539</v>
      </c>
      <c r="ED199" s="2">
        <f>POWER(10,($B199-N$227)/N$228)/(1+POWER(10,($B199-N$227)/N$228))</f>
        <v>0.99982097688191851</v>
      </c>
      <c r="EE199" s="2">
        <f>POWER(10,($B199-O$227)/O$228)/(1+POWER(10,($B199-O$227)/O$228))</f>
        <v>0.99983061468876266</v>
      </c>
    </row>
    <row r="200" spans="2:137" x14ac:dyDescent="0.25">
      <c r="B200" s="2">
        <v>194</v>
      </c>
      <c r="C200">
        <v>43.62</v>
      </c>
      <c r="D200">
        <v>43.661999999999999</v>
      </c>
      <c r="E200">
        <v>42.817</v>
      </c>
      <c r="F200">
        <v>39.197000000000003</v>
      </c>
      <c r="G200">
        <v>37.738999999999997</v>
      </c>
      <c r="H200">
        <v>38.377000000000002</v>
      </c>
      <c r="I200">
        <v>36.927999999999997</v>
      </c>
      <c r="J200">
        <v>35.796999999999997</v>
      </c>
      <c r="K200">
        <v>41.072000000000003</v>
      </c>
      <c r="L200">
        <v>41.087000000000003</v>
      </c>
      <c r="M200">
        <v>45.594000000000001</v>
      </c>
      <c r="N200">
        <v>48.768000000000001</v>
      </c>
      <c r="O200">
        <v>53.597200000000001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43.391088610646207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42.739973576352973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42.601469639727974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39.134745708924171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38.628250649291573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37.869865203617515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37.282297042090597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35.967627497879953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39.781195460499056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41.254466679963137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44.450053153798905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48.289616103393769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53.964357698492229</v>
      </c>
      <c r="AE200" s="5"/>
      <c r="AG200" s="5">
        <f t="shared" si="49"/>
        <v>0.22891138935379018</v>
      </c>
      <c r="AH200" s="5">
        <f t="shared" si="49"/>
        <v>0.92202642364702569</v>
      </c>
      <c r="AI200" s="5">
        <f t="shared" si="49"/>
        <v>0.21553036027202666</v>
      </c>
      <c r="AJ200" s="5">
        <f t="shared" si="49"/>
        <v>6.2254291075831247E-2</v>
      </c>
      <c r="AK200" s="5">
        <f t="shared" si="48"/>
        <v>-0.88925064929157571</v>
      </c>
      <c r="AL200" s="5">
        <f t="shared" si="48"/>
        <v>0.50713479638248771</v>
      </c>
      <c r="AM200" s="5">
        <f t="shared" si="48"/>
        <v>-0.3542970420906002</v>
      </c>
      <c r="AN200" s="5">
        <f t="shared" si="48"/>
        <v>-0.17062749787995557</v>
      </c>
      <c r="AO200" s="5">
        <f t="shared" si="47"/>
        <v>1.2908045395009466</v>
      </c>
      <c r="AP200" s="5">
        <f t="shared" si="47"/>
        <v>-0.16746667996313391</v>
      </c>
      <c r="AQ200" s="5">
        <f t="shared" si="47"/>
        <v>1.1439468462010964</v>
      </c>
      <c r="AR200" s="5">
        <f t="shared" si="47"/>
        <v>0.47838389660623193</v>
      </c>
      <c r="AS200" s="5">
        <f t="shared" si="50"/>
        <v>-0.36715769849222823</v>
      </c>
      <c r="AV200" s="2">
        <f t="shared" si="51"/>
        <v>43.391088610583544</v>
      </c>
      <c r="AW200" s="2">
        <f t="shared" si="52"/>
        <v>42.739973576352973</v>
      </c>
      <c r="AX200" s="2">
        <f t="shared" si="53"/>
        <v>42.601469639727974</v>
      </c>
      <c r="AY200" s="2">
        <f t="shared" si="54"/>
        <v>39.134745708924171</v>
      </c>
      <c r="AZ200" s="2">
        <f t="shared" si="55"/>
        <v>38.628250649289178</v>
      </c>
      <c r="BA200" s="2">
        <f t="shared" si="56"/>
        <v>37.86986520360395</v>
      </c>
      <c r="BB200" s="2">
        <f t="shared" si="57"/>
        <v>37.282297042090597</v>
      </c>
      <c r="BC200" s="2">
        <f t="shared" si="58"/>
        <v>35.967627497876961</v>
      </c>
      <c r="BD200" s="2">
        <f t="shared" si="59"/>
        <v>39.781195460495923</v>
      </c>
      <c r="BE200" s="2">
        <f t="shared" si="60"/>
        <v>41.254466679911438</v>
      </c>
      <c r="BF200" s="2">
        <f t="shared" si="61"/>
        <v>44.450053153684976</v>
      </c>
      <c r="BG200" s="2">
        <f t="shared" si="62"/>
        <v>48.289616103206583</v>
      </c>
      <c r="BH200" s="2">
        <f t="shared" si="63"/>
        <v>53.964357695736815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43.62</v>
      </c>
      <c r="CA200" s="2">
        <f>IF(OR(AND($B200&gt;D$230, $B200&lt;D$231), $B200&gt;D$232), D200, "")</f>
        <v>43.661999999999999</v>
      </c>
      <c r="CB200" s="2">
        <f>IF(OR(AND($B200&gt;E$230, $B200&lt;E$231), $B200&gt;E$232), E200, "")</f>
        <v>42.817</v>
      </c>
      <c r="CC200" s="2">
        <f>IF(OR(AND($B200&gt;F$230, $B200&lt;F$231), $B200&gt;F$232), F200, "")</f>
        <v>39.197000000000003</v>
      </c>
      <c r="CD200" s="2">
        <f>IF(OR(AND($B200&gt;G$230, $B200&lt;G$231), $B200&gt;G$232), G200, "")</f>
        <v>37.738999999999997</v>
      </c>
      <c r="CE200" s="2">
        <f>IF(OR(AND($B200&gt;H$230, $B200&lt;H$231), $B200&gt;H$232), H200, "")</f>
        <v>38.377000000000002</v>
      </c>
      <c r="CF200" s="2">
        <f>IF(OR(AND($B200&gt;I$230, $B200&lt;I$231), $B200&gt;I$232), I200, "")</f>
        <v>36.927999999999997</v>
      </c>
      <c r="CG200" s="2">
        <f>IF(OR(AND($B200&gt;J$230, $B200&lt;J$231), $B200&gt;J$232), J200, "")</f>
        <v>35.796999999999997</v>
      </c>
      <c r="CH200" s="2">
        <f>IF(OR(AND($B200&gt;K$230, $B200&lt;K$231), $B200&gt;K$232), K200, "")</f>
        <v>41.072000000000003</v>
      </c>
      <c r="CI200" s="2">
        <f>IF(OR(AND($B200&gt;L$230, $B200&lt;L$231), $B200&gt;L$232), L200, "")</f>
        <v>41.087000000000003</v>
      </c>
      <c r="CJ200" s="2">
        <f>IF(OR(AND($B200&gt;M$230, $B200&lt;M$231), $B200&gt;M$232), M200, "")</f>
        <v>45.594000000000001</v>
      </c>
      <c r="CK200" s="2">
        <f>IF(OR(AND($B200&gt;N$230, $B200&lt;N$231), $B200&gt;N$232), N200, "")</f>
        <v>48.768000000000001</v>
      </c>
      <c r="CL200" s="2">
        <f>IF(OR(AND($B200&gt;O$230, $B200&lt;O$231), $B200&gt;O$232), O200, "")</f>
        <v>53.597200000000001</v>
      </c>
      <c r="CO200" s="2">
        <f>BK$207*$B200+BK$209</f>
        <v>51.873863313477514</v>
      </c>
      <c r="CP200" s="2">
        <f>BL$207*$B200+BL$209</f>
        <v>48.050572525275079</v>
      </c>
      <c r="CQ200" s="2">
        <f>BM$207*$B200+BM$209</f>
        <v>46.317157656606966</v>
      </c>
      <c r="CR200" s="2">
        <f>BN$207*$B200+BN$209</f>
        <v>43.762999476592803</v>
      </c>
      <c r="CS200" s="2">
        <f>BO$207*$B200+BO$209</f>
        <v>43.989274401757093</v>
      </c>
      <c r="CT200" s="2">
        <f>BP$207*$B200+BP$209</f>
        <v>42.421020008147785</v>
      </c>
      <c r="CU200" s="2">
        <f>BQ$207*$B200+BQ$209</f>
        <v>47.942382503933104</v>
      </c>
      <c r="CV200" s="2">
        <f>BR$207*$B200+BR$209</f>
        <v>42.421035411923249</v>
      </c>
      <c r="CW200" s="2">
        <f>BS$207*$B200+BS$209</f>
        <v>48.471994536786966</v>
      </c>
      <c r="CX200" s="2">
        <f>BT$207*$B200+BT$209</f>
        <v>50.512739001363876</v>
      </c>
      <c r="CY200" s="2">
        <f>BU$207*$B200+BU$209</f>
        <v>51.683736640274915</v>
      </c>
      <c r="CZ200" s="2">
        <f>BV$207*$B200+BV$209</f>
        <v>53.343873106014897</v>
      </c>
      <c r="DA200" s="2">
        <f>BW$207*$B200+BW$209</f>
        <v>58.15953414119241</v>
      </c>
      <c r="DD200" s="2">
        <f>BZ$207*$B200+BZ$209</f>
        <v>43.38692949343617</v>
      </c>
      <c r="DE200" s="2">
        <f>CA$207*$B200+CA$209</f>
        <v>42.737638169463366</v>
      </c>
      <c r="DF200" s="2">
        <f>CB$207*$B200+CB$209</f>
        <v>42.60064739011171</v>
      </c>
      <c r="DG200" s="2">
        <f>CC$207*$B200+CC$209</f>
        <v>39.134003747395141</v>
      </c>
      <c r="DH200" s="2">
        <f>CD$207*$B200+CD$209</f>
        <v>38.627376830939298</v>
      </c>
      <c r="DI200" s="2">
        <f>CE$207*$B200+CE$209</f>
        <v>37.869135922390882</v>
      </c>
      <c r="DJ200" s="2">
        <f>CF$207*$B200+CF$209</f>
        <v>37.28064855202075</v>
      </c>
      <c r="DK200" s="2">
        <f>CG$207*$B200+CG$209</f>
        <v>35.966579713040247</v>
      </c>
      <c r="DL200" s="2">
        <f>CH$207*$B200+CH$209</f>
        <v>39.779837520992835</v>
      </c>
      <c r="DM200" s="2">
        <f>CI$207*$B200+CI$209</f>
        <v>41.252963208775149</v>
      </c>
      <c r="DN200" s="2">
        <f>CJ$207*$B200+CJ$209</f>
        <v>44.448862353177233</v>
      </c>
      <c r="DO200" s="2">
        <f>CK$207*$B200+CK$209</f>
        <v>48.288790741730452</v>
      </c>
      <c r="DP200" s="2">
        <f>CL$207*$B200+CL$209</f>
        <v>53.963709509884865</v>
      </c>
      <c r="DS200" s="2">
        <f>POWER(10,($B200-C$227)/C$228)/(1+POWER(10,($B200-C$227)/C$228))</f>
        <v>0.9995099387793559</v>
      </c>
      <c r="DT200" s="2">
        <f>POWER(10,($B200-D$227)/D$228)/(1+POWER(10,($B200-D$227)/D$228))</f>
        <v>0.99956042993697991</v>
      </c>
      <c r="DU200" s="2">
        <f>POWER(10,($B200-E$227)/E$228)/(1+POWER(10,($B200-E$227)/E$228))</f>
        <v>0.99977875760934332</v>
      </c>
      <c r="DV200" s="2">
        <f>POWER(10,($B200-F$227)/F$228)/(1+POWER(10,($B200-F$227)/F$228))</f>
        <v>0.9998397143630201</v>
      </c>
      <c r="DW200" s="2">
        <f>POWER(10,($B200-G$227)/G$228)/(1+POWER(10,($B200-G$227)/G$228))</f>
        <v>0.99983703188314554</v>
      </c>
      <c r="DX200" s="2">
        <f>POWER(10,($B200-H$227)/H$228)/(1+POWER(10,($B200-H$227)/H$228))</f>
        <v>0.99983978475740332</v>
      </c>
      <c r="DY200" s="2">
        <f>POWER(10,($B200-I$227)/I$228)/(1+POWER(10,($B200-I$227)/I$228))</f>
        <v>0.99984538255434963</v>
      </c>
      <c r="DZ200" s="2">
        <f>POWER(10,($B200-J$227)/J$228)/(1+POWER(10,($B200-J$227)/J$228))</f>
        <v>0.99983766488057257</v>
      </c>
      <c r="EA200" s="2">
        <f>POWER(10,($B200-K$227)/K$228)/(1+POWER(10,($B200-K$227)/K$228))</f>
        <v>0.99984377416323511</v>
      </c>
      <c r="EB200" s="2">
        <f>POWER(10,($B200-L$227)/L$228)/(1+POWER(10,($B200-L$227)/L$228))</f>
        <v>0.99983763417495597</v>
      </c>
      <c r="EC200" s="2">
        <f>POWER(10,($B200-M$227)/M$228)/(1+POWER(10,($B200-M$227)/M$228))</f>
        <v>0.99983540826550898</v>
      </c>
      <c r="ED200" s="2">
        <f>POWER(10,($B200-N$227)/N$228)/(1+POWER(10,($B200-N$227)/N$228))</f>
        <v>0.9998367264039133</v>
      </c>
      <c r="EE200" s="2">
        <f>POWER(10,($B200-O$227)/O$228)/(1+POWER(10,($B200-O$227)/O$228))</f>
        <v>0.99984551645769004</v>
      </c>
    </row>
    <row r="201" spans="2:137" x14ac:dyDescent="0.25">
      <c r="B201" s="2">
        <v>195</v>
      </c>
      <c r="C201">
        <v>43.93</v>
      </c>
      <c r="D201">
        <v>42.887</v>
      </c>
      <c r="E201">
        <v>42.761000000000003</v>
      </c>
      <c r="F201">
        <v>38.914999999999999</v>
      </c>
      <c r="G201">
        <v>40.332999999999998</v>
      </c>
      <c r="H201">
        <v>36.753999999999998</v>
      </c>
      <c r="I201">
        <v>37.564999999999998</v>
      </c>
      <c r="J201">
        <v>36.216999999999999</v>
      </c>
      <c r="K201">
        <v>39.695999999999998</v>
      </c>
      <c r="L201">
        <v>41.783000000000001</v>
      </c>
      <c r="M201">
        <v>45.087000000000003</v>
      </c>
      <c r="N201">
        <v>48.478000000000002</v>
      </c>
      <c r="O201">
        <v>54.2361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43.337526125888068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42.696746961525356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42.56558143486599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39.071734744400246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38.557416874110167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37.811881784066934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37.192971463351014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35.888929669209332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39.714823438983885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41.181400579554094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44.393236550980319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48.236714750605358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53.923267540649015</v>
      </c>
      <c r="AE201" s="5"/>
      <c r="AG201" s="5">
        <f t="shared" si="49"/>
        <v>0.59247387411193131</v>
      </c>
      <c r="AH201" s="5">
        <f t="shared" si="49"/>
        <v>0.19025303847464414</v>
      </c>
      <c r="AI201" s="5">
        <f t="shared" si="49"/>
        <v>0.19541856513401257</v>
      </c>
      <c r="AJ201" s="5">
        <f t="shared" si="49"/>
        <v>-0.15673474440024648</v>
      </c>
      <c r="AK201" s="5">
        <f t="shared" si="48"/>
        <v>1.7755831258898311</v>
      </c>
      <c r="AL201" s="5">
        <f t="shared" si="48"/>
        <v>-1.0578817840669359</v>
      </c>
      <c r="AM201" s="5">
        <f t="shared" si="48"/>
        <v>0.37202853664898328</v>
      </c>
      <c r="AN201" s="5">
        <f t="shared" si="48"/>
        <v>0.32807033079066628</v>
      </c>
      <c r="AO201" s="5">
        <f t="shared" si="47"/>
        <v>-1.8823438983886831E-2</v>
      </c>
      <c r="AP201" s="5">
        <f t="shared" si="47"/>
        <v>0.60159942044590764</v>
      </c>
      <c r="AQ201" s="5">
        <f t="shared" si="47"/>
        <v>0.69376344901968423</v>
      </c>
      <c r="AR201" s="5">
        <f t="shared" si="47"/>
        <v>0.24128524939464313</v>
      </c>
      <c r="AS201" s="5">
        <f t="shared" si="50"/>
        <v>0.31283245935098591</v>
      </c>
      <c r="AV201" s="2">
        <f t="shared" si="51"/>
        <v>43.337526125858432</v>
      </c>
      <c r="AW201" s="2">
        <f t="shared" si="52"/>
        <v>42.696746961525356</v>
      </c>
      <c r="AX201" s="2">
        <f t="shared" si="53"/>
        <v>42.56558143486599</v>
      </c>
      <c r="AY201" s="2">
        <f t="shared" si="54"/>
        <v>39.071734744400246</v>
      </c>
      <c r="AZ201" s="2">
        <f t="shared" si="55"/>
        <v>38.557416874109492</v>
      </c>
      <c r="BA201" s="2">
        <f t="shared" si="56"/>
        <v>37.811881784063154</v>
      </c>
      <c r="BB201" s="2">
        <f t="shared" si="57"/>
        <v>37.192971463351014</v>
      </c>
      <c r="BC201" s="2">
        <f t="shared" si="58"/>
        <v>35.88892966920853</v>
      </c>
      <c r="BD201" s="2">
        <f t="shared" si="59"/>
        <v>39.714823438983032</v>
      </c>
      <c r="BE201" s="2">
        <f t="shared" si="60"/>
        <v>41.181400579538995</v>
      </c>
      <c r="BF201" s="2">
        <f t="shared" si="61"/>
        <v>44.393236550946718</v>
      </c>
      <c r="BG201" s="2">
        <f t="shared" si="62"/>
        <v>48.236714750547648</v>
      </c>
      <c r="BH201" s="2">
        <f t="shared" si="63"/>
        <v>53.923267539741587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43.93</v>
      </c>
      <c r="CA201" s="2">
        <f>IF(OR(AND($B201&gt;D$230, $B201&lt;D$231), $B201&gt;D$232), D201, "")</f>
        <v>42.887</v>
      </c>
      <c r="CB201" s="2">
        <f>IF(OR(AND($B201&gt;E$230, $B201&lt;E$231), $B201&gt;E$232), E201, "")</f>
        <v>42.761000000000003</v>
      </c>
      <c r="CC201" s="2">
        <f>IF(OR(AND($B201&gt;F$230, $B201&lt;F$231), $B201&gt;F$232), F201, "")</f>
        <v>38.914999999999999</v>
      </c>
      <c r="CD201" s="2">
        <f>IF(OR(AND($B201&gt;G$230, $B201&lt;G$231), $B201&gt;G$232), G201, "")</f>
        <v>40.332999999999998</v>
      </c>
      <c r="CE201" s="2">
        <f>IF(OR(AND($B201&gt;H$230, $B201&lt;H$231), $B201&gt;H$232), H201, "")</f>
        <v>36.753999999999998</v>
      </c>
      <c r="CF201" s="2">
        <f>IF(OR(AND($B201&gt;I$230, $B201&lt;I$231), $B201&gt;I$232), I201, "")</f>
        <v>37.564999999999998</v>
      </c>
      <c r="CG201" s="2">
        <f>IF(OR(AND($B201&gt;J$230, $B201&lt;J$231), $B201&gt;J$232), J201, "")</f>
        <v>36.216999999999999</v>
      </c>
      <c r="CH201" s="2">
        <f>IF(OR(AND($B201&gt;K$230, $B201&lt;K$231), $B201&gt;K$232), K201, "")</f>
        <v>39.695999999999998</v>
      </c>
      <c r="CI201" s="2">
        <f>IF(OR(AND($B201&gt;L$230, $B201&lt;L$231), $B201&gt;L$232), L201, "")</f>
        <v>41.783000000000001</v>
      </c>
      <c r="CJ201" s="2">
        <f>IF(OR(AND($B201&gt;M$230, $B201&lt;M$231), $B201&gt;M$232), M201, "")</f>
        <v>45.087000000000003</v>
      </c>
      <c r="CK201" s="2">
        <f>IF(OR(AND($B201&gt;N$230, $B201&lt;N$231), $B201&gt;N$232), N201, "")</f>
        <v>48.478000000000002</v>
      </c>
      <c r="CL201" s="2">
        <f>IF(OR(AND($B201&gt;O$230, $B201&lt;O$231), $B201&gt;O$232), O201, "")</f>
        <v>54.2361</v>
      </c>
      <c r="CO201" s="2">
        <f>BK$207*$B201+BK$209</f>
        <v>51.921307106679819</v>
      </c>
      <c r="CP201" s="2">
        <f>BL$207*$B201+BL$209</f>
        <v>48.065628863091341</v>
      </c>
      <c r="CQ201" s="2">
        <f>BM$207*$B201+BM$209</f>
        <v>46.316333535678929</v>
      </c>
      <c r="CR201" s="2">
        <f>BN$207*$B201+BN$209</f>
        <v>43.742729770444761</v>
      </c>
      <c r="CS201" s="2">
        <f>BO$207*$B201+BO$209</f>
        <v>43.97358567670971</v>
      </c>
      <c r="CT201" s="2">
        <f>BP$207*$B201+BP$209</f>
        <v>42.405217049258717</v>
      </c>
      <c r="CU201" s="2">
        <f>BQ$207*$B201+BQ$209</f>
        <v>47.958585927796648</v>
      </c>
      <c r="CV201" s="2">
        <f>BR$207*$B201+BR$209</f>
        <v>42.402266816150316</v>
      </c>
      <c r="CW201" s="2">
        <f>BS$207*$B201+BS$209</f>
        <v>48.489243205423335</v>
      </c>
      <c r="CX201" s="2">
        <f>BT$207*$B201+BT$209</f>
        <v>50.529660353897661</v>
      </c>
      <c r="CY201" s="2">
        <f>BU$207*$B201+BU$209</f>
        <v>51.696919775227187</v>
      </c>
      <c r="CZ201" s="2">
        <f>BV$207*$B201+BV$209</f>
        <v>53.340063722733618</v>
      </c>
      <c r="DA201" s="2">
        <f>BW$207*$B201+BW$209</f>
        <v>58.159635149078149</v>
      </c>
      <c r="DD201" s="2">
        <f>BZ$207*$B201+BZ$209</f>
        <v>43.333687799942247</v>
      </c>
      <c r="DE201" s="2">
        <f>CA$207*$B201+CA$209</f>
        <v>42.694593669644519</v>
      </c>
      <c r="DF201" s="2">
        <f>CB$207*$B201+CB$209</f>
        <v>42.564824457666042</v>
      </c>
      <c r="DG201" s="2">
        <f>CC$207*$B201+CC$209</f>
        <v>39.071051818428934</v>
      </c>
      <c r="DH201" s="2">
        <f>CD$207*$B201+CD$209</f>
        <v>38.556611744830334</v>
      </c>
      <c r="DI201" s="2">
        <f>CE$207*$B201+CE$209</f>
        <v>37.811210507378135</v>
      </c>
      <c r="DJ201" s="2">
        <f>CF$207*$B201+CF$209</f>
        <v>37.191453139298829</v>
      </c>
      <c r="DK201" s="2">
        <f>CG$207*$B201+CG$209</f>
        <v>35.887965204033421</v>
      </c>
      <c r="DL201" s="2">
        <f>CH$207*$B201+CH$209</f>
        <v>39.713573067328213</v>
      </c>
      <c r="DM201" s="2">
        <f>CI$207*$B201+CI$209</f>
        <v>41.180016070114775</v>
      </c>
      <c r="DN201" s="2">
        <f>CJ$207*$B201+CJ$209</f>
        <v>44.392140018624559</v>
      </c>
      <c r="DO201" s="2">
        <f>CK$207*$B201+CK$209</f>
        <v>48.23595470058919</v>
      </c>
      <c r="DP201" s="2">
        <f>CL$207*$B201+CL$209</f>
        <v>53.92267058287154</v>
      </c>
      <c r="DS201" s="2">
        <f>POWER(10,($B201-C$227)/C$228)/(1+POWER(10,($B201-C$227)/C$228))</f>
        <v>0.99955303958185759</v>
      </c>
      <c r="DT201" s="2">
        <f>POWER(10,($B201-D$227)/D$228)/(1+POWER(10,($B201-D$227)/D$228))</f>
        <v>0.99959909183178342</v>
      </c>
      <c r="DU201" s="2">
        <f>POWER(10,($B201-E$227)/E$228)/(1+POWER(10,($B201-E$227)/E$228))</f>
        <v>0.99979822061357049</v>
      </c>
      <c r="DV201" s="2">
        <f>POWER(10,($B201-F$227)/F$228)/(1+POWER(10,($B201-F$227)/F$228))</f>
        <v>0.99985381569998577</v>
      </c>
      <c r="DW201" s="2">
        <f>POWER(10,($B201-G$227)/G$228)/(1+POWER(10,($B201-G$227)/G$228))</f>
        <v>0.99985136917967843</v>
      </c>
      <c r="DX201" s="2">
        <f>POWER(10,($B201-H$227)/H$228)/(1+POWER(10,($B201-H$227)/H$228))</f>
        <v>0.99985387990223684</v>
      </c>
      <c r="DY201" s="2">
        <f>POWER(10,($B201-I$227)/I$228)/(1+POWER(10,($B201-I$227)/I$228))</f>
        <v>0.99985898529515627</v>
      </c>
      <c r="DZ201" s="2">
        <f>POWER(10,($B201-J$227)/J$228)/(1+POWER(10,($B201-J$227)/J$228))</f>
        <v>0.99985194649671771</v>
      </c>
      <c r="EA201" s="2">
        <f>POWER(10,($B201-K$227)/K$228)/(1+POWER(10,($B201-K$227)/K$228))</f>
        <v>0.999857518384905</v>
      </c>
      <c r="EB201" s="2">
        <f>POWER(10,($B201-L$227)/L$228)/(1+POWER(10,($B201-L$227)/L$228))</f>
        <v>0.99985191849206245</v>
      </c>
      <c r="EC201" s="2">
        <f>POWER(10,($B201-M$227)/M$228)/(1+POWER(10,($B201-M$227)/M$228))</f>
        <v>0.99984988838011601</v>
      </c>
      <c r="ED201" s="2">
        <f>POWER(10,($B201-N$227)/N$228)/(1+POWER(10,($B201-N$227)/N$228))</f>
        <v>0.99985109057130983</v>
      </c>
      <c r="EE201" s="2">
        <f>POWER(10,($B201-O$227)/O$228)/(1+POWER(10,($B201-O$227)/O$228))</f>
        <v>0.99985910741977568</v>
      </c>
    </row>
    <row r="202" spans="2:137" x14ac:dyDescent="0.25">
      <c r="B202" s="2">
        <v>196</v>
      </c>
      <c r="C202">
        <v>44.183</v>
      </c>
      <c r="D202">
        <v>42.831000000000003</v>
      </c>
      <c r="E202">
        <v>42.718000000000004</v>
      </c>
      <c r="F202">
        <v>38.817</v>
      </c>
      <c r="G202">
        <v>37.970999999999997</v>
      </c>
      <c r="H202">
        <v>38.058</v>
      </c>
      <c r="I202">
        <v>37.768000000000001</v>
      </c>
      <c r="J202">
        <v>35.869999999999997</v>
      </c>
      <c r="K202">
        <v>37.841000000000001</v>
      </c>
      <c r="L202">
        <v>41.463999999999999</v>
      </c>
      <c r="M202">
        <v>43.87</v>
      </c>
      <c r="N202">
        <v>48.072000000000003</v>
      </c>
      <c r="O202">
        <v>54.222200000000001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43.283987883293754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42.653534308948231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42.529698349659419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39.008728423900713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38.48658842081344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37.753902925292458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37.103656026941728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35.810238390062985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39.648459832692964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41.108343772585506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44.336427317078609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48.183818500599351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53.882181380398606</v>
      </c>
      <c r="AE202" s="5"/>
      <c r="AG202" s="5">
        <f t="shared" si="49"/>
        <v>0.89901211670624548</v>
      </c>
      <c r="AH202" s="5">
        <f t="shared" si="49"/>
        <v>0.17746569105177201</v>
      </c>
      <c r="AI202" s="5">
        <f t="shared" si="49"/>
        <v>0.1883016503405841</v>
      </c>
      <c r="AJ202" s="5">
        <f t="shared" si="49"/>
        <v>-0.1917284239007131</v>
      </c>
      <c r="AK202" s="5">
        <f t="shared" si="48"/>
        <v>-0.5155884208134438</v>
      </c>
      <c r="AL202" s="5">
        <f t="shared" si="48"/>
        <v>0.30409707470754199</v>
      </c>
      <c r="AM202" s="5">
        <f t="shared" si="48"/>
        <v>0.66434397305827275</v>
      </c>
      <c r="AN202" s="5">
        <f t="shared" si="48"/>
        <v>5.976160993701285E-2</v>
      </c>
      <c r="AO202" s="5">
        <f t="shared" si="47"/>
        <v>-1.8074598326929632</v>
      </c>
      <c r="AP202" s="5">
        <f t="shared" si="47"/>
        <v>0.35565622741449232</v>
      </c>
      <c r="AQ202" s="5">
        <f t="shared" si="47"/>
        <v>-0.46642731707861174</v>
      </c>
      <c r="AR202" s="5">
        <f t="shared" si="47"/>
        <v>-0.11181850059934817</v>
      </c>
      <c r="AS202" s="5">
        <f t="shared" si="50"/>
        <v>0.34001861960139479</v>
      </c>
      <c r="AV202" s="2">
        <f t="shared" si="51"/>
        <v>43.28398788328014</v>
      </c>
      <c r="AW202" s="2">
        <f t="shared" si="52"/>
        <v>42.653534308948231</v>
      </c>
      <c r="AX202" s="2">
        <f t="shared" si="53"/>
        <v>42.529698349659419</v>
      </c>
      <c r="AY202" s="2">
        <f t="shared" si="54"/>
        <v>39.008728423900713</v>
      </c>
      <c r="AZ202" s="2">
        <f t="shared" si="55"/>
        <v>38.486588420813256</v>
      </c>
      <c r="BA202" s="2">
        <f t="shared" si="56"/>
        <v>37.753902925291435</v>
      </c>
      <c r="BB202" s="2">
        <f t="shared" si="57"/>
        <v>37.103656026941728</v>
      </c>
      <c r="BC202" s="2">
        <f t="shared" si="58"/>
        <v>35.810238390062779</v>
      </c>
      <c r="BD202" s="2">
        <f t="shared" si="59"/>
        <v>39.648459832692737</v>
      </c>
      <c r="BE202" s="2">
        <f t="shared" si="60"/>
        <v>41.108343772581229</v>
      </c>
      <c r="BF202" s="2">
        <f t="shared" si="61"/>
        <v>44.336427317068996</v>
      </c>
      <c r="BG202" s="2">
        <f t="shared" si="62"/>
        <v>48.183818500582078</v>
      </c>
      <c r="BH202" s="2">
        <f t="shared" si="63"/>
        <v>53.882181380108257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44.183</v>
      </c>
      <c r="CA202" s="2">
        <f>IF(OR(AND($B202&gt;D$230, $B202&lt;D$231), $B202&gt;D$232), D202, "")</f>
        <v>42.831000000000003</v>
      </c>
      <c r="CB202" s="2">
        <f>IF(OR(AND($B202&gt;E$230, $B202&lt;E$231), $B202&gt;E$232), E202, "")</f>
        <v>42.718000000000004</v>
      </c>
      <c r="CC202" s="2">
        <f>IF(OR(AND($B202&gt;F$230, $B202&lt;F$231), $B202&gt;F$232), F202, "")</f>
        <v>38.817</v>
      </c>
      <c r="CD202" s="2">
        <f>IF(OR(AND($B202&gt;G$230, $B202&lt;G$231), $B202&gt;G$232), G202, "")</f>
        <v>37.970999999999997</v>
      </c>
      <c r="CE202" s="2">
        <f>IF(OR(AND($B202&gt;H$230, $B202&lt;H$231), $B202&gt;H$232), H202, "")</f>
        <v>38.058</v>
      </c>
      <c r="CF202" s="2">
        <f>IF(OR(AND($B202&gt;I$230, $B202&lt;I$231), $B202&gt;I$232), I202, "")</f>
        <v>37.768000000000001</v>
      </c>
      <c r="CG202" s="2">
        <f>IF(OR(AND($B202&gt;J$230, $B202&lt;J$231), $B202&gt;J$232), J202, "")</f>
        <v>35.869999999999997</v>
      </c>
      <c r="CH202" s="2">
        <f>IF(OR(AND($B202&gt;K$230, $B202&lt;K$231), $B202&gt;K$232), K202, "")</f>
        <v>37.841000000000001</v>
      </c>
      <c r="CI202" s="2">
        <f>IF(OR(AND($B202&gt;L$230, $B202&lt;L$231), $B202&gt;L$232), L202, "")</f>
        <v>41.463999999999999</v>
      </c>
      <c r="CJ202" s="2">
        <f>IF(OR(AND($B202&gt;M$230, $B202&lt;M$231), $B202&gt;M$232), M202, "")</f>
        <v>43.87</v>
      </c>
      <c r="CK202" s="2">
        <f>IF(OR(AND($B202&gt;N$230, $B202&lt;N$231), $B202&gt;N$232), N202, "")</f>
        <v>48.072000000000003</v>
      </c>
      <c r="CL202" s="2">
        <f>IF(OR(AND($B202&gt;O$230, $B202&lt;O$231), $B202&gt;O$232), O202, "")</f>
        <v>54.222200000000001</v>
      </c>
      <c r="CO202" s="2">
        <f>BK$207*$B202+BK$209</f>
        <v>51.968750899882131</v>
      </c>
      <c r="CP202" s="2">
        <f>BL$207*$B202+BL$209</f>
        <v>48.080685200907595</v>
      </c>
      <c r="CQ202" s="2">
        <f>BM$207*$B202+BM$209</f>
        <v>46.315509414750892</v>
      </c>
      <c r="CR202" s="2">
        <f>BN$207*$B202+BN$209</f>
        <v>43.722460064296719</v>
      </c>
      <c r="CS202" s="2">
        <f>BO$207*$B202+BO$209</f>
        <v>43.957896951662335</v>
      </c>
      <c r="CT202" s="2">
        <f>BP$207*$B202+BP$209</f>
        <v>42.389414090369655</v>
      </c>
      <c r="CU202" s="2">
        <f>BQ$207*$B202+BQ$209</f>
        <v>47.974789351660192</v>
      </c>
      <c r="CV202" s="2">
        <f>BR$207*$B202+BR$209</f>
        <v>42.38349822037739</v>
      </c>
      <c r="CW202" s="2">
        <f>BS$207*$B202+BS$209</f>
        <v>48.506491874059712</v>
      </c>
      <c r="CX202" s="2">
        <f>BT$207*$B202+BT$209</f>
        <v>50.546581706431446</v>
      </c>
      <c r="CY202" s="2">
        <f>BU$207*$B202+BU$209</f>
        <v>51.710102910179451</v>
      </c>
      <c r="CZ202" s="2">
        <f>BV$207*$B202+BV$209</f>
        <v>53.336254339452331</v>
      </c>
      <c r="DA202" s="2">
        <f>BW$207*$B202+BW$209</f>
        <v>58.159736156963888</v>
      </c>
      <c r="DD202" s="2">
        <f>BZ$207*$B202+BZ$209</f>
        <v>43.280446106448323</v>
      </c>
      <c r="DE202" s="2">
        <f>CA$207*$B202+CA$209</f>
        <v>42.651549169825657</v>
      </c>
      <c r="DF202" s="2">
        <f>CB$207*$B202+CB$209</f>
        <v>42.529001525220366</v>
      </c>
      <c r="DG202" s="2">
        <f>CC$207*$B202+CC$209</f>
        <v>39.008099889462734</v>
      </c>
      <c r="DH202" s="2">
        <f>CD$207*$B202+CD$209</f>
        <v>38.485846658721371</v>
      </c>
      <c r="DI202" s="2">
        <f>CE$207*$B202+CE$209</f>
        <v>37.753285092365388</v>
      </c>
      <c r="DJ202" s="2">
        <f>CF$207*$B202+CF$209</f>
        <v>37.102257726576916</v>
      </c>
      <c r="DK202" s="2">
        <f>CG$207*$B202+CG$209</f>
        <v>35.809350695026595</v>
      </c>
      <c r="DL202" s="2">
        <f>CH$207*$B202+CH$209</f>
        <v>39.64730861366359</v>
      </c>
      <c r="DM202" s="2">
        <f>CI$207*$B202+CI$209</f>
        <v>41.107068931454407</v>
      </c>
      <c r="DN202" s="2">
        <f>CJ$207*$B202+CJ$209</f>
        <v>44.335417684071885</v>
      </c>
      <c r="DO202" s="2">
        <f>CK$207*$B202+CK$209</f>
        <v>48.183118659447935</v>
      </c>
      <c r="DP202" s="2">
        <f>CL$207*$B202+CL$209</f>
        <v>53.881631655858214</v>
      </c>
      <c r="DS202" s="2">
        <f>POWER(10,($B202-C$227)/C$228)/(1+POWER(10,($B202-C$227)/C$228))</f>
        <v>0.99959235122201362</v>
      </c>
      <c r="DT202" s="2">
        <f>POWER(10,($B202-D$227)/D$228)/(1+POWER(10,($B202-D$227)/D$228))</f>
        <v>0.99963435450664573</v>
      </c>
      <c r="DU202" s="2">
        <f>POWER(10,($B202-E$227)/E$228)/(1+POWER(10,($B202-E$227)/E$228))</f>
        <v>0.99981597174510661</v>
      </c>
      <c r="DV202" s="2">
        <f>POWER(10,($B202-F$227)/F$228)/(1+POWER(10,($B202-F$227)/F$228))</f>
        <v>0.99986667661895356</v>
      </c>
      <c r="DW202" s="2">
        <f>POWER(10,($B202-G$227)/G$228)/(1+POWER(10,($B202-G$227)/G$228))</f>
        <v>0.99986444530803342</v>
      </c>
      <c r="DX202" s="2">
        <f>POWER(10,($B202-H$227)/H$228)/(1+POWER(10,($B202-H$227)/H$228))</f>
        <v>0.99986673517360847</v>
      </c>
      <c r="DY202" s="2">
        <f>POWER(10,($B202-I$227)/I$228)/(1+POWER(10,($B202-I$227)/I$228))</f>
        <v>0.99987139146492943</v>
      </c>
      <c r="DZ202" s="2">
        <f>POWER(10,($B202-J$227)/J$228)/(1+POWER(10,($B202-J$227)/J$228))</f>
        <v>0.99986497184117606</v>
      </c>
      <c r="EA202" s="2">
        <f>POWER(10,($B202-K$227)/K$228)/(1+POWER(10,($B202-K$227)/K$228))</f>
        <v>0.99987005359350734</v>
      </c>
      <c r="EB202" s="2">
        <f>POWER(10,($B202-L$227)/L$228)/(1+POWER(10,($B202-L$227)/L$228))</f>
        <v>0.99986494629996148</v>
      </c>
      <c r="EC202" s="2">
        <f>POWER(10,($B202-M$227)/M$228)/(1+POWER(10,($B202-M$227)/M$228))</f>
        <v>0.99986309476728152</v>
      </c>
      <c r="ED202" s="2">
        <f>POWER(10,($B202-N$227)/N$228)/(1+POWER(10,($B202-N$227)/N$228))</f>
        <v>0.99986419120752901</v>
      </c>
      <c r="EE202" s="2">
        <f>POWER(10,($B202-O$227)/O$228)/(1+POWER(10,($B202-O$227)/O$228))</f>
        <v>0.99987150284666892</v>
      </c>
    </row>
    <row r="203" spans="2:137" x14ac:dyDescent="0.25">
      <c r="B203" s="2">
        <v>197</v>
      </c>
      <c r="C203">
        <v>43.253999999999998</v>
      </c>
      <c r="D203">
        <v>42.465000000000003</v>
      </c>
      <c r="E203">
        <v>42.774999999999999</v>
      </c>
      <c r="F203">
        <v>38.31</v>
      </c>
      <c r="G203">
        <v>38.521999999999998</v>
      </c>
      <c r="H203">
        <v>36.594000000000001</v>
      </c>
      <c r="I203">
        <v>37.246000000000002</v>
      </c>
      <c r="J203">
        <v>36.042999999999999</v>
      </c>
      <c r="K203">
        <v>38.594000000000001</v>
      </c>
      <c r="L203">
        <v>41.072000000000003</v>
      </c>
      <c r="M203">
        <v>45.216999999999999</v>
      </c>
      <c r="N203">
        <v>47.87</v>
      </c>
      <c r="O203">
        <v>54.666699999999999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43.230472101890079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42.610334572317861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42.49381998865428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38.945726387334979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38.415764884775058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37.695928273865427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37.014349955995726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35.731553153074586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39.582103993701601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41.035295544810786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44.279624885287305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48.130926961108827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53.841098910354667</v>
      </c>
      <c r="AE203" s="5"/>
      <c r="AG203" s="5">
        <f t="shared" si="49"/>
        <v>2.352789810991851E-2</v>
      </c>
      <c r="AH203" s="5">
        <f t="shared" si="49"/>
        <v>-0.14533457231785718</v>
      </c>
      <c r="AI203" s="5">
        <f t="shared" si="49"/>
        <v>0.28118001134571813</v>
      </c>
      <c r="AJ203" s="5">
        <f t="shared" si="49"/>
        <v>-0.63572638733497655</v>
      </c>
      <c r="AK203" s="5">
        <f t="shared" si="48"/>
        <v>0.10623511522494056</v>
      </c>
      <c r="AL203" s="5">
        <f t="shared" si="48"/>
        <v>-1.1019282738654255</v>
      </c>
      <c r="AM203" s="5">
        <f t="shared" si="48"/>
        <v>0.23165004400427591</v>
      </c>
      <c r="AN203" s="5">
        <f t="shared" si="48"/>
        <v>0.31144684692541347</v>
      </c>
      <c r="AO203" s="5">
        <f t="shared" si="47"/>
        <v>-0.98810399370159985</v>
      </c>
      <c r="AP203" s="5">
        <f t="shared" si="47"/>
        <v>3.6704455189216389E-2</v>
      </c>
      <c r="AQ203" s="5">
        <f t="shared" si="47"/>
        <v>0.93737511471269386</v>
      </c>
      <c r="AR203" s="5">
        <f t="shared" si="47"/>
        <v>-0.2609269611088294</v>
      </c>
      <c r="AS203" s="5">
        <f t="shared" si="50"/>
        <v>0.82560108964533185</v>
      </c>
      <c r="AV203" s="2">
        <f t="shared" si="51"/>
        <v>43.230472101883997</v>
      </c>
      <c r="AW203" s="2">
        <f t="shared" si="52"/>
        <v>42.610334572317861</v>
      </c>
      <c r="AX203" s="2">
        <f t="shared" si="53"/>
        <v>42.49381998865428</v>
      </c>
      <c r="AY203" s="2">
        <f t="shared" si="54"/>
        <v>38.945726387334979</v>
      </c>
      <c r="AZ203" s="2">
        <f t="shared" si="55"/>
        <v>38.415764884775008</v>
      </c>
      <c r="BA203" s="2">
        <f t="shared" si="56"/>
        <v>37.695928273865157</v>
      </c>
      <c r="BB203" s="2">
        <f t="shared" si="57"/>
        <v>37.014349955995726</v>
      </c>
      <c r="BC203" s="2">
        <f t="shared" si="58"/>
        <v>35.731553153074536</v>
      </c>
      <c r="BD203" s="2">
        <f t="shared" si="59"/>
        <v>39.582103993701544</v>
      </c>
      <c r="BE203" s="2">
        <f t="shared" si="60"/>
        <v>41.035295544809607</v>
      </c>
      <c r="BF203" s="2">
        <f t="shared" si="61"/>
        <v>44.279624885284633</v>
      </c>
      <c r="BG203" s="2">
        <f t="shared" si="62"/>
        <v>48.13092696110381</v>
      </c>
      <c r="BH203" s="2">
        <f t="shared" si="63"/>
        <v>53.8410989102644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43.253999999999998</v>
      </c>
      <c r="CA203" s="2">
        <f>IF(OR(AND($B203&gt;D$230, $B203&lt;D$231), $B203&gt;D$232), D203, "")</f>
        <v>42.465000000000003</v>
      </c>
      <c r="CB203" s="2">
        <f>IF(OR(AND($B203&gt;E$230, $B203&lt;E$231), $B203&gt;E$232), E203, "")</f>
        <v>42.774999999999999</v>
      </c>
      <c r="CC203" s="2">
        <f>IF(OR(AND($B203&gt;F$230, $B203&lt;F$231), $B203&gt;F$232), F203, "")</f>
        <v>38.31</v>
      </c>
      <c r="CD203" s="2">
        <f>IF(OR(AND($B203&gt;G$230, $B203&lt;G$231), $B203&gt;G$232), G203, "")</f>
        <v>38.521999999999998</v>
      </c>
      <c r="CE203" s="2">
        <f>IF(OR(AND($B203&gt;H$230, $B203&lt;H$231), $B203&gt;H$232), H203, "")</f>
        <v>36.594000000000001</v>
      </c>
      <c r="CF203" s="2">
        <f>IF(OR(AND($B203&gt;I$230, $B203&lt;I$231), $B203&gt;I$232), I203, "")</f>
        <v>37.246000000000002</v>
      </c>
      <c r="CG203" s="2">
        <f>IF(OR(AND($B203&gt;J$230, $B203&lt;J$231), $B203&gt;J$232), J203, "")</f>
        <v>36.042999999999999</v>
      </c>
      <c r="CH203" s="2">
        <f>IF(OR(AND($B203&gt;K$230, $B203&lt;K$231), $B203&gt;K$232), K203, "")</f>
        <v>38.594000000000001</v>
      </c>
      <c r="CI203" s="2">
        <f>IF(OR(AND($B203&gt;L$230, $B203&lt;L$231), $B203&gt;L$232), L203, "")</f>
        <v>41.072000000000003</v>
      </c>
      <c r="CJ203" s="2">
        <f>IF(OR(AND($B203&gt;M$230, $B203&lt;M$231), $B203&gt;M$232), M203, "")</f>
        <v>45.216999999999999</v>
      </c>
      <c r="CK203" s="2">
        <f>IF(OR(AND($B203&gt;N$230, $B203&lt;N$231), $B203&gt;N$232), N203, "")</f>
        <v>47.87</v>
      </c>
      <c r="CL203" s="2">
        <f>IF(OR(AND($B203&gt;O$230, $B203&lt;O$231), $B203&gt;O$232), O203, "")</f>
        <v>54.666699999999999</v>
      </c>
      <c r="CO203" s="2">
        <f>BK$207*$B203+BK$209</f>
        <v>52.016194693084437</v>
      </c>
      <c r="CP203" s="2">
        <f>BL$207*$B203+BL$209</f>
        <v>48.09574153872385</v>
      </c>
      <c r="CQ203" s="2">
        <f>BM$207*$B203+BM$209</f>
        <v>46.314685293822855</v>
      </c>
      <c r="CR203" s="2">
        <f>BN$207*$B203+BN$209</f>
        <v>43.702190358148677</v>
      </c>
      <c r="CS203" s="2">
        <f>BO$207*$B203+BO$209</f>
        <v>43.942208226614952</v>
      </c>
      <c r="CT203" s="2">
        <f>BP$207*$B203+BP$209</f>
        <v>42.373611131480587</v>
      </c>
      <c r="CU203" s="2">
        <f>BQ$207*$B203+BQ$209</f>
        <v>47.990992775523736</v>
      </c>
      <c r="CV203" s="2">
        <f>BR$207*$B203+BR$209</f>
        <v>42.364729624604465</v>
      </c>
      <c r="CW203" s="2">
        <f>BS$207*$B203+BS$209</f>
        <v>48.523740542696082</v>
      </c>
      <c r="CX203" s="2">
        <f>BT$207*$B203+BT$209</f>
        <v>50.563503058965232</v>
      </c>
      <c r="CY203" s="2">
        <f>BU$207*$B203+BU$209</f>
        <v>51.723286045131715</v>
      </c>
      <c r="CZ203" s="2">
        <f>BV$207*$B203+BV$209</f>
        <v>53.332444956171052</v>
      </c>
      <c r="DA203" s="2">
        <f>BW$207*$B203+BW$209</f>
        <v>58.159837164849627</v>
      </c>
      <c r="DD203" s="2">
        <f>BZ$207*$B203+BZ$209</f>
        <v>43.2272044129544</v>
      </c>
      <c r="DE203" s="2">
        <f>CA$207*$B203+CA$209</f>
        <v>42.608504670006802</v>
      </c>
      <c r="DF203" s="2">
        <f>CB$207*$B203+CB$209</f>
        <v>42.493178592774697</v>
      </c>
      <c r="DG203" s="2">
        <f>CC$207*$B203+CC$209</f>
        <v>38.945147960496527</v>
      </c>
      <c r="DH203" s="2">
        <f>CD$207*$B203+CD$209</f>
        <v>38.415081572612415</v>
      </c>
      <c r="DI203" s="2">
        <f>CE$207*$B203+CE$209</f>
        <v>37.695359677352641</v>
      </c>
      <c r="DJ203" s="2">
        <f>CF$207*$B203+CF$209</f>
        <v>37.013062313855002</v>
      </c>
      <c r="DK203" s="2">
        <f>CG$207*$B203+CG$209</f>
        <v>35.730736186019776</v>
      </c>
      <c r="DL203" s="2">
        <f>CH$207*$B203+CH$209</f>
        <v>39.581044159998967</v>
      </c>
      <c r="DM203" s="2">
        <f>CI$207*$B203+CI$209</f>
        <v>41.034121792794039</v>
      </c>
      <c r="DN203" s="2">
        <f>CJ$207*$B203+CJ$209</f>
        <v>44.278695349519204</v>
      </c>
      <c r="DO203" s="2">
        <f>CK$207*$B203+CK$209</f>
        <v>48.13028261830668</v>
      </c>
      <c r="DP203" s="2">
        <f>CL$207*$B203+CL$209</f>
        <v>53.840592728844889</v>
      </c>
      <c r="DS203" s="2">
        <f>POWER(10,($B203-C$227)/C$228)/(1+POWER(10,($B203-C$227)/C$228))</f>
        <v>0.99962820656008866</v>
      </c>
      <c r="DT203" s="2">
        <f>POWER(10,($B203-D$227)/D$228)/(1+POWER(10,($B203-D$227)/D$228))</f>
        <v>0.99966651661759176</v>
      </c>
      <c r="DU203" s="2">
        <f>POWER(10,($B203-E$227)/E$228)/(1+POWER(10,($B203-E$227)/E$228))</f>
        <v>0.99983216151906629</v>
      </c>
      <c r="DV203" s="2">
        <f>POWER(10,($B203-F$227)/F$228)/(1+POWER(10,($B203-F$227)/F$228))</f>
        <v>0.99987840620492774</v>
      </c>
      <c r="DW203" s="2">
        <f>POWER(10,($B203-G$227)/G$228)/(1+POWER(10,($B203-G$227)/G$228))</f>
        <v>0.99987637117703754</v>
      </c>
      <c r="DX203" s="2">
        <f>POWER(10,($B203-H$227)/H$228)/(1+POWER(10,($B203-H$227)/H$228))</f>
        <v>0.9998784596086604</v>
      </c>
      <c r="DY203" s="2">
        <f>POWER(10,($B203-I$227)/I$228)/(1+POWER(10,($B203-I$227)/I$228))</f>
        <v>0.99988270629466791</v>
      </c>
      <c r="DZ203" s="2">
        <f>POWER(10,($B203-J$227)/J$228)/(1+POWER(10,($B203-J$227)/J$228))</f>
        <v>0.99987685139240401</v>
      </c>
      <c r="EA203" s="2">
        <f>POWER(10,($B203-K$227)/K$228)/(1+POWER(10,($B203-K$227)/K$228))</f>
        <v>0.99988148611367045</v>
      </c>
      <c r="EB203" s="2">
        <f>POWER(10,($B203-L$227)/L$228)/(1+POWER(10,($B203-L$227)/L$228))</f>
        <v>0.99987682809798573</v>
      </c>
      <c r="EC203" s="2">
        <f>POWER(10,($B203-M$227)/M$228)/(1+POWER(10,($B203-M$227)/M$228))</f>
        <v>0.99987513943970385</v>
      </c>
      <c r="ED203" s="2">
        <f>POWER(10,($B203-N$227)/N$228)/(1+POWER(10,($B203-N$227)/N$228))</f>
        <v>0.99987613942908971</v>
      </c>
      <c r="EE203" s="2">
        <f>POWER(10,($B203-O$227)/O$228)/(1+POWER(10,($B203-O$227)/O$228))</f>
        <v>0.99988280787831973</v>
      </c>
    </row>
    <row r="204" spans="2:137" x14ac:dyDescent="0.25">
      <c r="B204" s="2">
        <v>198</v>
      </c>
      <c r="C204">
        <v>44.155000000000001</v>
      </c>
      <c r="D204">
        <v>43.113</v>
      </c>
      <c r="E204">
        <v>41.676000000000002</v>
      </c>
      <c r="F204">
        <v>38.914999999999999</v>
      </c>
      <c r="G204">
        <v>37.899000000000001</v>
      </c>
      <c r="H204">
        <v>36.680999999999997</v>
      </c>
      <c r="I204">
        <v>36.899000000000001</v>
      </c>
      <c r="J204">
        <v>34.274999999999999</v>
      </c>
      <c r="K204">
        <v>39.551000000000002</v>
      </c>
      <c r="L204">
        <v>40.985999999999997</v>
      </c>
      <c r="M204">
        <v>43.884</v>
      </c>
      <c r="N204">
        <v>48.725000000000001</v>
      </c>
      <c r="O204">
        <v>54.7639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43.176977126198537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42.567146781236147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42.457945986327502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38.882728302010584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38.344945891354321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37.637957503230531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36.925052531802542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35.652873489434732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39.515755322927774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40.962255235702976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44.222828731490431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48.07803976940523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53.800019846661996</v>
      </c>
      <c r="AE204" s="5"/>
      <c r="AG204" s="5">
        <f t="shared" si="49"/>
        <v>0.97802287380146424</v>
      </c>
      <c r="AH204" s="5">
        <f t="shared" si="49"/>
        <v>0.54585321876385251</v>
      </c>
      <c r="AI204" s="5">
        <f t="shared" si="49"/>
        <v>-0.78194598632750001</v>
      </c>
      <c r="AJ204" s="5">
        <f t="shared" si="49"/>
        <v>3.2271697989415316E-2</v>
      </c>
      <c r="AK204" s="5">
        <f t="shared" si="48"/>
        <v>-0.44594589135432017</v>
      </c>
      <c r="AL204" s="5">
        <f t="shared" si="48"/>
        <v>-0.95695750323053375</v>
      </c>
      <c r="AM204" s="5">
        <f t="shared" si="48"/>
        <v>-2.6052531802541523E-2</v>
      </c>
      <c r="AN204" s="5">
        <f t="shared" si="48"/>
        <v>-1.3778734894347338</v>
      </c>
      <c r="AO204" s="5">
        <f t="shared" si="47"/>
        <v>3.5244677072228114E-2</v>
      </c>
      <c r="AP204" s="5">
        <f t="shared" si="47"/>
        <v>2.3744764297020993E-2</v>
      </c>
      <c r="AQ204" s="5">
        <f t="shared" si="47"/>
        <v>-0.33882873149043036</v>
      </c>
      <c r="AR204" s="5">
        <f t="shared" si="47"/>
        <v>0.6469602305947717</v>
      </c>
      <c r="AS204" s="5">
        <f t="shared" si="50"/>
        <v>0.96388015333800325</v>
      </c>
      <c r="AV204" s="2">
        <f t="shared" si="51"/>
        <v>43.176977126195901</v>
      </c>
      <c r="AW204" s="2">
        <f t="shared" si="52"/>
        <v>42.567146781236147</v>
      </c>
      <c r="AX204" s="2">
        <f t="shared" si="53"/>
        <v>42.457945986327502</v>
      </c>
      <c r="AY204" s="2">
        <f t="shared" si="54"/>
        <v>38.882728302010584</v>
      </c>
      <c r="AZ204" s="2">
        <f t="shared" si="55"/>
        <v>38.344945891354307</v>
      </c>
      <c r="BA204" s="2">
        <f t="shared" si="56"/>
        <v>37.63795750323046</v>
      </c>
      <c r="BB204" s="2">
        <f t="shared" si="57"/>
        <v>36.925052531802542</v>
      </c>
      <c r="BC204" s="2">
        <f t="shared" si="58"/>
        <v>35.652873489434718</v>
      </c>
      <c r="BD204" s="2">
        <f t="shared" si="59"/>
        <v>39.51575532292776</v>
      </c>
      <c r="BE204" s="2">
        <f t="shared" si="60"/>
        <v>40.962255235702663</v>
      </c>
      <c r="BF204" s="2">
        <f t="shared" si="61"/>
        <v>44.222828731489713</v>
      </c>
      <c r="BG204" s="2">
        <f t="shared" si="62"/>
        <v>48.078039769403816</v>
      </c>
      <c r="BH204" s="2">
        <f t="shared" si="63"/>
        <v>53.800019846634733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44.155000000000001</v>
      </c>
      <c r="CA204" s="2">
        <f>IF(OR(AND($B204&gt;D$230, $B204&lt;D$231), $B204&gt;D$232), D204, "")</f>
        <v>43.113</v>
      </c>
      <c r="CB204" s="2">
        <f>IF(OR(AND($B204&gt;E$230, $B204&lt;E$231), $B204&gt;E$232), E204, "")</f>
        <v>41.676000000000002</v>
      </c>
      <c r="CC204" s="2">
        <f>IF(OR(AND($B204&gt;F$230, $B204&lt;F$231), $B204&gt;F$232), F204, "")</f>
        <v>38.914999999999999</v>
      </c>
      <c r="CD204" s="2">
        <f>IF(OR(AND($B204&gt;G$230, $B204&lt;G$231), $B204&gt;G$232), G204, "")</f>
        <v>37.899000000000001</v>
      </c>
      <c r="CE204" s="2">
        <f>IF(OR(AND($B204&gt;H$230, $B204&lt;H$231), $B204&gt;H$232), H204, "")</f>
        <v>36.680999999999997</v>
      </c>
      <c r="CF204" s="2">
        <f>IF(OR(AND($B204&gt;I$230, $B204&lt;I$231), $B204&gt;I$232), I204, "")</f>
        <v>36.899000000000001</v>
      </c>
      <c r="CG204" s="2">
        <f>IF(OR(AND($B204&gt;J$230, $B204&lt;J$231), $B204&gt;J$232), J204, "")</f>
        <v>34.274999999999999</v>
      </c>
      <c r="CH204" s="2">
        <f>IF(OR(AND($B204&gt;K$230, $B204&lt;K$231), $B204&gt;K$232), K204, "")</f>
        <v>39.551000000000002</v>
      </c>
      <c r="CI204" s="2">
        <f>IF(OR(AND($B204&gt;L$230, $B204&lt;L$231), $B204&gt;L$232), L204, "")</f>
        <v>40.985999999999997</v>
      </c>
      <c r="CJ204" s="2">
        <f>IF(OR(AND($B204&gt;M$230, $B204&lt;M$231), $B204&gt;M$232), M204, "")</f>
        <v>43.884</v>
      </c>
      <c r="CK204" s="2">
        <f>IF(OR(AND($B204&gt;N$230, $B204&lt;N$231), $B204&gt;N$232), N204, "")</f>
        <v>48.725000000000001</v>
      </c>
      <c r="CL204" s="2">
        <f>IF(OR(AND($B204&gt;O$230, $B204&lt;O$231), $B204&gt;O$232), O204, "")</f>
        <v>54.7639</v>
      </c>
      <c r="CO204" s="2">
        <f>BK$207*$B204+BK$209</f>
        <v>52.063638486286742</v>
      </c>
      <c r="CP204" s="2">
        <f>BL$207*$B204+BL$209</f>
        <v>48.110797876540111</v>
      </c>
      <c r="CQ204" s="2">
        <f>BM$207*$B204+BM$209</f>
        <v>46.313861172894811</v>
      </c>
      <c r="CR204" s="2">
        <f>BN$207*$B204+BN$209</f>
        <v>43.681920652000635</v>
      </c>
      <c r="CS204" s="2">
        <f>BO$207*$B204+BO$209</f>
        <v>43.926519501567569</v>
      </c>
      <c r="CT204" s="2">
        <f>BP$207*$B204+BP$209</f>
        <v>42.357808172591518</v>
      </c>
      <c r="CU204" s="2">
        <f>BQ$207*$B204+BQ$209</f>
        <v>48.007196199387273</v>
      </c>
      <c r="CV204" s="2">
        <f>BR$207*$B204+BR$209</f>
        <v>42.345961028831532</v>
      </c>
      <c r="CW204" s="2">
        <f>BS$207*$B204+BS$209</f>
        <v>48.540989211332452</v>
      </c>
      <c r="CX204" s="2">
        <f>BT$207*$B204+BT$209</f>
        <v>50.580424411499024</v>
      </c>
      <c r="CY204" s="2">
        <f>BU$207*$B204+BU$209</f>
        <v>51.736469180083979</v>
      </c>
      <c r="CZ204" s="2">
        <f>BV$207*$B204+BV$209</f>
        <v>53.328635572889766</v>
      </c>
      <c r="DA204" s="2">
        <f>BW$207*$B204+BW$209</f>
        <v>58.159938172735366</v>
      </c>
      <c r="DD204" s="2">
        <f>BZ$207*$B204+BZ$209</f>
        <v>43.173962719460476</v>
      </c>
      <c r="DE204" s="2">
        <f>CA$207*$B204+CA$209</f>
        <v>42.565460170187947</v>
      </c>
      <c r="DF204" s="2">
        <f>CB$207*$B204+CB$209</f>
        <v>42.457355660329029</v>
      </c>
      <c r="DG204" s="2">
        <f>CC$207*$B204+CC$209</f>
        <v>38.882196031530327</v>
      </c>
      <c r="DH204" s="2">
        <f>CD$207*$B204+CD$209</f>
        <v>38.344316486503452</v>
      </c>
      <c r="DI204" s="2">
        <f>CE$207*$B204+CE$209</f>
        <v>37.637434262339887</v>
      </c>
      <c r="DJ204" s="2">
        <f>CF$207*$B204+CF$209</f>
        <v>36.923866901133081</v>
      </c>
      <c r="DK204" s="2">
        <f>CG$207*$B204+CG$209</f>
        <v>35.652121677012957</v>
      </c>
      <c r="DL204" s="2">
        <f>CH$207*$B204+CH$209</f>
        <v>39.514779706334352</v>
      </c>
      <c r="DM204" s="2">
        <f>CI$207*$B204+CI$209</f>
        <v>40.961174654133671</v>
      </c>
      <c r="DN204" s="2">
        <f>CJ$207*$B204+CJ$209</f>
        <v>44.22197301496653</v>
      </c>
      <c r="DO204" s="2">
        <f>CK$207*$B204+CK$209</f>
        <v>48.077446577165418</v>
      </c>
      <c r="DP204" s="2">
        <f>CL$207*$B204+CL$209</f>
        <v>53.799553801831564</v>
      </c>
      <c r="DS204" s="2">
        <f>POWER(10,($B204-C$227)/C$228)/(1+POWER(10,($B204-C$227)/C$228))</f>
        <v>0.99966090925985529</v>
      </c>
      <c r="DT204" s="2">
        <f>POWER(10,($B204-D$227)/D$228)/(1+POWER(10,($B204-D$227)/D$228))</f>
        <v>0.99969585061586663</v>
      </c>
      <c r="DU204" s="2">
        <f>POWER(10,($B204-E$227)/E$228)/(1+POWER(10,($B204-E$227)/E$228))</f>
        <v>0.99984692722555379</v>
      </c>
      <c r="DV204" s="2">
        <f>POWER(10,($B204-F$227)/F$228)/(1+POWER(10,($B204-F$227)/F$228))</f>
        <v>0.99988910395442598</v>
      </c>
      <c r="DW204" s="2">
        <f>POWER(10,($B204-G$227)/G$228)/(1+POWER(10,($B204-G$227)/G$228))</f>
        <v>0.99988724794688499</v>
      </c>
      <c r="DX204" s="2">
        <f>POWER(10,($B204-H$227)/H$228)/(1+POWER(10,($B204-H$227)/H$228))</f>
        <v>0.99988915266025091</v>
      </c>
      <c r="DY204" s="2">
        <f>POWER(10,($B204-I$227)/I$228)/(1+POWER(10,($B204-I$227)/I$228))</f>
        <v>0.99989302576531336</v>
      </c>
      <c r="DZ204" s="2">
        <f>POWER(10,($B204-J$227)/J$228)/(1+POWER(10,($B204-J$227)/J$228))</f>
        <v>0.99988768591801436</v>
      </c>
      <c r="EA204" s="2">
        <f>POWER(10,($B204-K$227)/K$228)/(1+POWER(10,($B204-K$227)/K$228))</f>
        <v>0.99989191292392798</v>
      </c>
      <c r="EB204" s="2">
        <f>POWER(10,($B204-L$227)/L$228)/(1+POWER(10,($B204-L$227)/L$228))</f>
        <v>0.999887664672792</v>
      </c>
      <c r="EC204" s="2">
        <f>POWER(10,($B204-M$227)/M$228)/(1+POWER(10,($B204-M$227)/M$228))</f>
        <v>0.99988612456452353</v>
      </c>
      <c r="ED204" s="2">
        <f>POWER(10,($B204-N$227)/N$228)/(1+POWER(10,($B204-N$227)/N$228))</f>
        <v>0.99988703658564193</v>
      </c>
      <c r="EE204" s="2">
        <f>POWER(10,($B204-O$227)/O$228)/(1+POWER(10,($B204-O$227)/O$228))</f>
        <v>0.99989311841261641</v>
      </c>
    </row>
    <row r="205" spans="2:137" x14ac:dyDescent="0.25">
      <c r="B205" s="2">
        <v>199</v>
      </c>
      <c r="C205">
        <v>43.295999999999999</v>
      </c>
      <c r="D205">
        <v>42.548999999999999</v>
      </c>
      <c r="E205">
        <v>42.478999999999999</v>
      </c>
      <c r="F205">
        <v>38.436999999999998</v>
      </c>
      <c r="G205">
        <v>36.957000000000001</v>
      </c>
      <c r="H205">
        <v>38.551000000000002</v>
      </c>
      <c r="I205">
        <v>37.521999999999998</v>
      </c>
      <c r="J205">
        <v>34.854999999999997</v>
      </c>
      <c r="K205">
        <v>39.072000000000003</v>
      </c>
      <c r="L205">
        <v>41.188000000000002</v>
      </c>
      <c r="M205">
        <v>44.536000000000001</v>
      </c>
      <c r="N205">
        <v>48.753999999999998</v>
      </c>
      <c r="O205">
        <v>53.8611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43.123501417974076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42.523970035972667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42.422076004885092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38.819733860602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38.27413109375442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37.579990311713388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36.835763089593584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35.574198966036825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39.449413266556924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40.889222234529235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44.16603837112779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48.025156590118783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53.758943926977622</v>
      </c>
      <c r="AE205" s="5"/>
      <c r="AG205" s="5">
        <f t="shared" si="49"/>
        <v>0.1724985820259235</v>
      </c>
      <c r="AH205" s="5">
        <f t="shared" si="49"/>
        <v>2.5029964027332596E-2</v>
      </c>
      <c r="AI205" s="5">
        <f t="shared" si="49"/>
        <v>5.69239951149072E-2</v>
      </c>
      <c r="AJ205" s="5">
        <f t="shared" si="49"/>
        <v>-0.3827338606020021</v>
      </c>
      <c r="AK205" s="5">
        <f t="shared" si="48"/>
        <v>-1.3171310937544192</v>
      </c>
      <c r="AL205" s="5">
        <f t="shared" si="48"/>
        <v>0.97100968828661394</v>
      </c>
      <c r="AM205" s="5">
        <f t="shared" si="48"/>
        <v>0.68623691040641432</v>
      </c>
      <c r="AN205" s="5">
        <f t="shared" si="48"/>
        <v>-0.71919896603682787</v>
      </c>
      <c r="AO205" s="5">
        <f t="shared" si="47"/>
        <v>-0.3774132665569212</v>
      </c>
      <c r="AP205" s="5">
        <f t="shared" si="47"/>
        <v>0.29877776547076706</v>
      </c>
      <c r="AQ205" s="5">
        <f t="shared" si="47"/>
        <v>0.36996162887221118</v>
      </c>
      <c r="AR205" s="5">
        <f t="shared" si="47"/>
        <v>0.72884340988121465</v>
      </c>
      <c r="AS205" s="5">
        <f t="shared" si="50"/>
        <v>0.10215607302237828</v>
      </c>
      <c r="AV205" s="2">
        <f t="shared" si="51"/>
        <v>43.123501417972967</v>
      </c>
      <c r="AW205" s="2">
        <f t="shared" si="52"/>
        <v>42.523970035972667</v>
      </c>
      <c r="AX205" s="2">
        <f t="shared" si="53"/>
        <v>42.422076004885092</v>
      </c>
      <c r="AY205" s="2">
        <f t="shared" si="54"/>
        <v>38.819733860602</v>
      </c>
      <c r="AZ205" s="2">
        <f t="shared" si="55"/>
        <v>38.27413109375442</v>
      </c>
      <c r="BA205" s="2">
        <f t="shared" si="56"/>
        <v>37.579990311713374</v>
      </c>
      <c r="BB205" s="2">
        <f t="shared" si="57"/>
        <v>36.835763089593584</v>
      </c>
      <c r="BC205" s="2">
        <f t="shared" si="58"/>
        <v>35.574198966036825</v>
      </c>
      <c r="BD205" s="2">
        <f t="shared" si="59"/>
        <v>39.449413266556924</v>
      </c>
      <c r="BE205" s="2">
        <f t="shared" si="60"/>
        <v>40.889222234529157</v>
      </c>
      <c r="BF205" s="2">
        <f t="shared" si="61"/>
        <v>44.166038371127605</v>
      </c>
      <c r="BG205" s="2">
        <f t="shared" si="62"/>
        <v>48.025156590118392</v>
      </c>
      <c r="BH205" s="2">
        <f t="shared" si="63"/>
        <v>53.758943926969621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43.295999999999999</v>
      </c>
      <c r="CA205" s="2">
        <f>IF(OR(AND($B205&gt;D$230, $B205&lt;D$231), $B205&gt;D$232), D205, "")</f>
        <v>42.548999999999999</v>
      </c>
      <c r="CB205" s="2">
        <f>IF(OR(AND($B205&gt;E$230, $B205&lt;E$231), $B205&gt;E$232), E205, "")</f>
        <v>42.478999999999999</v>
      </c>
      <c r="CC205" s="2">
        <f>IF(OR(AND($B205&gt;F$230, $B205&lt;F$231), $B205&gt;F$232), F205, "")</f>
        <v>38.436999999999998</v>
      </c>
      <c r="CD205" s="2">
        <f>IF(OR(AND($B205&gt;G$230, $B205&lt;G$231), $B205&gt;G$232), G205, "")</f>
        <v>36.957000000000001</v>
      </c>
      <c r="CE205" s="2">
        <f>IF(OR(AND($B205&gt;H$230, $B205&lt;H$231), $B205&gt;H$232), H205, "")</f>
        <v>38.551000000000002</v>
      </c>
      <c r="CF205" s="2">
        <f>IF(OR(AND($B205&gt;I$230, $B205&lt;I$231), $B205&gt;I$232), I205, "")</f>
        <v>37.521999999999998</v>
      </c>
      <c r="CG205" s="2">
        <f>IF(OR(AND($B205&gt;J$230, $B205&lt;J$231), $B205&gt;J$232), J205, "")</f>
        <v>34.854999999999997</v>
      </c>
      <c r="CH205" s="2">
        <f>IF(OR(AND($B205&gt;K$230, $B205&lt;K$231), $B205&gt;K$232), K205, "")</f>
        <v>39.072000000000003</v>
      </c>
      <c r="CI205" s="2">
        <f>IF(OR(AND($B205&gt;L$230, $B205&lt;L$231), $B205&gt;L$232), L205, "")</f>
        <v>41.188000000000002</v>
      </c>
      <c r="CJ205" s="2">
        <f>IF(OR(AND($B205&gt;M$230, $B205&lt;M$231), $B205&gt;M$232), M205, "")</f>
        <v>44.536000000000001</v>
      </c>
      <c r="CK205" s="2">
        <f>IF(OR(AND($B205&gt;N$230, $B205&lt;N$231), $B205&gt;N$232), N205, "")</f>
        <v>48.753999999999998</v>
      </c>
      <c r="CL205" s="2">
        <f>IF(OR(AND($B205&gt;O$230, $B205&lt;O$231), $B205&gt;O$232), O205, "")</f>
        <v>53.8611</v>
      </c>
      <c r="CO205" s="2">
        <f>BK$207*$B205+BK$209</f>
        <v>52.111082279489047</v>
      </c>
      <c r="CP205" s="2">
        <f>BL$207*$B205+BL$209</f>
        <v>48.125854214356366</v>
      </c>
      <c r="CQ205" s="2">
        <f>BM$207*$B205+BM$209</f>
        <v>46.313037051966774</v>
      </c>
      <c r="CR205" s="2">
        <f>BN$207*$B205+BN$209</f>
        <v>43.661650945852593</v>
      </c>
      <c r="CS205" s="2">
        <f>BO$207*$B205+BO$209</f>
        <v>43.910830776520186</v>
      </c>
      <c r="CT205" s="2">
        <f>BP$207*$B205+BP$209</f>
        <v>42.342005213702457</v>
      </c>
      <c r="CU205" s="2">
        <f>BQ$207*$B205+BQ$209</f>
        <v>48.023399623250818</v>
      </c>
      <c r="CV205" s="2">
        <f>BR$207*$B205+BR$209</f>
        <v>42.327192433058606</v>
      </c>
      <c r="CW205" s="2">
        <f>BS$207*$B205+BS$209</f>
        <v>48.558237879968821</v>
      </c>
      <c r="CX205" s="2">
        <f>BT$207*$B205+BT$209</f>
        <v>50.597345764032809</v>
      </c>
      <c r="CY205" s="2">
        <f>BU$207*$B205+BU$209</f>
        <v>51.749652315036244</v>
      </c>
      <c r="CZ205" s="2">
        <f>BV$207*$B205+BV$209</f>
        <v>53.324826189608487</v>
      </c>
      <c r="DA205" s="2">
        <f>BW$207*$B205+BW$209</f>
        <v>58.160039180621105</v>
      </c>
      <c r="DD205" s="2">
        <f>BZ$207*$B205+BZ$209</f>
        <v>43.120721025966553</v>
      </c>
      <c r="DE205" s="2">
        <f>CA$207*$B205+CA$209</f>
        <v>42.522415670369092</v>
      </c>
      <c r="DF205" s="2">
        <f>CB$207*$B205+CB$209</f>
        <v>42.421532727883353</v>
      </c>
      <c r="DG205" s="2">
        <f>CC$207*$B205+CC$209</f>
        <v>38.81924410256412</v>
      </c>
      <c r="DH205" s="2">
        <f>CD$207*$B205+CD$209</f>
        <v>38.273551400394489</v>
      </c>
      <c r="DI205" s="2">
        <f>CE$207*$B205+CE$209</f>
        <v>37.579508847327141</v>
      </c>
      <c r="DJ205" s="2">
        <f>CF$207*$B205+CF$209</f>
        <v>36.834671488411161</v>
      </c>
      <c r="DK205" s="2">
        <f>CG$207*$B205+CG$209</f>
        <v>35.573507168006131</v>
      </c>
      <c r="DL205" s="2">
        <f>CH$207*$B205+CH$209</f>
        <v>39.448515252669729</v>
      </c>
      <c r="DM205" s="2">
        <f>CI$207*$B205+CI$209</f>
        <v>40.888227515473304</v>
      </c>
      <c r="DN205" s="2">
        <f>CJ$207*$B205+CJ$209</f>
        <v>44.165250680413855</v>
      </c>
      <c r="DO205" s="2">
        <f>CK$207*$B205+CK$209</f>
        <v>48.024610536024163</v>
      </c>
      <c r="DP205" s="2">
        <f>CL$207*$B205+CL$209</f>
        <v>53.758514874818246</v>
      </c>
      <c r="DS205" s="2">
        <f>POWER(10,($B205-C$227)/C$228)/(1+POWER(10,($B205-C$227)/C$228))</f>
        <v>0.99969073634217653</v>
      </c>
      <c r="DT205" s="2">
        <f>POWER(10,($B205-D$227)/D$228)/(1+POWER(10,($B205-D$227)/D$228))</f>
        <v>0.99972260504128496</v>
      </c>
      <c r="DU205" s="2">
        <f>POWER(10,($B205-E$227)/E$228)/(1+POWER(10,($B205-E$227)/E$228))</f>
        <v>0.99986039409017835</v>
      </c>
      <c r="DV205" s="2">
        <f>POWER(10,($B205-F$227)/F$228)/(1+POWER(10,($B205-F$227)/F$228))</f>
        <v>0.9998988606175121</v>
      </c>
      <c r="DW205" s="2">
        <f>POWER(10,($B205-G$227)/G$228)/(1+POWER(10,($B205-G$227)/G$228))</f>
        <v>0.99989716788520633</v>
      </c>
      <c r="DX205" s="2">
        <f>POWER(10,($B205-H$227)/H$228)/(1+POWER(10,($B205-H$227)/H$228))</f>
        <v>0.99989890503861911</v>
      </c>
      <c r="DY205" s="2">
        <f>POWER(10,($B205-I$227)/I$228)/(1+POWER(10,($B205-I$227)/I$228))</f>
        <v>0.99990243742011908</v>
      </c>
      <c r="DZ205" s="2">
        <f>POWER(10,($B205-J$227)/J$228)/(1+POWER(10,($B205-J$227)/J$228))</f>
        <v>0.99989756732753388</v>
      </c>
      <c r="EA205" s="2">
        <f>POWER(10,($B205-K$227)/K$228)/(1+POWER(10,($B205-K$227)/K$228))</f>
        <v>0.99990142247750735</v>
      </c>
      <c r="EB205" s="2">
        <f>POWER(10,($B205-L$227)/L$228)/(1+POWER(10,($B205-L$227)/L$228))</f>
        <v>0.99989754795127783</v>
      </c>
      <c r="EC205" s="2">
        <f>POWER(10,($B205-M$227)/M$228)/(1+POWER(10,($B205-M$227)/M$228))</f>
        <v>0.99989614332788557</v>
      </c>
      <c r="ED205" s="2">
        <f>POWER(10,($B205-N$227)/N$228)/(1+POWER(10,($B205-N$227)/N$228))</f>
        <v>0.9998969751176332</v>
      </c>
      <c r="EE205" s="2">
        <f>POWER(10,($B205-O$227)/O$228)/(1+POWER(10,($B205-O$227)/O$228))</f>
        <v>0.99990252191705364</v>
      </c>
    </row>
    <row r="206" spans="2:137" ht="15.75" thickBot="1" x14ac:dyDescent="0.3">
      <c r="B206" s="2">
        <v>200</v>
      </c>
      <c r="C206">
        <v>43.789000000000001</v>
      </c>
      <c r="D206">
        <v>43.31</v>
      </c>
      <c r="E206">
        <v>42.634</v>
      </c>
      <c r="F206">
        <v>40.168999999999997</v>
      </c>
      <c r="G206">
        <v>38.274999999999999</v>
      </c>
      <c r="H206">
        <v>37.912999999999997</v>
      </c>
      <c r="I206">
        <v>38.116</v>
      </c>
      <c r="J206">
        <v>35.667000000000002</v>
      </c>
      <c r="K206">
        <v>38.884</v>
      </c>
      <c r="L206">
        <v>42.405999999999999</v>
      </c>
      <c r="M206">
        <v>44.594000000000001</v>
      </c>
      <c r="N206">
        <v>48.536000000000001</v>
      </c>
      <c r="O206">
        <v>53.472200000000001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43.070043548421232</v>
      </c>
      <c r="S206" s="5">
        <f t="shared" si="64"/>
        <v>42.480803502557777</v>
      </c>
      <c r="T206" s="5">
        <f t="shared" si="64"/>
        <v>42.386209732215455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38.756742779264471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38.203320171025304</v>
      </c>
      <c r="W206" s="5">
        <f t="shared" si="65"/>
        <v>37.52202642067175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36.746481014618134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35.49552918282663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39.383077312717553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40.816195976704108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44.10925335629053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47.97227711322752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53.717870908791639</v>
      </c>
      <c r="AE206" s="5"/>
      <c r="AG206" s="5">
        <f t="shared" si="49"/>
        <v>0.71895645157876942</v>
      </c>
      <c r="AH206" s="5">
        <f t="shared" si="49"/>
        <v>0.82919649744222568</v>
      </c>
      <c r="AI206" s="5">
        <f t="shared" si="49"/>
        <v>0.24779026778454494</v>
      </c>
      <c r="AJ206" s="5">
        <f t="shared" si="49"/>
        <v>1.4122572207355262</v>
      </c>
      <c r="AK206" s="5">
        <f t="shared" si="48"/>
        <v>7.1679828974694715E-2</v>
      </c>
      <c r="AL206" s="5">
        <f t="shared" si="48"/>
        <v>0.3909735793282465</v>
      </c>
      <c r="AM206" s="5">
        <f t="shared" si="48"/>
        <v>1.3695189853818661</v>
      </c>
      <c r="AN206" s="5">
        <f t="shared" si="48"/>
        <v>0.17147081717337187</v>
      </c>
      <c r="AO206" s="5">
        <f t="shared" si="47"/>
        <v>-0.49907731271755296</v>
      </c>
      <c r="AP206" s="5">
        <f t="shared" si="47"/>
        <v>1.5898040232958905</v>
      </c>
      <c r="AQ206" s="5">
        <f t="shared" si="47"/>
        <v>0.48474664370947096</v>
      </c>
      <c r="AR206" s="5">
        <f t="shared" si="47"/>
        <v>0.5637228867724815</v>
      </c>
      <c r="AS206" s="5">
        <f t="shared" si="50"/>
        <v>-0.245670908791638</v>
      </c>
      <c r="AV206" s="2">
        <f t="shared" si="51"/>
        <v>43.070043548420777</v>
      </c>
      <c r="AW206" s="2">
        <f t="shared" si="52"/>
        <v>42.480803502557777</v>
      </c>
      <c r="AX206" s="2">
        <f t="shared" si="53"/>
        <v>42.386209732215455</v>
      </c>
      <c r="AY206" s="2">
        <f t="shared" si="54"/>
        <v>38.756742779264471</v>
      </c>
      <c r="AZ206" s="2">
        <f t="shared" si="55"/>
        <v>38.203320171025304</v>
      </c>
      <c r="BA206" s="2">
        <f t="shared" si="56"/>
        <v>37.522026420671743</v>
      </c>
      <c r="BB206" s="2">
        <f t="shared" si="57"/>
        <v>36.746481014618134</v>
      </c>
      <c r="BC206" s="2">
        <f t="shared" si="58"/>
        <v>35.49552918282663</v>
      </c>
      <c r="BD206" s="2">
        <f t="shared" si="59"/>
        <v>39.383077312717553</v>
      </c>
      <c r="BE206" s="2">
        <f t="shared" si="60"/>
        <v>40.816195976704087</v>
      </c>
      <c r="BF206" s="2">
        <f t="shared" si="61"/>
        <v>44.10925335629048</v>
      </c>
      <c r="BG206" s="2">
        <f t="shared" si="62"/>
        <v>47.97227711322742</v>
      </c>
      <c r="BH206" s="2">
        <f t="shared" si="63"/>
        <v>53.717870908789358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43.789000000000001</v>
      </c>
      <c r="CA206" s="2">
        <f>IF(OR(AND($B206&gt;D$230, $B206&lt;D$231), $B206&gt;D$232), D206, "")</f>
        <v>43.31</v>
      </c>
      <c r="CB206" s="2">
        <f>IF(OR(AND($B206&gt;E$230, $B206&lt;E$231), $B206&gt;E$232), E206, "")</f>
        <v>42.634</v>
      </c>
      <c r="CC206" s="2">
        <f>IF(OR(AND($B206&gt;F$230, $B206&lt;F$231), $B206&gt;F$232), F206, "")</f>
        <v>40.168999999999997</v>
      </c>
      <c r="CD206" s="2">
        <f>IF(OR(AND($B206&gt;G$230, $B206&lt;G$231), $B206&gt;G$232), G206, "")</f>
        <v>38.274999999999999</v>
      </c>
      <c r="CE206" s="2">
        <f>IF(OR(AND($B206&gt;H$230, $B206&lt;H$231), $B206&gt;H$232), H206, "")</f>
        <v>37.912999999999997</v>
      </c>
      <c r="CF206" s="2">
        <f>IF(OR(AND($B206&gt;I$230, $B206&lt;I$231), $B206&gt;I$232), I206, "")</f>
        <v>38.116</v>
      </c>
      <c r="CG206" s="2">
        <f>IF(OR(AND($B206&gt;J$230, $B206&lt;J$231), $B206&gt;J$232), J206, "")</f>
        <v>35.667000000000002</v>
      </c>
      <c r="CH206" s="2">
        <f>IF(OR(AND($B206&gt;K$230, $B206&lt;K$231), $B206&gt;K$232), K206, "")</f>
        <v>38.884</v>
      </c>
      <c r="CI206" s="2">
        <f>IF(OR(AND($B206&gt;L$230, $B206&lt;L$231), $B206&gt;L$232), L206, "")</f>
        <v>42.405999999999999</v>
      </c>
      <c r="CJ206" s="2">
        <f>IF(OR(AND($B206&gt;M$230, $B206&lt;M$231), $B206&gt;M$232), M206, "")</f>
        <v>44.594000000000001</v>
      </c>
      <c r="CK206" s="2">
        <f>IF(OR(AND($B206&gt;N$230, $B206&lt;N$231), $B206&gt;N$232), N206, "")</f>
        <v>48.536000000000001</v>
      </c>
      <c r="CL206" s="2">
        <f>IF(OR(AND($B206&gt;O$230, $B206&lt;O$231), $B206&gt;O$232), O206, "")</f>
        <v>53.472200000000001</v>
      </c>
      <c r="CO206" s="2">
        <f>BK$207*$B206+BK$209</f>
        <v>52.158526072691359</v>
      </c>
      <c r="CP206" s="2">
        <f>BL$207*$B206+BL$209</f>
        <v>48.14091055217262</v>
      </c>
      <c r="CQ206" s="2">
        <f>BM$207*$B206+BM$209</f>
        <v>46.312212931038736</v>
      </c>
      <c r="CR206" s="2">
        <f>BN$207*$B206+BN$209</f>
        <v>43.64138123970455</v>
      </c>
      <c r="CS206" s="2">
        <f>BO$207*$B206+BO$209</f>
        <v>43.895142051472803</v>
      </c>
      <c r="CT206" s="2">
        <f>BP$207*$B206+BP$209</f>
        <v>42.326202254813388</v>
      </c>
      <c r="CU206" s="2">
        <f>BQ$207*$B206+BQ$209</f>
        <v>48.039603047114362</v>
      </c>
      <c r="CV206" s="2">
        <f>BR$207*$B206+BR$209</f>
        <v>42.308423837285673</v>
      </c>
      <c r="CW206" s="2">
        <f>BS$207*$B206+BS$209</f>
        <v>48.575486548605198</v>
      </c>
      <c r="CX206" s="2">
        <f>BT$207*$B206+BT$209</f>
        <v>50.614267116566594</v>
      </c>
      <c r="CY206" s="2">
        <f>BU$207*$B206+BU$209</f>
        <v>51.762835449988508</v>
      </c>
      <c r="CZ206" s="2">
        <f>BV$207*$B206+BV$209</f>
        <v>53.321016806327201</v>
      </c>
      <c r="DA206" s="2">
        <f>BW$207*$B206+BW$209</f>
        <v>58.160140188506851</v>
      </c>
      <c r="DB206" s="6"/>
      <c r="DC206" s="6"/>
      <c r="DD206" s="2">
        <f>BZ$207*$B206+BZ$209</f>
        <v>43.067479332472629</v>
      </c>
      <c r="DE206" s="2">
        <f>CA$207*$B206+CA$209</f>
        <v>42.479371170550237</v>
      </c>
      <c r="DF206" s="2">
        <f>CB$207*$B206+CB$209</f>
        <v>42.385709795437684</v>
      </c>
      <c r="DG206" s="2">
        <f>CC$207*$B206+CC$209</f>
        <v>38.756292173597913</v>
      </c>
      <c r="DH206" s="2">
        <f>CD$207*$B206+CD$209</f>
        <v>38.202786314285525</v>
      </c>
      <c r="DI206" s="2">
        <f>CE$207*$B206+CE$209</f>
        <v>37.521583432314394</v>
      </c>
      <c r="DJ206" s="2">
        <f>CF$207*$B206+CF$209</f>
        <v>36.74547607568924</v>
      </c>
      <c r="DK206" s="2">
        <f>CG$207*$B206+CG$209</f>
        <v>35.494892658999312</v>
      </c>
      <c r="DL206" s="2">
        <f>CH$207*$B206+CH$209</f>
        <v>39.382250799005107</v>
      </c>
      <c r="DM206" s="2">
        <f>CI$207*$B206+CI$209</f>
        <v>40.815280376812936</v>
      </c>
      <c r="DN206" s="2">
        <f>CJ$207*$B206+CJ$209</f>
        <v>44.108528345861174</v>
      </c>
      <c r="DO206" s="2">
        <f>CK$207*$B206+CK$209</f>
        <v>47.971774494882908</v>
      </c>
      <c r="DP206" s="2">
        <f>CL$207*$B206+CL$209</f>
        <v>53.717475947804914</v>
      </c>
      <c r="DS206" s="2">
        <f>POWER(10,($B206-C$227)/C$228)/(1+POWER(10,($B206-C$227)/C$228))</f>
        <v>0.99971794051648588</v>
      </c>
      <c r="DT206" s="2">
        <f>POWER(10,($B206-D$227)/D$228)/(1+POWER(10,($B206-D$227)/D$228))</f>
        <v>0.99974700661587002</v>
      </c>
      <c r="DU206" s="2">
        <f>POWER(10,($B206-E$227)/E$228)/(1+POWER(10,($B206-E$227)/E$228))</f>
        <v>0.99987267633298516</v>
      </c>
      <c r="DV206" s="2">
        <f>POWER(10,($B206-F$227)/F$228)/(1+POWER(10,($B206-F$227)/F$228))</f>
        <v>0.99990775896601669</v>
      </c>
      <c r="DW206" s="2">
        <f>POWER(10,($B206-G$227)/G$228)/(1+POWER(10,($B206-G$227)/G$228))</f>
        <v>0.99990621514809852</v>
      </c>
      <c r="DX206" s="2">
        <f>POWER(10,($B206-H$227)/H$228)/(1+POWER(10,($B206-H$227)/H$228))</f>
        <v>0.99990779947926867</v>
      </c>
      <c r="DY206" s="2">
        <f>POWER(10,($B206-I$227)/I$228)/(1+POWER(10,($B206-I$227)/I$228))</f>
        <v>0.99991102110579821</v>
      </c>
      <c r="DZ206" s="2">
        <f>POWER(10,($B206-J$227)/J$228)/(1+POWER(10,($B206-J$227)/J$228))</f>
        <v>0.99990657945041062</v>
      </c>
      <c r="EA206" s="2">
        <f>POWER(10,($B206-K$227)/K$228)/(1+POWER(10,($B206-K$227)/K$228))</f>
        <v>0.99991009545115994</v>
      </c>
      <c r="EB206" s="2">
        <f>POWER(10,($B206-L$227)/L$228)/(1+POWER(10,($B206-L$227)/L$228))</f>
        <v>0.99990656177873649</v>
      </c>
      <c r="EC206" s="2">
        <f>POWER(10,($B206-M$227)/M$228)/(1+POWER(10,($B206-M$227)/M$228))</f>
        <v>0.99990528072372264</v>
      </c>
      <c r="ED206" s="2">
        <f>POWER(10,($B206-N$227)/N$228)/(1+POWER(10,($B206-N$227)/N$228))</f>
        <v>0.99990603933879785</v>
      </c>
      <c r="EE206" s="2">
        <f>POWER(10,($B206-O$227)/O$228)/(1+POWER(10,($B206-O$227)/O$228))</f>
        <v>0.99991109816924095</v>
      </c>
      <c r="EF206" s="6"/>
      <c r="EG206" s="6"/>
    </row>
    <row r="207" spans="2:137" ht="15.75" thickBot="1" x14ac:dyDescent="0.3">
      <c r="C207" s="68">
        <f>SUMSQ(AG6:AG206)</f>
        <v>2115.3068817940557</v>
      </c>
      <c r="D207" s="69">
        <f t="shared" ref="D207:O207" si="66">SUMSQ(AH6:AH206)</f>
        <v>2709.5268203032915</v>
      </c>
      <c r="E207" s="69">
        <f t="shared" si="66"/>
        <v>2309.3745765011845</v>
      </c>
      <c r="F207" s="69">
        <f t="shared" si="66"/>
        <v>3508.3607692588839</v>
      </c>
      <c r="G207" s="69">
        <f t="shared" si="66"/>
        <v>3634.9965266038985</v>
      </c>
      <c r="H207" s="69">
        <f t="shared" si="66"/>
        <v>3939.4235075971401</v>
      </c>
      <c r="I207" s="69">
        <f t="shared" si="66"/>
        <v>5032.2737718016733</v>
      </c>
      <c r="J207" s="69">
        <f t="shared" si="66"/>
        <v>4744.2825467521116</v>
      </c>
      <c r="K207" s="69">
        <f t="shared" si="66"/>
        <v>4948.3648589438872</v>
      </c>
      <c r="L207" s="69">
        <f t="shared" si="66"/>
        <v>3378.7514264642377</v>
      </c>
      <c r="M207" s="69">
        <f t="shared" si="66"/>
        <v>3179.6186779104737</v>
      </c>
      <c r="N207" s="69">
        <f t="shared" si="66"/>
        <v>2789.1141649633405</v>
      </c>
      <c r="O207" s="70">
        <f t="shared" si="66"/>
        <v>1940.5794859428361</v>
      </c>
      <c r="P207" s="71">
        <f>SUM(C207:O207)</f>
        <v>44229.974014837011</v>
      </c>
      <c r="AF207" s="44">
        <f>SUM(AG207:AS207)</f>
        <v>44229.974014837011</v>
      </c>
      <c r="AG207" s="7">
        <f>SUMSQ(AG6:AG206)</f>
        <v>2115.3068817940557</v>
      </c>
      <c r="AH207" s="7">
        <f t="shared" ref="AH207:AS207" si="67">SUMSQ(AH6:AH206)</f>
        <v>2709.5268203032915</v>
      </c>
      <c r="AI207" s="7">
        <f t="shared" si="67"/>
        <v>2309.3745765011845</v>
      </c>
      <c r="AJ207" s="7">
        <f t="shared" si="67"/>
        <v>3508.3607692588839</v>
      </c>
      <c r="AK207" s="7">
        <f t="shared" si="67"/>
        <v>3634.9965266038985</v>
      </c>
      <c r="AL207" s="7">
        <f t="shared" si="67"/>
        <v>3939.4235075971401</v>
      </c>
      <c r="AM207" s="7">
        <f t="shared" si="67"/>
        <v>5032.2737718016733</v>
      </c>
      <c r="AN207" s="7">
        <f t="shared" si="67"/>
        <v>4744.2825467521116</v>
      </c>
      <c r="AO207" s="7">
        <f t="shared" si="67"/>
        <v>4948.3648589438872</v>
      </c>
      <c r="AP207" s="7">
        <f t="shared" si="67"/>
        <v>3378.7514264642377</v>
      </c>
      <c r="AQ207" s="7">
        <f t="shared" si="67"/>
        <v>3179.6186779104737</v>
      </c>
      <c r="AR207" s="7">
        <f t="shared" si="67"/>
        <v>2789.1141649633405</v>
      </c>
      <c r="AS207" s="7">
        <f t="shared" si="67"/>
        <v>1940.5794859428361</v>
      </c>
      <c r="AT207" s="3">
        <f>SUM(R207:AD207)</f>
        <v>0</v>
      </c>
      <c r="AV207" s="6"/>
      <c r="AW207" s="6"/>
      <c r="BK207" s="51">
        <f>SLOPE(BK6:BK206,$B6:$B206)</f>
        <v>4.744379320230626E-2</v>
      </c>
      <c r="BL207" s="51">
        <f t="shared" ref="BL207:BW207" si="68">SLOPE(BL6:BL206,$B6:$B206)</f>
        <v>1.505633781625673E-2</v>
      </c>
      <c r="BM207" s="51">
        <f t="shared" si="68"/>
        <v>-8.2412092803892491E-4</v>
      </c>
      <c r="BN207" s="51">
        <f t="shared" si="68"/>
        <v>-2.0269706148041876E-2</v>
      </c>
      <c r="BO207" s="51">
        <f t="shared" si="68"/>
        <v>-1.5688725047381186E-2</v>
      </c>
      <c r="BP207" s="51">
        <f t="shared" si="68"/>
        <v>-1.5802958889066014E-2</v>
      </c>
      <c r="BQ207" s="51">
        <f t="shared" si="68"/>
        <v>1.6203423863542267E-2</v>
      </c>
      <c r="BR207" s="51">
        <f t="shared" si="68"/>
        <v>-1.8768595772928678E-2</v>
      </c>
      <c r="BS207" s="51">
        <f t="shared" si="68"/>
        <v>1.7248668636371881E-2</v>
      </c>
      <c r="BT207" s="51">
        <f t="shared" si="68"/>
        <v>1.6921352533786765E-2</v>
      </c>
      <c r="BU207" s="51">
        <f t="shared" si="68"/>
        <v>1.3183134952264546E-2</v>
      </c>
      <c r="BV207" s="51">
        <f t="shared" si="68"/>
        <v>-3.8093832812824387E-3</v>
      </c>
      <c r="BW207" s="51">
        <f t="shared" si="68"/>
        <v>1.0100788574005821E-4</v>
      </c>
      <c r="BZ207" s="51">
        <f>SLOPE(BZ6:BZ206,$B6:$B206)</f>
        <v>-5.324169349392302E-2</v>
      </c>
      <c r="CA207" s="51">
        <f t="shared" ref="CA207:CL207" si="69">SLOPE(CA6:CA206,$B6:$B206)</f>
        <v>-4.3044499818854963E-2</v>
      </c>
      <c r="CB207" s="51">
        <f t="shared" si="69"/>
        <v>-3.582293244567173E-2</v>
      </c>
      <c r="CC207" s="51">
        <f t="shared" si="69"/>
        <v>-6.2951928966204523E-2</v>
      </c>
      <c r="CD207" s="51">
        <f t="shared" si="69"/>
        <v>-7.076508610896215E-2</v>
      </c>
      <c r="CE207" s="51">
        <f t="shared" si="69"/>
        <v>-5.7925415012748692E-2</v>
      </c>
      <c r="CF207" s="51">
        <f t="shared" si="69"/>
        <v>-8.9195412721918096E-2</v>
      </c>
      <c r="CG207" s="51">
        <f t="shared" si="69"/>
        <v>-7.8614509006821792E-2</v>
      </c>
      <c r="CH207" s="51">
        <f t="shared" si="69"/>
        <v>-6.6264453664621109E-2</v>
      </c>
      <c r="CI207" s="51">
        <f t="shared" si="69"/>
        <v>-7.2947138660369309E-2</v>
      </c>
      <c r="CJ207" s="51">
        <f t="shared" si="69"/>
        <v>-5.6722334552676106E-2</v>
      </c>
      <c r="CK207" s="51">
        <f t="shared" si="69"/>
        <v>-5.2836041141256986E-2</v>
      </c>
      <c r="CL207" s="51">
        <f t="shared" si="69"/>
        <v>-4.1038927013323893E-2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P208" s="66"/>
      <c r="AF208" s="66"/>
      <c r="AG208" s="67"/>
      <c r="AH208" s="67"/>
      <c r="AI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BK208" s="51"/>
      <c r="BL208" s="51"/>
      <c r="BM208" s="51"/>
      <c r="BN208" s="51"/>
      <c r="BO208" s="51"/>
      <c r="BP208" s="51"/>
      <c r="BQ208" s="51"/>
      <c r="BR208" s="51"/>
      <c r="BS208" s="51"/>
      <c r="BT208" s="51"/>
      <c r="BU208" s="51"/>
      <c r="BV208" s="51"/>
      <c r="BW208" s="51"/>
      <c r="BZ208" s="51"/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</row>
    <row r="209" spans="1:137" x14ac:dyDescent="0.25">
      <c r="A209" s="4" t="s">
        <v>6</v>
      </c>
      <c r="B209" s="4" t="s">
        <v>4</v>
      </c>
      <c r="C209" s="8">
        <v>1340.3568486243726</v>
      </c>
      <c r="D209" s="9">
        <v>1419.4686632584965</v>
      </c>
      <c r="E209" s="9">
        <v>1348.5828740309644</v>
      </c>
      <c r="F209" s="9">
        <v>1363.3283122512619</v>
      </c>
      <c r="G209" s="9">
        <v>1411.4215473138793</v>
      </c>
      <c r="H209" s="9">
        <v>1464.5095002555354</v>
      </c>
      <c r="I209" s="9">
        <v>1502.7539472210831</v>
      </c>
      <c r="J209" s="9">
        <v>1573.8954309305334</v>
      </c>
      <c r="K209" s="9">
        <v>1488.6125125140202</v>
      </c>
      <c r="L209" s="9">
        <v>1429.4530712621129</v>
      </c>
      <c r="M209" s="9">
        <v>1355.6005435307295</v>
      </c>
      <c r="N209" s="9">
        <v>1240.6191603132602</v>
      </c>
      <c r="O209" s="45">
        <v>1071.0113182305433</v>
      </c>
      <c r="P209" s="6"/>
      <c r="AV209" s="6"/>
      <c r="AW209" s="6"/>
      <c r="AY209" s="6"/>
      <c r="BA209" s="6"/>
      <c r="BC209" s="6"/>
      <c r="BK209" s="51">
        <f>INTERCEPT(BK6:BK206,$B6:$B206)</f>
        <v>42.669767432230103</v>
      </c>
      <c r="BL209" s="51">
        <f t="shared" ref="BL209:BW209" si="70">INTERCEPT(BL6:BL206,$B6:$B206)</f>
        <v>45.129642988921276</v>
      </c>
      <c r="BM209" s="51">
        <f t="shared" si="70"/>
        <v>46.477037116646521</v>
      </c>
      <c r="BN209" s="51">
        <f t="shared" si="70"/>
        <v>47.695322469312927</v>
      </c>
      <c r="BO209" s="51">
        <f t="shared" si="70"/>
        <v>47.032887060949044</v>
      </c>
      <c r="BP209" s="51">
        <f t="shared" si="70"/>
        <v>45.486794032626591</v>
      </c>
      <c r="BQ209" s="51">
        <f t="shared" si="70"/>
        <v>44.798918274405906</v>
      </c>
      <c r="BR209" s="51">
        <f t="shared" si="70"/>
        <v>46.062142991871411</v>
      </c>
      <c r="BS209" s="51">
        <f t="shared" si="70"/>
        <v>45.125752821330821</v>
      </c>
      <c r="BT209" s="51">
        <f t="shared" si="70"/>
        <v>47.229996609809241</v>
      </c>
      <c r="BU209" s="51">
        <f t="shared" si="70"/>
        <v>49.126208459535597</v>
      </c>
      <c r="BV209" s="51">
        <f t="shared" si="70"/>
        <v>54.082893462583691</v>
      </c>
      <c r="BW209" s="51">
        <f t="shared" si="70"/>
        <v>58.139938611358836</v>
      </c>
      <c r="BZ209" s="51">
        <f>INTERCEPT(BZ6:BZ206,$B6:$B206)</f>
        <v>53.715818031257236</v>
      </c>
      <c r="CA209" s="51">
        <f t="shared" ref="CA209:CL209" si="71">INTERCEPT(CA6:CA206,$B6:$B206)</f>
        <v>51.088271134321232</v>
      </c>
      <c r="CB209" s="51">
        <f t="shared" si="71"/>
        <v>49.550296284572028</v>
      </c>
      <c r="CC209" s="51">
        <f t="shared" si="71"/>
        <v>51.346677966838818</v>
      </c>
      <c r="CD209" s="51">
        <f t="shared" si="71"/>
        <v>52.355803536077957</v>
      </c>
      <c r="CE209" s="51">
        <f t="shared" si="71"/>
        <v>49.106666434864131</v>
      </c>
      <c r="CF209" s="51">
        <f t="shared" si="71"/>
        <v>54.584558620072862</v>
      </c>
      <c r="CG209" s="51">
        <f t="shared" si="71"/>
        <v>51.21779446036367</v>
      </c>
      <c r="CH209" s="51">
        <f t="shared" si="71"/>
        <v>52.635141531929328</v>
      </c>
      <c r="CI209" s="51">
        <f t="shared" si="71"/>
        <v>55.404708108886794</v>
      </c>
      <c r="CJ209" s="51">
        <f t="shared" si="71"/>
        <v>55.452995256396399</v>
      </c>
      <c r="CK209" s="51">
        <f t="shared" si="71"/>
        <v>58.538982723134303</v>
      </c>
      <c r="CL209" s="51">
        <f t="shared" si="71"/>
        <v>61.925261350469697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10.238839330581063</v>
      </c>
      <c r="E210" s="11">
        <v>0</v>
      </c>
      <c r="F210" s="11">
        <v>2.4900629149452436</v>
      </c>
      <c r="G210" s="11">
        <v>14.063926652557708</v>
      </c>
      <c r="H210" s="11">
        <v>29.564585691728418</v>
      </c>
      <c r="I210" s="11">
        <v>38.100136270275748</v>
      </c>
      <c r="J210" s="11">
        <v>34.952951585615061</v>
      </c>
      <c r="K210" s="11">
        <v>39.844759774716948</v>
      </c>
      <c r="L210" s="11">
        <v>35.894913989062999</v>
      </c>
      <c r="M210" s="11">
        <v>47.361998501548577</v>
      </c>
      <c r="N210" s="11">
        <v>39.866099403669757</v>
      </c>
      <c r="O210" s="46">
        <v>47.848715397874386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370.33813136398982</v>
      </c>
      <c r="D211" s="13">
        <v>422.61170444872414</v>
      </c>
      <c r="E211" s="13">
        <v>372.53317874568012</v>
      </c>
      <c r="F211" s="13">
        <v>412.90385701323783</v>
      </c>
      <c r="G211" s="13">
        <v>420.09000449424025</v>
      </c>
      <c r="H211" s="13">
        <v>430.02391983350867</v>
      </c>
      <c r="I211" s="13">
        <v>441.8812973444164</v>
      </c>
      <c r="J211" s="13">
        <v>483.17990919594934</v>
      </c>
      <c r="K211" s="13">
        <v>456.65925436022854</v>
      </c>
      <c r="L211" s="13">
        <v>440.41002758806877</v>
      </c>
      <c r="M211" s="13">
        <v>402.52296745591241</v>
      </c>
      <c r="N211" s="13">
        <v>377.45441265405145</v>
      </c>
      <c r="O211" s="48">
        <v>313.44223033055738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1.073621365217878E-5</v>
      </c>
      <c r="D212" s="13">
        <v>0</v>
      </c>
      <c r="E212" s="13">
        <v>0</v>
      </c>
      <c r="F212" s="13">
        <v>0</v>
      </c>
      <c r="G212" s="13">
        <v>4.1385748305854149</v>
      </c>
      <c r="H212" s="13">
        <v>36.448989692675177</v>
      </c>
      <c r="I212" s="13">
        <v>9.7971094252158027E-4</v>
      </c>
      <c r="J212" s="13">
        <v>26.216586986990443</v>
      </c>
      <c r="K212" s="13">
        <v>20.904189714056415</v>
      </c>
      <c r="L212" s="13">
        <v>30.26156527102594</v>
      </c>
      <c r="M212" s="13">
        <v>47.440255324895872</v>
      </c>
      <c r="N212" s="13">
        <v>20.176286946083799</v>
      </c>
      <c r="O212" s="48">
        <v>46.178893482026773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5.1294430310750423</v>
      </c>
      <c r="D213" s="9">
        <v>5.4489663728174005</v>
      </c>
      <c r="E213" s="9">
        <v>3.0143141137308875</v>
      </c>
      <c r="F213" s="9">
        <v>1.9203764155708407</v>
      </c>
      <c r="G213" s="9">
        <v>2.1686285572372741</v>
      </c>
      <c r="H213" s="9">
        <v>2.1848706106364575</v>
      </c>
      <c r="I213" s="9">
        <v>3.1390995858002624</v>
      </c>
      <c r="J213" s="9">
        <v>2.9576013887375665</v>
      </c>
      <c r="K213" s="9">
        <v>2.3344110183231446</v>
      </c>
      <c r="L213" s="9">
        <v>1.543320428494863</v>
      </c>
      <c r="M213" s="9">
        <v>1.5298833947657129</v>
      </c>
      <c r="N213" s="9">
        <v>0.67312485094360741</v>
      </c>
      <c r="O213" s="45">
        <v>-1.1158224006905402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1.0041009758365727</v>
      </c>
      <c r="D214" s="11">
        <v>0.99524605795254328</v>
      </c>
      <c r="E214" s="11">
        <v>0.98232296601094238</v>
      </c>
      <c r="F214" s="11">
        <v>0.97559915955113019</v>
      </c>
      <c r="G214" s="11">
        <v>0.9740279677855167</v>
      </c>
      <c r="H214" s="11">
        <v>0.97292718317705629</v>
      </c>
      <c r="I214" s="11">
        <v>0.96140324186401782</v>
      </c>
      <c r="J214" s="11">
        <v>0.96591827464627145</v>
      </c>
      <c r="K214" s="11">
        <v>0.97003872436838434</v>
      </c>
      <c r="L214" s="11">
        <v>0.9800816259052183</v>
      </c>
      <c r="M214" s="11">
        <v>0.9809630092914603</v>
      </c>
      <c r="N214" s="11">
        <v>0.98909413972082383</v>
      </c>
      <c r="O214" s="46">
        <v>1.0039924568638001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58.16243288655923</v>
      </c>
      <c r="D215" s="13">
        <f t="shared" si="72"/>
        <v>58.014271422076177</v>
      </c>
      <c r="E215" s="13">
        <f t="shared" si="72"/>
        <v>54.897068084628842</v>
      </c>
      <c r="F215" s="13">
        <f t="shared" si="72"/>
        <v>53.448003194727576</v>
      </c>
      <c r="G215" s="13">
        <f t="shared" si="72"/>
        <v>53.613270657589794</v>
      </c>
      <c r="H215" s="13">
        <f t="shared" si="72"/>
        <v>53.571373240578723</v>
      </c>
      <c r="I215" s="13">
        <f t="shared" si="72"/>
        <v>53.916949224204117</v>
      </c>
      <c r="J215" s="13">
        <f t="shared" si="72"/>
        <v>53.973918764451348</v>
      </c>
      <c r="K215" s="13">
        <f t="shared" si="72"/>
        <v>53.568355678116383</v>
      </c>
      <c r="L215" s="13">
        <f t="shared" si="72"/>
        <v>53.307694903754424</v>
      </c>
      <c r="M215" s="13">
        <f t="shared" si="72"/>
        <v>53.340809359672434</v>
      </c>
      <c r="N215" s="13">
        <f t="shared" si="72"/>
        <v>52.913507780788322</v>
      </c>
      <c r="O215" s="48">
        <f t="shared" si="72"/>
        <v>51.911435874284649</v>
      </c>
      <c r="P215" s="45">
        <v>52.816391111759891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84.562294140503951</v>
      </c>
      <c r="D216" s="13">
        <f t="shared" si="72"/>
        <v>84.181318836398148</v>
      </c>
      <c r="E216" s="13">
        <f t="shared" si="72"/>
        <v>80.724341071437706</v>
      </c>
      <c r="F216" s="13">
        <f t="shared" si="72"/>
        <v>79.098493604973825</v>
      </c>
      <c r="G216" s="13">
        <f t="shared" si="72"/>
        <v>79.222451233851487</v>
      </c>
      <c r="H216" s="13">
        <f t="shared" si="72"/>
        <v>79.151611945820306</v>
      </c>
      <c r="I216" s="13">
        <f t="shared" si="72"/>
        <v>79.194200023762875</v>
      </c>
      <c r="J216" s="13">
        <f t="shared" si="72"/>
        <v>79.369878978577901</v>
      </c>
      <c r="K216" s="13">
        <f t="shared" si="72"/>
        <v>79.072650913904468</v>
      </c>
      <c r="L216" s="13">
        <f t="shared" si="72"/>
        <v>79.076038490793792</v>
      </c>
      <c r="M216" s="13">
        <f t="shared" si="72"/>
        <v>79.132326312407358</v>
      </c>
      <c r="N216" s="13">
        <f t="shared" si="72"/>
        <v>78.918808725709965</v>
      </c>
      <c r="O216" s="48">
        <f t="shared" si="72"/>
        <v>78.308443943247411</v>
      </c>
      <c r="P216" s="46">
        <v>79.108429352186377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126.83504543990217</v>
      </c>
      <c r="D217" s="13">
        <f t="shared" si="72"/>
        <v>126.08127720909266</v>
      </c>
      <c r="E217" s="13">
        <f t="shared" si="72"/>
        <v>122.08023598357099</v>
      </c>
      <c r="F217" s="13">
        <f t="shared" si="72"/>
        <v>120.17131559406357</v>
      </c>
      <c r="G217" s="13">
        <f t="shared" si="72"/>
        <v>120.22912589279238</v>
      </c>
      <c r="H217" s="13">
        <f t="shared" si="72"/>
        <v>120.1119434628786</v>
      </c>
      <c r="I217" s="13">
        <f t="shared" si="72"/>
        <v>119.66937246136797</v>
      </c>
      <c r="J217" s="13">
        <f t="shared" si="72"/>
        <v>120.03513474694941</v>
      </c>
      <c r="K217" s="13">
        <f t="shared" si="72"/>
        <v>119.91137802682819</v>
      </c>
      <c r="L217" s="13">
        <f t="shared" si="72"/>
        <v>120.33757276077382</v>
      </c>
      <c r="M217" s="13">
        <f t="shared" si="72"/>
        <v>120.43096691091674</v>
      </c>
      <c r="N217" s="13">
        <f t="shared" si="72"/>
        <v>120.5597707268423</v>
      </c>
      <c r="O217" s="48">
        <f t="shared" si="72"/>
        <v>120.57662658306091</v>
      </c>
      <c r="P217" s="46">
        <v>121.20852915955727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162.71629310941987</v>
      </c>
      <c r="D218" s="15">
        <f t="shared" si="72"/>
        <v>161.64609703984107</v>
      </c>
      <c r="E218" s="15">
        <f t="shared" si="72"/>
        <v>157.18325299391458</v>
      </c>
      <c r="F218" s="15">
        <f t="shared" si="72"/>
        <v>155.0340593941701</v>
      </c>
      <c r="G218" s="15">
        <f t="shared" si="72"/>
        <v>155.03572362568559</v>
      </c>
      <c r="H218" s="15">
        <f t="shared" si="72"/>
        <v>154.87920498744469</v>
      </c>
      <c r="I218" s="15">
        <f t="shared" si="72"/>
        <v>154.02482939423189</v>
      </c>
      <c r="J218" s="15">
        <f t="shared" si="72"/>
        <v>154.55193502415287</v>
      </c>
      <c r="K218" s="15">
        <f t="shared" si="72"/>
        <v>154.57542134088433</v>
      </c>
      <c r="L218" s="15">
        <f t="shared" si="72"/>
        <v>155.36049615366215</v>
      </c>
      <c r="M218" s="15">
        <f t="shared" si="72"/>
        <v>155.48538627516112</v>
      </c>
      <c r="N218" s="15">
        <f t="shared" si="72"/>
        <v>155.90475360191891</v>
      </c>
      <c r="O218" s="49">
        <f t="shared" si="72"/>
        <v>156.45399635958515</v>
      </c>
      <c r="P218" s="47">
        <v>156.94322968569011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4.9509605070995368</v>
      </c>
      <c r="D219" s="17">
        <f t="shared" si="73"/>
        <v>4.9509605070995368</v>
      </c>
      <c r="E219" s="17">
        <f t="shared" si="73"/>
        <v>4.9509605070995368</v>
      </c>
      <c r="F219" s="17">
        <f t="shared" si="73"/>
        <v>4.9509605070995368</v>
      </c>
      <c r="G219" s="17">
        <f t="shared" si="73"/>
        <v>4.9509605070995368</v>
      </c>
      <c r="H219" s="17">
        <f t="shared" si="73"/>
        <v>4.9509605070995368</v>
      </c>
      <c r="I219" s="17">
        <f t="shared" si="73"/>
        <v>4.9509605070995368</v>
      </c>
      <c r="J219" s="17">
        <f t="shared" si="73"/>
        <v>4.9509605070995368</v>
      </c>
      <c r="K219" s="17">
        <f t="shared" si="73"/>
        <v>4.9509605070995368</v>
      </c>
      <c r="L219" s="17">
        <f t="shared" si="73"/>
        <v>4.9509605070995368</v>
      </c>
      <c r="M219" s="17">
        <f t="shared" si="73"/>
        <v>4.9509605070995368</v>
      </c>
      <c r="N219" s="17">
        <f t="shared" si="73"/>
        <v>4.9509605070995368</v>
      </c>
      <c r="O219" s="50">
        <f t="shared" si="73"/>
        <v>4.9509605070995368</v>
      </c>
      <c r="P219" s="45">
        <v>4.9509605070995368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4.4113744804735679</v>
      </c>
      <c r="D220" s="13">
        <f t="shared" si="73"/>
        <v>4.4113744804735679</v>
      </c>
      <c r="E220" s="13">
        <f t="shared" si="73"/>
        <v>4.4113744804735679</v>
      </c>
      <c r="F220" s="13">
        <f t="shared" si="73"/>
        <v>4.4113744804735679</v>
      </c>
      <c r="G220" s="13">
        <f t="shared" si="73"/>
        <v>4.4113744804735679</v>
      </c>
      <c r="H220" s="13">
        <f t="shared" si="73"/>
        <v>4.4113744804735679</v>
      </c>
      <c r="I220" s="13">
        <f t="shared" si="73"/>
        <v>4.4113744804735679</v>
      </c>
      <c r="J220" s="13">
        <f t="shared" si="73"/>
        <v>4.4113744804735679</v>
      </c>
      <c r="K220" s="13">
        <f t="shared" si="73"/>
        <v>4.4113744804735679</v>
      </c>
      <c r="L220" s="13">
        <f t="shared" si="73"/>
        <v>4.4113744804735679</v>
      </c>
      <c r="M220" s="13">
        <f t="shared" si="73"/>
        <v>4.4113744804735679</v>
      </c>
      <c r="N220" s="13">
        <f t="shared" si="73"/>
        <v>4.4113744804735679</v>
      </c>
      <c r="O220" s="48">
        <f t="shared" si="73"/>
        <v>4.4113744804735679</v>
      </c>
      <c r="P220" s="46">
        <v>4.4113744804735679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3.661024714474419</v>
      </c>
      <c r="D221" s="13">
        <f t="shared" si="73"/>
        <v>3.661024714474419</v>
      </c>
      <c r="E221" s="13">
        <f t="shared" si="73"/>
        <v>3.661024714474419</v>
      </c>
      <c r="F221" s="13">
        <f t="shared" si="73"/>
        <v>3.661024714474419</v>
      </c>
      <c r="G221" s="13">
        <f t="shared" si="73"/>
        <v>3.661024714474419</v>
      </c>
      <c r="H221" s="13">
        <f t="shared" si="73"/>
        <v>3.661024714474419</v>
      </c>
      <c r="I221" s="13">
        <f t="shared" si="73"/>
        <v>3.661024714474419</v>
      </c>
      <c r="J221" s="13">
        <f t="shared" si="73"/>
        <v>3.661024714474419</v>
      </c>
      <c r="K221" s="13">
        <f t="shared" si="73"/>
        <v>3.661024714474419</v>
      </c>
      <c r="L221" s="13">
        <f t="shared" si="73"/>
        <v>3.661024714474419</v>
      </c>
      <c r="M221" s="13">
        <f t="shared" si="73"/>
        <v>3.661024714474419</v>
      </c>
      <c r="N221" s="13">
        <f t="shared" si="73"/>
        <v>3.661024714474419</v>
      </c>
      <c r="O221" s="48">
        <f t="shared" si="73"/>
        <v>3.661024714474419</v>
      </c>
      <c r="P221" s="46">
        <v>3.661024714474419</v>
      </c>
    </row>
    <row r="222" spans="1:137" ht="15.75" thickBot="1" x14ac:dyDescent="0.3">
      <c r="B222" s="4" t="s">
        <v>1</v>
      </c>
      <c r="C222" s="14">
        <f t="shared" si="73"/>
        <v>5.8669214211377492</v>
      </c>
      <c r="D222" s="15">
        <f t="shared" si="73"/>
        <v>5.8669214211377492</v>
      </c>
      <c r="E222" s="15">
        <f t="shared" si="73"/>
        <v>5.8669214211377492</v>
      </c>
      <c r="F222" s="15">
        <f t="shared" si="73"/>
        <v>5.8669214211377492</v>
      </c>
      <c r="G222" s="15">
        <f t="shared" si="73"/>
        <v>5.8669214211377492</v>
      </c>
      <c r="H222" s="15">
        <f t="shared" si="73"/>
        <v>5.8669214211377492</v>
      </c>
      <c r="I222" s="15">
        <f t="shared" si="73"/>
        <v>5.8669214211377492</v>
      </c>
      <c r="J222" s="15">
        <f t="shared" si="73"/>
        <v>5.8669214211377492</v>
      </c>
      <c r="K222" s="15">
        <f t="shared" si="73"/>
        <v>5.8669214211377492</v>
      </c>
      <c r="L222" s="15">
        <f t="shared" si="73"/>
        <v>5.8669214211377492</v>
      </c>
      <c r="M222" s="15">
        <f t="shared" si="73"/>
        <v>5.8669214211377492</v>
      </c>
      <c r="N222" s="15">
        <f t="shared" si="73"/>
        <v>5.8669214211377492</v>
      </c>
      <c r="O222" s="49">
        <f t="shared" si="73"/>
        <v>5.8669214211377492</v>
      </c>
      <c r="P222" s="47">
        <v>5.8669214211377492</v>
      </c>
    </row>
    <row r="223" spans="1:137" x14ac:dyDescent="0.25">
      <c r="A223" s="4" t="s">
        <v>19</v>
      </c>
      <c r="C223" s="19">
        <f t="shared" ref="C223:O223" si="74">((C210+C212)/0.768)/(C209+C211+(C210+C212)/0.768)</f>
        <v>8.1717926976472225E-9</v>
      </c>
      <c r="D223" s="19">
        <f t="shared" si="74"/>
        <v>7.1853694390180845E-3</v>
      </c>
      <c r="E223" s="19">
        <f t="shared" si="74"/>
        <v>0</v>
      </c>
      <c r="F223" s="19">
        <f t="shared" si="74"/>
        <v>1.8220376477549162E-3</v>
      </c>
      <c r="G223" s="19">
        <f t="shared" si="74"/>
        <v>1.2775448054523257E-2</v>
      </c>
      <c r="H223" s="19">
        <f t="shared" si="74"/>
        <v>4.3400995309584488E-2</v>
      </c>
      <c r="I223" s="19">
        <f t="shared" si="74"/>
        <v>2.4876984230046136E-2</v>
      </c>
      <c r="J223" s="19">
        <f t="shared" si="74"/>
        <v>3.7275692774581044E-2</v>
      </c>
      <c r="K223" s="19">
        <f t="shared" si="74"/>
        <v>3.9073943005713915E-2</v>
      </c>
      <c r="L223" s="19">
        <f t="shared" si="74"/>
        <v>4.4039395479688034E-2</v>
      </c>
      <c r="M223" s="19">
        <f t="shared" si="74"/>
        <v>6.5605229604237703E-2</v>
      </c>
      <c r="N223" s="19">
        <f t="shared" si="74"/>
        <v>4.6089914280880384E-2</v>
      </c>
      <c r="O223" s="19">
        <f t="shared" si="74"/>
        <v>8.1248240911580089E-2</v>
      </c>
      <c r="P223" s="2" t="s">
        <v>20</v>
      </c>
    </row>
    <row r="224" spans="1:137" x14ac:dyDescent="0.25">
      <c r="B224" s="4"/>
      <c r="C224" s="19">
        <f>STDEV(A!C223,B!C223,'C'!C223)</f>
        <v>4.051320351901045E-10</v>
      </c>
      <c r="D224" s="19">
        <f>STDEV(A!D223,B!D223,'C'!D223)</f>
        <v>4.1484749798440012E-3</v>
      </c>
      <c r="E224" s="19">
        <f>STDEV(A!E223,B!E223,'C'!E223)</f>
        <v>0</v>
      </c>
      <c r="F224" s="19">
        <f>STDEV(A!F223,B!F223,'C'!F223)</f>
        <v>3.6080856584733722E-3</v>
      </c>
      <c r="G224" s="19">
        <f>STDEV(A!G223,B!G223,'C'!G223)</f>
        <v>8.1770935804335518E-3</v>
      </c>
      <c r="H224" s="19">
        <f>STDEV(A!H223,B!H223,'C'!H223)</f>
        <v>7.6932231819753514E-3</v>
      </c>
      <c r="I224" s="19">
        <f>STDEV(A!I223,B!I223,'C'!I223)</f>
        <v>1.1665669045299754E-2</v>
      </c>
      <c r="J224" s="19">
        <f>STDEV(A!J223,B!J223,'C'!J223)</f>
        <v>1.0406545639096853E-2</v>
      </c>
      <c r="K224" s="19">
        <f>STDEV(A!K223,B!K223,'C'!K223)</f>
        <v>1.0557798588504863E-2</v>
      </c>
      <c r="L224" s="19">
        <f>STDEV(A!L223,B!L223,'C'!L223)</f>
        <v>5.6366457992375416E-3</v>
      </c>
      <c r="M224" s="19">
        <f>STDEV(A!M223,B!M223,'C'!M223)</f>
        <v>1.0223255531342403E-2</v>
      </c>
      <c r="N224" s="19">
        <f>STDEV(A!N223,B!N223,'C'!N223)</f>
        <v>1.3255521893280078E-2</v>
      </c>
      <c r="O224" s="19">
        <f>STDEV(A!O223,B!O223,'C'!O223)</f>
        <v>1.4047327325334815E-2</v>
      </c>
      <c r="P224" s="2" t="s">
        <v>22</v>
      </c>
    </row>
    <row r="225" spans="1:16" x14ac:dyDescent="0.25">
      <c r="B225" s="4"/>
      <c r="C225" s="72">
        <f>C210/(C209*0.768+C210)</f>
        <v>0</v>
      </c>
      <c r="D225" s="72">
        <f t="shared" ref="D225:O225" si="75">D210/(D209*0.768+D210)</f>
        <v>9.3047302689901155E-3</v>
      </c>
      <c r="E225" s="72">
        <f t="shared" si="75"/>
        <v>0</v>
      </c>
      <c r="F225" s="72">
        <f t="shared" si="75"/>
        <v>2.3725590642638171E-3</v>
      </c>
      <c r="G225" s="72">
        <f t="shared" si="75"/>
        <v>1.2808260216764537E-2</v>
      </c>
      <c r="H225" s="72">
        <f t="shared" si="75"/>
        <v>2.5612391767933482E-2</v>
      </c>
      <c r="I225" s="72">
        <f t="shared" si="75"/>
        <v>3.1957432937734905E-2</v>
      </c>
      <c r="J225" s="72">
        <f t="shared" si="75"/>
        <v>2.81039005484644E-2</v>
      </c>
      <c r="K225" s="72">
        <f t="shared" si="75"/>
        <v>3.3678292408414745E-2</v>
      </c>
      <c r="L225" s="72">
        <f t="shared" si="75"/>
        <v>3.1661324070836203E-2</v>
      </c>
      <c r="M225" s="72">
        <f t="shared" si="75"/>
        <v>4.3512723083567614E-2</v>
      </c>
      <c r="N225" s="72">
        <f t="shared" si="75"/>
        <v>4.0160814944754486E-2</v>
      </c>
      <c r="O225" s="72">
        <f t="shared" si="75"/>
        <v>5.4974170027593056E-2</v>
      </c>
      <c r="P225" s="73" t="s">
        <v>55</v>
      </c>
    </row>
    <row r="226" spans="1:16" x14ac:dyDescent="0.25">
      <c r="C226" s="74">
        <f>C212/(C211*0.768+C212)</f>
        <v>3.7747785464130052E-8</v>
      </c>
      <c r="D226" s="74">
        <f t="shared" ref="D226:O226" si="76">D212/(D211*0.768+D212)</f>
        <v>0</v>
      </c>
      <c r="E226" s="74">
        <f t="shared" si="76"/>
        <v>0</v>
      </c>
      <c r="F226" s="74">
        <f t="shared" si="76"/>
        <v>0</v>
      </c>
      <c r="G226" s="74">
        <f t="shared" si="76"/>
        <v>1.2665189528653413E-2</v>
      </c>
      <c r="H226" s="74">
        <f t="shared" si="76"/>
        <v>9.9395304420041269E-2</v>
      </c>
      <c r="I226" s="74">
        <f t="shared" si="76"/>
        <v>2.8868875299900555E-6</v>
      </c>
      <c r="J226" s="74">
        <f t="shared" si="76"/>
        <v>6.5987085307009946E-2</v>
      </c>
      <c r="K226" s="74">
        <f t="shared" si="76"/>
        <v>5.625174709893075E-2</v>
      </c>
      <c r="L226" s="74">
        <f t="shared" si="76"/>
        <v>8.2121724427500389E-2</v>
      </c>
      <c r="M226" s="74">
        <f t="shared" si="76"/>
        <v>0.13304317535975382</v>
      </c>
      <c r="N226" s="74">
        <f t="shared" si="76"/>
        <v>6.5071934216344565E-2</v>
      </c>
      <c r="O226" s="74">
        <f t="shared" si="76"/>
        <v>0.16095673351277487</v>
      </c>
      <c r="P226" s="75" t="s">
        <v>50</v>
      </c>
    </row>
    <row r="227" spans="1:16" x14ac:dyDescent="0.25">
      <c r="A227" s="4" t="s">
        <v>41</v>
      </c>
      <c r="B227" s="4" t="s">
        <v>36</v>
      </c>
      <c r="C227" s="52">
        <f>AVERAGE(C$214*C$216+C$213, C$214*C$217+C$213)</f>
        <v>111.26158051204561</v>
      </c>
      <c r="D227" s="52">
        <f t="shared" ref="D227:O227" si="77">AVERAGE(D$214*D$216+D$213, D$214*D$217+D$213)</f>
        <v>110.08047629738877</v>
      </c>
      <c r="E227" s="52">
        <f t="shared" si="77"/>
        <v>102.62411094036631</v>
      </c>
      <c r="F227" s="52">
        <f t="shared" si="77"/>
        <v>99.124105604818325</v>
      </c>
      <c r="G227" s="52">
        <f t="shared" si="77"/>
        <v>99.304335727377861</v>
      </c>
      <c r="H227" s="52">
        <f t="shared" si="77"/>
        <v>99.119335447451817</v>
      </c>
      <c r="I227" s="52">
        <f t="shared" si="77"/>
        <v>98.733141223732716</v>
      </c>
      <c r="J227" s="52">
        <f t="shared" si="77"/>
        <v>99.262074795526274</v>
      </c>
      <c r="K227" s="52">
        <f t="shared" si="77"/>
        <v>98.845517819998122</v>
      </c>
      <c r="L227" s="52">
        <f t="shared" si="77"/>
        <v>99.264128600028627</v>
      </c>
      <c r="M227" s="52">
        <f t="shared" si="77"/>
        <v>99.41198772699876</v>
      </c>
      <c r="N227" s="52">
        <f t="shared" si="77"/>
        <v>99.324671819120709</v>
      </c>
      <c r="O227" s="52">
        <f t="shared" si="77"/>
        <v>98.723732894928673</v>
      </c>
    </row>
    <row r="228" spans="1:16" x14ac:dyDescent="0.25">
      <c r="B228" s="4" t="s">
        <v>37</v>
      </c>
      <c r="C228" s="53">
        <v>25</v>
      </c>
      <c r="D228" s="53">
        <v>25</v>
      </c>
      <c r="E228" s="53">
        <v>25</v>
      </c>
      <c r="F228" s="53">
        <v>25</v>
      </c>
      <c r="G228" s="53">
        <v>25</v>
      </c>
      <c r="H228" s="53">
        <v>25</v>
      </c>
      <c r="I228" s="53">
        <v>25</v>
      </c>
      <c r="J228" s="53">
        <v>25</v>
      </c>
      <c r="K228" s="53">
        <v>25</v>
      </c>
      <c r="L228" s="53">
        <v>25</v>
      </c>
      <c r="M228" s="53">
        <v>25</v>
      </c>
      <c r="N228" s="53">
        <v>25</v>
      </c>
      <c r="O228" s="53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48.616605819977394</v>
      </c>
      <c r="D229" s="2">
        <f t="shared" ref="D229:O229" si="78">(D$214*D$215 + D$213) - (D$214*D$219)*$A$229</f>
        <v>48.405169527318989</v>
      </c>
      <c r="E229" s="2">
        <f t="shared" si="78"/>
        <v>42.350638230116971</v>
      </c>
      <c r="F229" s="2">
        <f t="shared" si="78"/>
        <v>39.573744682941751</v>
      </c>
      <c r="G229" s="2">
        <f t="shared" si="78"/>
        <v>39.922331618234793</v>
      </c>
      <c r="H229" s="2">
        <f t="shared" si="78"/>
        <v>39.85514369593983</v>
      </c>
      <c r="I229" s="2">
        <f t="shared" si="78"/>
        <v>40.695420915769091</v>
      </c>
      <c r="J229" s="2">
        <f t="shared" si="78"/>
        <v>40.745326185016189</v>
      </c>
      <c r="K229" s="2">
        <f t="shared" si="78"/>
        <v>39.889920182719806</v>
      </c>
      <c r="L229" s="2">
        <f t="shared" si="78"/>
        <v>39.23217645225391</v>
      </c>
      <c r="M229" s="2">
        <f t="shared" si="78"/>
        <v>39.285116908489471</v>
      </c>
      <c r="N229" s="2">
        <f t="shared" si="78"/>
        <v>38.318667238309381</v>
      </c>
      <c r="O229" s="2">
        <f t="shared" si="78"/>
        <v>36.090686631984589</v>
      </c>
    </row>
    <row r="230" spans="1:16" x14ac:dyDescent="0.25">
      <c r="C230" s="2">
        <f>(C$214*C$216 + C$213) + (C$214*C$220)*$A$229</f>
        <v>103.32692135840654</v>
      </c>
      <c r="D230" s="2">
        <f t="shared" ref="D230:O230" si="79">(D$214*D$216 + D$213) + (D$214*D$220)*$A$229</f>
        <v>102.40130128352013</v>
      </c>
      <c r="E230" s="2">
        <f t="shared" si="79"/>
        <v>95.31187165583583</v>
      </c>
      <c r="F230" s="2">
        <f t="shared" si="79"/>
        <v>92.000000005189705</v>
      </c>
      <c r="G230" s="2">
        <f t="shared" si="79"/>
        <v>92.223918096602517</v>
      </c>
      <c r="H230" s="2">
        <f t="shared" si="79"/>
        <v>92.069463906685741</v>
      </c>
      <c r="I230" s="2">
        <f t="shared" si="79"/>
        <v>91.999989405283827</v>
      </c>
      <c r="J230" s="2">
        <f t="shared" si="79"/>
        <v>92.405499631601771</v>
      </c>
      <c r="K230" s="2">
        <f t="shared" si="79"/>
        <v>91.87555666452306</v>
      </c>
      <c r="L230" s="2">
        <f t="shared" si="79"/>
        <v>92.01481402259364</v>
      </c>
      <c r="M230" s="2">
        <f t="shared" si="79"/>
        <v>92.137953902849347</v>
      </c>
      <c r="N230" s="2">
        <f t="shared" si="79"/>
        <v>91.82105001554315</v>
      </c>
      <c r="O230" s="2">
        <f t="shared" si="79"/>
        <v>90.792224735462369</v>
      </c>
    </row>
    <row r="231" spans="1:16" x14ac:dyDescent="0.25">
      <c r="C231" s="2">
        <f>(C$214*C$217 + C$213) - (C$214*C$221)*$A$229</f>
        <v>121.45652046246015</v>
      </c>
      <c r="D231" s="2">
        <f t="shared" ref="D231:O231" si="80">(D$214*D$217 + D$213) - (D$214*D$221)*$A$229</f>
        <v>119.99999925134621</v>
      </c>
      <c r="E231" s="2">
        <f t="shared" si="80"/>
        <v>112.14760764794249</v>
      </c>
      <c r="F231" s="2">
        <f t="shared" si="80"/>
        <v>108.44433300768142</v>
      </c>
      <c r="G231" s="2">
        <f t="shared" si="80"/>
        <v>108.57733833126667</v>
      </c>
      <c r="H231" s="2">
        <f t="shared" si="80"/>
        <v>108.35931404091123</v>
      </c>
      <c r="I231" s="2">
        <f t="shared" si="80"/>
        <v>107.63045913487207</v>
      </c>
      <c r="J231" s="2">
        <f t="shared" si="80"/>
        <v>108.2929796135162</v>
      </c>
      <c r="K231" s="2">
        <f t="shared" si="80"/>
        <v>107.99908396499299</v>
      </c>
      <c r="L231" s="2">
        <f t="shared" si="80"/>
        <v>108.71965523343776</v>
      </c>
      <c r="M231" s="2">
        <f t="shared" si="80"/>
        <v>108.89421764457518</v>
      </c>
      <c r="N231" s="2">
        <f t="shared" si="80"/>
        <v>109.05479329157021</v>
      </c>
      <c r="O231" s="2">
        <f t="shared" si="80"/>
        <v>108.91527756961298</v>
      </c>
    </row>
    <row r="232" spans="1:16" x14ac:dyDescent="0.25">
      <c r="C232" s="2">
        <f>(C$214*C$218 + C$213) + (C$214*C$222)*$A$229</f>
        <v>186.18597629911605</v>
      </c>
      <c r="D232" s="2">
        <f t="shared" ref="D232:O232" si="81">(D$214*D$218 + D$213) + (D$214*D$222)*$A$229</f>
        <v>183.84369848524756</v>
      </c>
      <c r="E232" s="2">
        <f t="shared" si="81"/>
        <v>174.70866835725687</v>
      </c>
      <c r="F232" s="2">
        <f t="shared" si="81"/>
        <v>170.34276528516673</v>
      </c>
      <c r="G232" s="2">
        <f t="shared" si="81"/>
        <v>170.32139602148519</v>
      </c>
      <c r="H232" s="2">
        <f t="shared" si="81"/>
        <v>169.99532124833897</v>
      </c>
      <c r="I232" s="2">
        <f t="shared" si="81"/>
        <v>168.14050171509692</v>
      </c>
      <c r="J232" s="2">
        <f t="shared" si="81"/>
        <v>169.24303966028185</v>
      </c>
      <c r="K232" s="2">
        <f t="shared" si="81"/>
        <v>169.35197846853018</v>
      </c>
      <c r="L232" s="2">
        <f t="shared" si="81"/>
        <v>171.05947375667802</v>
      </c>
      <c r="M232" s="2">
        <f t="shared" si="81"/>
        <v>171.32099449376031</v>
      </c>
      <c r="N232" s="2">
        <f t="shared" si="81"/>
        <v>172.28641578077034</v>
      </c>
      <c r="O232" s="2">
        <f t="shared" si="81"/>
        <v>173.63384434603421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S207" activePane="bottomRight" state="frozen"/>
      <selection pane="topRight" activeCell="C1" sqref="C1"/>
      <selection pane="bottomLeft" activeCell="A6" sqref="A6"/>
      <selection pane="bottomRight" activeCell="AH215" sqref="AH215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0" t="s">
        <v>9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R3" s="60" t="s">
        <v>10</v>
      </c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G3" s="60" t="s">
        <v>18</v>
      </c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V3" s="60" t="s">
        <v>32</v>
      </c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K3" s="60" t="s">
        <v>39</v>
      </c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Z3" s="60" t="s">
        <v>40</v>
      </c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O3" s="60" t="s">
        <v>33</v>
      </c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D3" s="60" t="s">
        <v>34</v>
      </c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S3" s="60" t="s">
        <v>38</v>
      </c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</row>
    <row r="4" spans="1:135" x14ac:dyDescent="0.25">
      <c r="C4" s="61" t="s">
        <v>2</v>
      </c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R4" s="61" t="s">
        <v>2</v>
      </c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G4" s="61" t="s">
        <v>2</v>
      </c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V4" s="61" t="s">
        <v>2</v>
      </c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K4" s="61" t="s">
        <v>2</v>
      </c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Z4" s="61" t="s">
        <v>2</v>
      </c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O4" s="61" t="s">
        <v>2</v>
      </c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D4" s="61" t="s">
        <v>2</v>
      </c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S4" s="61" t="s">
        <v>2</v>
      </c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</row>
    <row r="5" spans="1:135" s="23" customFormat="1" x14ac:dyDescent="0.25">
      <c r="B5" s="23" t="s">
        <v>3</v>
      </c>
      <c r="C5" s="23">
        <v>0</v>
      </c>
      <c r="D5" s="23">
        <v>20</v>
      </c>
      <c r="E5" s="23">
        <v>40</v>
      </c>
      <c r="F5" s="23">
        <v>60</v>
      </c>
      <c r="G5" s="23">
        <v>80</v>
      </c>
      <c r="H5" s="23">
        <v>100</v>
      </c>
      <c r="I5" s="23">
        <v>120</v>
      </c>
      <c r="J5" s="23">
        <v>140</v>
      </c>
      <c r="K5" s="23">
        <v>160</v>
      </c>
      <c r="L5" s="23">
        <v>180</v>
      </c>
      <c r="M5" s="23">
        <v>200</v>
      </c>
      <c r="N5" s="23">
        <v>220</v>
      </c>
      <c r="O5" s="23">
        <v>240</v>
      </c>
      <c r="R5" s="23">
        <v>0</v>
      </c>
      <c r="S5" s="23">
        <v>20</v>
      </c>
      <c r="T5" s="23">
        <v>40</v>
      </c>
      <c r="U5" s="23">
        <v>60</v>
      </c>
      <c r="V5" s="23">
        <v>80</v>
      </c>
      <c r="W5" s="23">
        <v>100</v>
      </c>
      <c r="X5" s="23">
        <v>120</v>
      </c>
      <c r="Y5" s="23">
        <v>140</v>
      </c>
      <c r="Z5" s="23">
        <v>160</v>
      </c>
      <c r="AA5" s="23">
        <v>180</v>
      </c>
      <c r="AB5" s="23">
        <v>200</v>
      </c>
      <c r="AC5" s="23">
        <v>220</v>
      </c>
      <c r="AD5" s="23">
        <v>240</v>
      </c>
      <c r="AG5" s="23">
        <v>0</v>
      </c>
      <c r="AH5" s="23">
        <v>20</v>
      </c>
      <c r="AI5" s="23">
        <v>40</v>
      </c>
      <c r="AJ5" s="23">
        <v>60</v>
      </c>
      <c r="AK5" s="23">
        <v>80</v>
      </c>
      <c r="AL5" s="23">
        <v>100</v>
      </c>
      <c r="AM5" s="23">
        <v>120</v>
      </c>
      <c r="AN5" s="23">
        <v>140</v>
      </c>
      <c r="AO5" s="23">
        <v>160</v>
      </c>
      <c r="AP5" s="23">
        <v>180</v>
      </c>
      <c r="AQ5" s="23">
        <v>200</v>
      </c>
      <c r="AR5" s="23">
        <v>220</v>
      </c>
      <c r="AS5" s="23">
        <v>240</v>
      </c>
      <c r="AV5" s="23">
        <v>0</v>
      </c>
      <c r="AW5" s="23">
        <v>20</v>
      </c>
      <c r="AX5" s="23">
        <v>40</v>
      </c>
      <c r="AY5" s="23">
        <v>60</v>
      </c>
      <c r="AZ5" s="23">
        <v>80</v>
      </c>
      <c r="BA5" s="23">
        <v>100</v>
      </c>
      <c r="BB5" s="23">
        <v>120</v>
      </c>
      <c r="BC5" s="23">
        <v>140</v>
      </c>
      <c r="BD5" s="23">
        <v>160</v>
      </c>
      <c r="BE5" s="23">
        <v>180</v>
      </c>
      <c r="BF5" s="23">
        <v>200</v>
      </c>
      <c r="BG5" s="23">
        <v>220</v>
      </c>
      <c r="BH5" s="23">
        <v>240</v>
      </c>
      <c r="BK5" s="23">
        <v>0</v>
      </c>
      <c r="BL5" s="23">
        <v>20</v>
      </c>
      <c r="BM5" s="23">
        <v>40</v>
      </c>
      <c r="BN5" s="23">
        <v>60</v>
      </c>
      <c r="BO5" s="23">
        <v>80</v>
      </c>
      <c r="BP5" s="23">
        <v>100</v>
      </c>
      <c r="BQ5" s="23">
        <v>120</v>
      </c>
      <c r="BR5" s="23">
        <v>140</v>
      </c>
      <c r="BS5" s="23">
        <v>160</v>
      </c>
      <c r="BT5" s="23">
        <v>180</v>
      </c>
      <c r="BU5" s="23">
        <v>200</v>
      </c>
      <c r="BV5" s="23">
        <v>220</v>
      </c>
      <c r="BW5" s="23">
        <v>240</v>
      </c>
      <c r="BZ5" s="23">
        <v>0</v>
      </c>
      <c r="CA5" s="23">
        <v>20</v>
      </c>
      <c r="CB5" s="23">
        <v>40</v>
      </c>
      <c r="CC5" s="23">
        <v>60</v>
      </c>
      <c r="CD5" s="23">
        <v>80</v>
      </c>
      <c r="CE5" s="23">
        <v>100</v>
      </c>
      <c r="CF5" s="23">
        <v>120</v>
      </c>
      <c r="CG5" s="23">
        <v>140</v>
      </c>
      <c r="CH5" s="23">
        <v>160</v>
      </c>
      <c r="CI5" s="23">
        <v>180</v>
      </c>
      <c r="CJ5" s="23">
        <v>200</v>
      </c>
      <c r="CK5" s="23">
        <v>220</v>
      </c>
      <c r="CL5" s="23">
        <v>240</v>
      </c>
      <c r="CO5" s="23">
        <v>0</v>
      </c>
      <c r="CP5" s="23">
        <v>20</v>
      </c>
      <c r="CQ5" s="23">
        <v>40</v>
      </c>
      <c r="CR5" s="23">
        <v>60</v>
      </c>
      <c r="CS5" s="23">
        <v>80</v>
      </c>
      <c r="CT5" s="23">
        <v>100</v>
      </c>
      <c r="CU5" s="23">
        <v>120</v>
      </c>
      <c r="CV5" s="23">
        <v>140</v>
      </c>
      <c r="CW5" s="23">
        <v>160</v>
      </c>
      <c r="CX5" s="23">
        <v>180</v>
      </c>
      <c r="CY5" s="23">
        <v>200</v>
      </c>
      <c r="CZ5" s="23">
        <v>220</v>
      </c>
      <c r="DA5" s="23">
        <v>240</v>
      </c>
      <c r="DD5" s="23">
        <v>0</v>
      </c>
      <c r="DE5" s="23">
        <v>20</v>
      </c>
      <c r="DF5" s="23">
        <v>40</v>
      </c>
      <c r="DG5" s="23">
        <v>60</v>
      </c>
      <c r="DH5" s="23">
        <v>80</v>
      </c>
      <c r="DI5" s="23">
        <v>100</v>
      </c>
      <c r="DJ5" s="23">
        <v>120</v>
      </c>
      <c r="DK5" s="23">
        <v>140</v>
      </c>
      <c r="DL5" s="23">
        <v>160</v>
      </c>
      <c r="DM5" s="23">
        <v>180</v>
      </c>
      <c r="DN5" s="23">
        <v>200</v>
      </c>
      <c r="DO5" s="23">
        <v>220</v>
      </c>
      <c r="DP5" s="23">
        <v>240</v>
      </c>
      <c r="DS5" s="23">
        <v>0</v>
      </c>
      <c r="DT5" s="23">
        <v>20</v>
      </c>
      <c r="DU5" s="23">
        <v>40</v>
      </c>
      <c r="DV5" s="23">
        <v>60</v>
      </c>
      <c r="DW5" s="23">
        <v>80</v>
      </c>
      <c r="DX5" s="23">
        <v>100</v>
      </c>
      <c r="DY5" s="23">
        <v>120</v>
      </c>
      <c r="DZ5" s="23">
        <v>140</v>
      </c>
      <c r="EA5" s="23">
        <v>160</v>
      </c>
      <c r="EB5" s="23">
        <v>180</v>
      </c>
      <c r="EC5" s="23">
        <v>200</v>
      </c>
      <c r="ED5" s="23">
        <v>220</v>
      </c>
      <c r="EE5" s="23">
        <v>240</v>
      </c>
    </row>
    <row r="6" spans="1:135" x14ac:dyDescent="0.25">
      <c r="B6" s="2">
        <v>0</v>
      </c>
      <c r="C6">
        <v>20.478000000000002</v>
      </c>
      <c r="D6">
        <v>21.507000000000001</v>
      </c>
      <c r="E6">
        <v>23.402999999999999</v>
      </c>
      <c r="F6">
        <v>26.402999999999999</v>
      </c>
      <c r="G6">
        <v>28.103999999999999</v>
      </c>
      <c r="H6">
        <v>26.716000000000001</v>
      </c>
      <c r="I6">
        <v>24.388000000000002</v>
      </c>
      <c r="J6">
        <v>26.193999999999999</v>
      </c>
      <c r="K6">
        <v>29.193999999999999</v>
      </c>
      <c r="L6">
        <v>27.821000000000002</v>
      </c>
      <c r="M6">
        <v>32.984999999999999</v>
      </c>
      <c r="N6">
        <v>39.328000000000003</v>
      </c>
      <c r="O6">
        <v>52.164200000000001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22.203555076527518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23.245045179060678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25.6960044708614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28.370063512242574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28.782561838955406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29.159446895660832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26.766808052983919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27.798775933274385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30.177518930657655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30.748720338799288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36.711326870058365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40.714208655968719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53.317167854103268</v>
      </c>
      <c r="AE6" s="5"/>
      <c r="AG6" s="5">
        <f t="shared" ref="AG6:AS25" si="0">C6-R6</f>
        <v>-1.7255550765275167</v>
      </c>
      <c r="AH6" s="5">
        <f t="shared" si="0"/>
        <v>-1.738045179060677</v>
      </c>
      <c r="AI6" s="5">
        <f t="shared" si="0"/>
        <v>-2.2930044708614012</v>
      </c>
      <c r="AJ6" s="5">
        <f t="shared" si="0"/>
        <v>-1.967063512242575</v>
      </c>
      <c r="AK6" s="5">
        <f t="shared" si="0"/>
        <v>-0.67856183895540667</v>
      </c>
      <c r="AL6" s="5">
        <f t="shared" si="0"/>
        <v>-2.4434468956608306</v>
      </c>
      <c r="AM6" s="5">
        <f t="shared" si="0"/>
        <v>-2.3788080529839171</v>
      </c>
      <c r="AN6" s="5">
        <f t="shared" si="0"/>
        <v>-1.6047759332743858</v>
      </c>
      <c r="AO6" s="5">
        <f t="shared" si="0"/>
        <v>-0.98351893065765594</v>
      </c>
      <c r="AP6" s="5">
        <f t="shared" si="0"/>
        <v>-2.9277203387992863</v>
      </c>
      <c r="AQ6" s="5">
        <f t="shared" si="0"/>
        <v>-3.7263268700583652</v>
      </c>
      <c r="AR6" s="5">
        <f t="shared" si="0"/>
        <v>-1.3862086559687157</v>
      </c>
      <c r="AS6" s="5">
        <f t="shared" si="0"/>
        <v>-1.1529678541032666</v>
      </c>
      <c r="AV6" s="2">
        <f t="shared" ref="AV6:AV69" si="1">((1-DS6)*CO6) + (DS6*DD6)</f>
        <v>22.203555076527518</v>
      </c>
      <c r="AW6" s="2">
        <f t="shared" ref="AW6:AW69" si="2">((1-DT6)*CP6) + (DT6*DE6)</f>
        <v>23.245045179060678</v>
      </c>
      <c r="AX6" s="2">
        <f t="shared" ref="AX6:AX69" si="3">((1-DU6)*CQ6) + (DU6*DF6)</f>
        <v>25.6960044708614</v>
      </c>
      <c r="AY6" s="2">
        <f t="shared" ref="AY6:AY69" si="4">((1-DV6)*CR6) + (DV6*DG6)</f>
        <v>28.370063512242574</v>
      </c>
      <c r="AZ6" s="2">
        <f t="shared" ref="AZ6:AZ69" si="5">((1-DW6)*CS6) + (DW6*DH6)</f>
        <v>28.782561838955406</v>
      </c>
      <c r="BA6" s="2">
        <f t="shared" ref="BA6:BA69" si="6">((1-DX6)*CT6) + (DX6*DI6)</f>
        <v>29.159446895660832</v>
      </c>
      <c r="BB6" s="2">
        <f t="shared" ref="BB6:BB69" si="7">((1-DY6)*CU6) + (DY6*DJ6)</f>
        <v>26.766808052983919</v>
      </c>
      <c r="BC6" s="2">
        <f t="shared" ref="BC6:BC69" si="8">((1-DZ6)*CV6) + (DZ6*DK6)</f>
        <v>27.798775933274385</v>
      </c>
      <c r="BD6" s="2">
        <f t="shared" ref="BD6:BD69" si="9">((1-EA6)*CW6) + (EA6*DL6)</f>
        <v>30.177518930657655</v>
      </c>
      <c r="BE6" s="2">
        <f t="shared" ref="BE6:BE69" si="10">((1-EB6)*CX6) + (EB6*DM6)</f>
        <v>30.748720338799288</v>
      </c>
      <c r="BF6" s="2">
        <f t="shared" ref="BF6:BF69" si="11">((1-EC6)*CY6) + (EC6*DN6)</f>
        <v>36.711326870058365</v>
      </c>
      <c r="BG6" s="2">
        <f t="shared" ref="BG6:BG69" si="12">((1-ED6)*CZ6) + (ED6*DO6)</f>
        <v>40.714208655968719</v>
      </c>
      <c r="BH6" s="2">
        <f t="shared" ref="BH6:BH69" si="13">((1-EE6)*DA6) + (EE6*DP6)</f>
        <v>53.317167854103268</v>
      </c>
      <c r="BK6" s="2">
        <f>IF(OR($B6&lt;C$229, AND($B6&gt;C$230, $B6&lt;C$231)), C6, "")</f>
        <v>20.478000000000002</v>
      </c>
      <c r="BL6" s="2">
        <f>IF(OR($B6&lt;D$229, AND($B6&gt;D$230, $B6&lt;D$231)), D6, "")</f>
        <v>21.507000000000001</v>
      </c>
      <c r="BM6" s="2">
        <f>IF(OR($B6&lt;E$229, AND($B6&gt;E$230, $B6&lt;E$231)), E6, "")</f>
        <v>23.402999999999999</v>
      </c>
      <c r="BN6" s="2">
        <f>IF(OR($B6&lt;F$229, AND($B6&gt;F$230, $B6&lt;F$231)), F6, "")</f>
        <v>26.402999999999999</v>
      </c>
      <c r="BO6" s="2">
        <f>IF(OR($B6&lt;G$229, AND($B6&gt;G$230, $B6&lt;G$231)), G6, "")</f>
        <v>28.103999999999999</v>
      </c>
      <c r="BP6" s="2">
        <f>IF(OR($B6&lt;H$229, AND($B6&gt;H$230, $B6&lt;H$231)), H6, "")</f>
        <v>26.716000000000001</v>
      </c>
      <c r="BQ6" s="2">
        <f>IF(OR($B6&lt;I$229, AND($B6&gt;I$230, $B6&lt;I$231)), I6, "")</f>
        <v>24.388000000000002</v>
      </c>
      <c r="BR6" s="2">
        <f>IF(OR($B6&lt;J$229, AND($B6&gt;J$230, $B6&lt;J$231)), J6, "")</f>
        <v>26.193999999999999</v>
      </c>
      <c r="BS6" s="2">
        <f>IF(OR($B6&lt;K$229, AND($B6&gt;K$230, $B6&lt;K$231)), K6, "")</f>
        <v>29.193999999999999</v>
      </c>
      <c r="BT6" s="2">
        <f>IF(OR($B6&lt;L$229, AND($B6&gt;L$230, $B6&lt;L$231)), L6, "")</f>
        <v>27.821000000000002</v>
      </c>
      <c r="BU6" s="2">
        <f>IF(OR($B6&lt;M$229, AND($B6&gt;M$230, $B6&lt;M$231)), M6, "")</f>
        <v>32.984999999999999</v>
      </c>
      <c r="BV6" s="2">
        <f>IF(OR($B6&lt;N$229, AND($B6&gt;N$230, $B6&lt;N$231)), N6, "")</f>
        <v>39.328000000000003</v>
      </c>
      <c r="BW6" s="2">
        <f>IF(OR($B6&lt;O$229, AND($B6&gt;O$230, $B6&lt;O$231)), O6, "")</f>
        <v>52.164200000000001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22.20276889838377</v>
      </c>
      <c r="CP6" s="2">
        <f>BL$207*$B6+BL$209</f>
        <v>23.244373394776268</v>
      </c>
      <c r="CQ6" s="2">
        <f>BM$207*$B6+BM$209</f>
        <v>25.694810289389068</v>
      </c>
      <c r="CR6" s="2">
        <f>BN$207*$B6+BN$209</f>
        <v>28.369027946491219</v>
      </c>
      <c r="CS6" s="2">
        <f>BO$207*$B6+BO$209</f>
        <v>28.78147042450788</v>
      </c>
      <c r="CT6" s="2">
        <f>BP$207*$B6+BP$209</f>
        <v>29.159845937909264</v>
      </c>
      <c r="CU6" s="2">
        <f>BQ$207*$B6+BQ$209</f>
        <v>26.766680091617918</v>
      </c>
      <c r="CV6" s="2">
        <f>BR$207*$B6+BR$209</f>
        <v>27.798180864586179</v>
      </c>
      <c r="CW6" s="2">
        <f>BS$207*$B6+BS$209</f>
        <v>30.177238811907657</v>
      </c>
      <c r="CX6" s="2">
        <f>BT$207*$B6+BT$209</f>
        <v>30.747904592754615</v>
      </c>
      <c r="CY6" s="2">
        <f>BU$207*$B6+BU$209</f>
        <v>36.711011149912551</v>
      </c>
      <c r="CZ6" s="2">
        <f>BV$207*$B6+BV$209</f>
        <v>40.713607058843948</v>
      </c>
      <c r="DA6" s="2">
        <f>BW$207*$B6+BW$209</f>
        <v>53.317569757982504</v>
      </c>
      <c r="DD6" s="2">
        <f>BZ$207*$B6+BZ$209</f>
        <v>30.738908446452008</v>
      </c>
      <c r="DE6" s="2">
        <f>CA$207*$B6+CA$209</f>
        <v>30.771001207271816</v>
      </c>
      <c r="DF6" s="2">
        <f>CB$207*$B6+CB$209</f>
        <v>32.709124622513627</v>
      </c>
      <c r="DG6" s="2">
        <f>CC$207*$B6+CC$209</f>
        <v>33.319410203714313</v>
      </c>
      <c r="DH6" s="2">
        <f>CD$207*$B6+CD$209</f>
        <v>34.419364573865408</v>
      </c>
      <c r="DI6" s="2">
        <f>CE$207*$B6+CE$209</f>
        <v>26.921965557058016</v>
      </c>
      <c r="DJ6" s="2">
        <f>CF$207*$B6+CF$209</f>
        <v>27.509300884042748</v>
      </c>
      <c r="DK6" s="2">
        <f>CG$207*$B6+CG$209</f>
        <v>31.610210024578208</v>
      </c>
      <c r="DL6" s="2">
        <f>CH$207*$B6+CH$209</f>
        <v>31.970158830364426</v>
      </c>
      <c r="DM6" s="2">
        <f>CI$207*$B6+CI$209</f>
        <v>36.482029612499176</v>
      </c>
      <c r="DN6" s="2">
        <f>CJ$207*$B6+CJ$209</f>
        <v>39.062862244546267</v>
      </c>
      <c r="DO6" s="2">
        <f>CK$207*$B6+CK$209</f>
        <v>45.264731655434893</v>
      </c>
      <c r="DP6" s="2">
        <f>CL$207*$B6+CL$209</f>
        <v>50.300574441800293</v>
      </c>
      <c r="DS6" s="2">
        <f>POWER(10,($B6-C$227)/C$228)/(1+POWER(10,($B6-C$227)/C$228))</f>
        <v>9.209996384457597E-5</v>
      </c>
      <c r="DT6" s="2">
        <f>POWER(10,($B6-D$227)/D$228)/(1+POWER(10,($B6-D$227)/D$228))</f>
        <v>8.9254351502904836E-5</v>
      </c>
      <c r="DU6" s="2">
        <f>POWER(10,($B6-E$227)/E$228)/(1+POWER(10,($B6-E$227)/E$228))</f>
        <v>1.70249209775799E-4</v>
      </c>
      <c r="DV6" s="2">
        <f>POWER(10,($B6-F$227)/F$228)/(1+POWER(10,($B6-F$227)/F$228))</f>
        <v>2.0918904794500726E-4</v>
      </c>
      <c r="DW6" s="2">
        <f>POWER(10,($B6-G$227)/G$228)/(1+POWER(10,($B6-G$227)/G$228))</f>
        <v>1.9358548043161089E-4</v>
      </c>
      <c r="DX6" s="2">
        <f>POWER(10,($B6-H$227)/H$228)/(1+POWER(10,($B6-H$227)/H$228))</f>
        <v>1.7831259072135418E-4</v>
      </c>
      <c r="DY6" s="2">
        <f>POWER(10,($B6-I$227)/I$228)/(1+POWER(10,($B6-I$227)/I$228))</f>
        <v>1.7231050801075007E-4</v>
      </c>
      <c r="DZ6" s="2">
        <f>POWER(10,($B6-J$227)/J$228)/(1+POWER(10,($B6-J$227)/J$228))</f>
        <v>1.5610286890003794E-4</v>
      </c>
      <c r="EA6" s="2">
        <f>POWER(10,($B6-K$227)/K$228)/(1+POWER(10,($B6-K$227)/K$228))</f>
        <v>1.5623605465772651E-4</v>
      </c>
      <c r="EB6" s="2">
        <f>POWER(10,($B6-L$227)/L$228)/(1+POWER(10,($B6-L$227)/L$228))</f>
        <v>1.4226164268562011E-4</v>
      </c>
      <c r="EC6" s="2">
        <f>POWER(10,($B6-M$227)/M$228)/(1+POWER(10,($B6-M$227)/M$228))</f>
        <v>1.3424325482908549E-4</v>
      </c>
      <c r="ED6" s="2">
        <f>POWER(10,($B6-N$227)/N$228)/(1+POWER(10,($B6-N$227)/N$228))</f>
        <v>1.321864765521938E-4</v>
      </c>
      <c r="EE6" s="2">
        <f>POWER(10,($B6-O$227)/O$228)/(1+POWER(10,($B6-O$227)/O$228))</f>
        <v>1.3321329240471483E-4</v>
      </c>
    </row>
    <row r="7" spans="1:135" x14ac:dyDescent="0.25">
      <c r="B7" s="2">
        <v>1</v>
      </c>
      <c r="C7">
        <v>20.507000000000001</v>
      </c>
      <c r="D7">
        <v>22.224</v>
      </c>
      <c r="E7">
        <v>23</v>
      </c>
      <c r="F7">
        <v>26.193999999999999</v>
      </c>
      <c r="G7">
        <v>27.193999999999999</v>
      </c>
      <c r="H7">
        <v>27.119</v>
      </c>
      <c r="I7">
        <v>24.745999999999999</v>
      </c>
      <c r="J7">
        <v>26.760999999999999</v>
      </c>
      <c r="K7">
        <v>27.97</v>
      </c>
      <c r="L7">
        <v>28.134</v>
      </c>
      <c r="M7">
        <v>34.313000000000002</v>
      </c>
      <c r="N7">
        <v>38.835999999999999</v>
      </c>
      <c r="O7">
        <v>52.880600000000001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22.24646164330564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23.280383123524469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25.717295436008847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28.367461203296262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28.774382327439302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29.104543363456198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26.758296138596474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27.788922099253302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30.156848678303856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30.762116922334055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36.69665013339975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40.712168746070894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53.248251144528126</v>
      </c>
      <c r="AE7" s="5"/>
      <c r="AG7" s="5">
        <f t="shared" si="0"/>
        <v>-1.7394616433056385</v>
      </c>
      <c r="AH7" s="5">
        <f t="shared" si="0"/>
        <v>-1.0563831235244692</v>
      </c>
      <c r="AI7" s="5">
        <f t="shared" si="0"/>
        <v>-2.7172954360088468</v>
      </c>
      <c r="AJ7" s="5">
        <f t="shared" si="0"/>
        <v>-2.173461203296263</v>
      </c>
      <c r="AK7" s="5">
        <f t="shared" si="0"/>
        <v>-1.5803823274393025</v>
      </c>
      <c r="AL7" s="5">
        <f t="shared" si="0"/>
        <v>-1.9855433634561983</v>
      </c>
      <c r="AM7" s="5">
        <f t="shared" si="0"/>
        <v>-2.0122961385964757</v>
      </c>
      <c r="AN7" s="5">
        <f t="shared" si="0"/>
        <v>-1.0279220992533027</v>
      </c>
      <c r="AO7" s="5">
        <f t="shared" si="0"/>
        <v>-2.186848678303857</v>
      </c>
      <c r="AP7" s="5">
        <f t="shared" si="0"/>
        <v>-2.6281169223340548</v>
      </c>
      <c r="AQ7" s="5">
        <f t="shared" si="0"/>
        <v>-2.3836501333997475</v>
      </c>
      <c r="AR7" s="5">
        <f t="shared" si="0"/>
        <v>-1.8761687460708956</v>
      </c>
      <c r="AS7" s="5">
        <f t="shared" si="0"/>
        <v>-0.36765114452812497</v>
      </c>
      <c r="AV7" s="2">
        <f t="shared" si="1"/>
        <v>22.24646164330564</v>
      </c>
      <c r="AW7" s="2">
        <f t="shared" si="2"/>
        <v>23.280383123524469</v>
      </c>
      <c r="AX7" s="2">
        <f t="shared" si="3"/>
        <v>25.717295436008847</v>
      </c>
      <c r="AY7" s="2">
        <f t="shared" si="4"/>
        <v>28.367461203296262</v>
      </c>
      <c r="AZ7" s="2">
        <f t="shared" si="5"/>
        <v>28.774382327439302</v>
      </c>
      <c r="BA7" s="2">
        <f t="shared" si="6"/>
        <v>29.104543363456198</v>
      </c>
      <c r="BB7" s="2">
        <f t="shared" si="7"/>
        <v>26.758296138596474</v>
      </c>
      <c r="BC7" s="2">
        <f t="shared" si="8"/>
        <v>27.788922099253302</v>
      </c>
      <c r="BD7" s="2">
        <f t="shared" si="9"/>
        <v>30.156848678303856</v>
      </c>
      <c r="BE7" s="2">
        <f t="shared" si="10"/>
        <v>30.762116922334055</v>
      </c>
      <c r="BF7" s="2">
        <f t="shared" si="11"/>
        <v>36.69665013339975</v>
      </c>
      <c r="BG7" s="2">
        <f t="shared" si="12"/>
        <v>40.712168746070894</v>
      </c>
      <c r="BH7" s="2">
        <f t="shared" si="13"/>
        <v>53.248251144528126</v>
      </c>
      <c r="BK7" s="2">
        <f>IF(OR($B7&lt;C$229, AND($B7&gt;C$230, $B7&lt;C$231)), C7, "")</f>
        <v>20.507000000000001</v>
      </c>
      <c r="BL7" s="2">
        <f>IF(OR($B7&lt;D$229, AND($B7&gt;D$230, $B7&lt;D$231)), D7, "")</f>
        <v>22.224</v>
      </c>
      <c r="BM7" s="2">
        <f>IF(OR($B7&lt;E$229, AND($B7&gt;E$230, $B7&lt;E$231)), E7, "")</f>
        <v>23</v>
      </c>
      <c r="BN7" s="2">
        <f>IF(OR($B7&lt;F$229, AND($B7&gt;F$230, $B7&lt;F$231)), F7, "")</f>
        <v>26.193999999999999</v>
      </c>
      <c r="BO7" s="2">
        <f>IF(OR($B7&lt;G$229, AND($B7&gt;G$230, $B7&lt;G$231)), G7, "")</f>
        <v>27.193999999999999</v>
      </c>
      <c r="BP7" s="2">
        <f>IF(OR($B7&lt;H$229, AND($B7&gt;H$230, $B7&lt;H$231)), H7, "")</f>
        <v>27.119</v>
      </c>
      <c r="BQ7" s="2">
        <f>IF(OR($B7&lt;I$229, AND($B7&gt;I$230, $B7&lt;I$231)), I7, "")</f>
        <v>24.745999999999999</v>
      </c>
      <c r="BR7" s="2">
        <f>IF(OR($B7&lt;J$229, AND($B7&gt;J$230, $B7&lt;J$231)), J7, "")</f>
        <v>26.760999999999999</v>
      </c>
      <c r="BS7" s="2">
        <f>IF(OR($B7&lt;K$229, AND($B7&gt;K$230, $B7&lt;K$231)), K7, "")</f>
        <v>27.97</v>
      </c>
      <c r="BT7" s="2">
        <f>IF(OR($B7&lt;L$229, AND($B7&gt;L$230, $B7&lt;L$231)), L7, "")</f>
        <v>28.134</v>
      </c>
      <c r="BU7" s="2">
        <f>IF(OR($B7&lt;M$229, AND($B7&gt;M$230, $B7&lt;M$231)), M7, "")</f>
        <v>34.313000000000002</v>
      </c>
      <c r="BV7" s="2">
        <f>IF(OR($B7&lt;N$229, AND($B7&gt;N$230, $B7&lt;N$231)), N7, "")</f>
        <v>38.835999999999999</v>
      </c>
      <c r="BW7" s="2">
        <f>IF(OR($B7&lt;O$229, AND($B7&gt;O$230, $B7&lt;O$231)), O7, "")</f>
        <v>52.880600000000001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22.245609413523162</v>
      </c>
      <c r="CP7" s="2">
        <f>BL$207*$B7+BL$209</f>
        <v>23.279655406602959</v>
      </c>
      <c r="CQ7" s="2">
        <f>BM$207*$B7+BM$209</f>
        <v>25.716002897074272</v>
      </c>
      <c r="CR7" s="2">
        <f>BN$207*$B7+BN$209</f>
        <v>28.366341635152637</v>
      </c>
      <c r="CS7" s="2">
        <f>BO$207*$B7+BO$209</f>
        <v>28.773201840807051</v>
      </c>
      <c r="CT7" s="2">
        <f>BP$207*$B7+BP$209</f>
        <v>29.104978599860868</v>
      </c>
      <c r="CU7" s="2">
        <f>BQ$207*$B7+BQ$209</f>
        <v>26.758161792035548</v>
      </c>
      <c r="CV7" s="2">
        <f>BR$207*$B7+BR$209</f>
        <v>27.78827971346773</v>
      </c>
      <c r="CW7" s="2">
        <f>BS$207*$B7+BS$209</f>
        <v>30.156546941855638</v>
      </c>
      <c r="CX7" s="2">
        <f>BT$207*$B7+BT$209</f>
        <v>30.761234036057985</v>
      </c>
      <c r="CY7" s="2">
        <f>BU$207*$B7+BU$209</f>
        <v>36.696309752494578</v>
      </c>
      <c r="CZ7" s="2">
        <f>BV$207*$B7+BV$209</f>
        <v>40.711517412740982</v>
      </c>
      <c r="DA7" s="2">
        <f>BW$207*$B7+BW$209</f>
        <v>53.248687492373392</v>
      </c>
      <c r="DD7" s="2">
        <f>BZ$207*$B7+BZ$209</f>
        <v>30.684806054816512</v>
      </c>
      <c r="DE7" s="2">
        <f>CA$207*$B7+CA$209</f>
        <v>30.71561146127495</v>
      </c>
      <c r="DF7" s="2">
        <f>CB$207*$B7+CB$209</f>
        <v>32.640140063511794</v>
      </c>
      <c r="DG7" s="2">
        <f>CC$207*$B7+CC$209</f>
        <v>33.247471405561711</v>
      </c>
      <c r="DH7" s="2">
        <f>CD$207*$B7+CD$209</f>
        <v>34.334758986801972</v>
      </c>
      <c r="DI7" s="2">
        <f>CE$207*$B7+CE$209</f>
        <v>26.878847815675293</v>
      </c>
      <c r="DJ7" s="2">
        <f>CF$207*$B7+CF$209</f>
        <v>27.469247599284692</v>
      </c>
      <c r="DK7" s="2">
        <f>CG$207*$B7+CG$209</f>
        <v>31.541392177179478</v>
      </c>
      <c r="DL7" s="2">
        <f>CH$207*$B7+CH$209</f>
        <v>31.917926925506546</v>
      </c>
      <c r="DM7" s="2">
        <f>CI$207*$B7+CI$209</f>
        <v>36.421318441144585</v>
      </c>
      <c r="DN7" s="2">
        <f>CJ$207*$B7+CJ$209</f>
        <v>39.008791642041778</v>
      </c>
      <c r="DO7" s="2">
        <f>CK$207*$B7+CK$209</f>
        <v>45.205400963106435</v>
      </c>
      <c r="DP7" s="2">
        <f>CL$207*$B7+CL$209</f>
        <v>50.261304837098493</v>
      </c>
      <c r="DS7" s="2">
        <f>POWER(10,($B7-C$227)/C$228)/(1+POWER(10,($B7-C$227)/C$228))</f>
        <v>1.0098470490758397E-4</v>
      </c>
      <c r="DT7" s="2">
        <f>POWER(10,($B7-D$227)/D$228)/(1+POWER(10,($B7-D$227)/D$228))</f>
        <v>9.7864607612026797E-5</v>
      </c>
      <c r="DU7" s="2">
        <f>POWER(10,($B7-E$227)/E$228)/(1+POWER(10,($B7-E$227)/E$228))</f>
        <v>1.8667148028786334E-4</v>
      </c>
      <c r="DV7" s="2">
        <f>POWER(10,($B7-F$227)/F$228)/(1+POWER(10,($B7-F$227)/F$228))</f>
        <v>2.2936660082516943E-4</v>
      </c>
      <c r="DW7" s="2">
        <f>POWER(10,($B7-G$227)/G$228)/(1+POWER(10,($B7-G$227)/G$228))</f>
        <v>2.1225829408213752E-4</v>
      </c>
      <c r="DX7" s="2">
        <f>POWER(10,($B7-H$227)/H$228)/(1+POWER(10,($B7-H$227)/H$228))</f>
        <v>1.9551250436797879E-4</v>
      </c>
      <c r="DY7" s="2">
        <f>POWER(10,($B7-I$227)/I$228)/(1+POWER(10,($B7-I$227)/I$228))</f>
        <v>1.8893157416254727E-4</v>
      </c>
      <c r="DZ7" s="2">
        <f>POWER(10,($B7-J$227)/J$228)/(1+POWER(10,($B7-J$227)/J$228))</f>
        <v>1.7116081433287368E-4</v>
      </c>
      <c r="EA7" s="2">
        <f>POWER(10,($B7-K$227)/K$228)/(1+POWER(10,($B7-K$227)/K$228))</f>
        <v>1.7130684521170358E-4</v>
      </c>
      <c r="EB7" s="2">
        <f>POWER(10,($B7-L$227)/L$228)/(1+POWER(10,($B7-L$227)/L$228))</f>
        <v>1.559846484401174E-4</v>
      </c>
      <c r="EC7" s="2">
        <f>POWER(10,($B7-M$227)/M$228)/(1+POWER(10,($B7-M$227)/M$228))</f>
        <v>1.4719289552367069E-4</v>
      </c>
      <c r="ED7" s="2">
        <f>POWER(10,($B7-N$227)/N$228)/(1+POWER(10,($B7-N$227)/N$228))</f>
        <v>1.4493774095711162E-4</v>
      </c>
      <c r="EE7" s="2">
        <f>POWER(10,($B7-O$227)/O$228)/(1+POWER(10,($B7-O$227)/O$228))</f>
        <v>1.4606359332289319E-4</v>
      </c>
    </row>
    <row r="8" spans="1:135" x14ac:dyDescent="0.25">
      <c r="B8" s="2">
        <v>2</v>
      </c>
      <c r="C8">
        <v>20.954999999999998</v>
      </c>
      <c r="D8">
        <v>20.687000000000001</v>
      </c>
      <c r="E8">
        <v>24.552</v>
      </c>
      <c r="F8">
        <v>26.402999999999999</v>
      </c>
      <c r="G8">
        <v>27.343</v>
      </c>
      <c r="H8">
        <v>27.806000000000001</v>
      </c>
      <c r="I8">
        <v>24.881</v>
      </c>
      <c r="J8">
        <v>26.015000000000001</v>
      </c>
      <c r="K8">
        <v>28.745999999999999</v>
      </c>
      <c r="L8">
        <v>29.343</v>
      </c>
      <c r="M8">
        <v>34.567</v>
      </c>
      <c r="N8">
        <v>40.179000000000002</v>
      </c>
      <c r="O8">
        <v>52.074599999999997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22.289373636789282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23.315725607064458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25.738594262756248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28.364865462406442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28.766209842403061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29.04963656236081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26.749784265194904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27.779071855770113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30.136179989572177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30.775518867089836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36.681975216162115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40.710132832765034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53.179331530173187</v>
      </c>
      <c r="AE8" s="5"/>
      <c r="AG8" s="5">
        <f t="shared" si="0"/>
        <v>-1.3343736367892838</v>
      </c>
      <c r="AH8" s="5">
        <f t="shared" si="0"/>
        <v>-2.6287256070644567</v>
      </c>
      <c r="AI8" s="5">
        <f t="shared" si="0"/>
        <v>-1.1865942627562482</v>
      </c>
      <c r="AJ8" s="5">
        <f t="shared" si="0"/>
        <v>-1.9618654624064433</v>
      </c>
      <c r="AK8" s="5">
        <f t="shared" si="0"/>
        <v>-1.423209842403061</v>
      </c>
      <c r="AL8" s="5">
        <f t="shared" si="0"/>
        <v>-1.243636562360809</v>
      </c>
      <c r="AM8" s="5">
        <f t="shared" si="0"/>
        <v>-1.868784265194904</v>
      </c>
      <c r="AN8" s="5">
        <f t="shared" si="0"/>
        <v>-1.7640718557701121</v>
      </c>
      <c r="AO8" s="5">
        <f t="shared" si="0"/>
        <v>-1.3901799895721787</v>
      </c>
      <c r="AP8" s="5">
        <f t="shared" si="0"/>
        <v>-1.4325188670898363</v>
      </c>
      <c r="AQ8" s="5">
        <f t="shared" si="0"/>
        <v>-2.1149752161621151</v>
      </c>
      <c r="AR8" s="5">
        <f t="shared" si="0"/>
        <v>-0.53113283276503154</v>
      </c>
      <c r="AS8" s="5">
        <f t="shared" si="0"/>
        <v>-1.1047315301731899</v>
      </c>
      <c r="AV8" s="2">
        <f t="shared" si="1"/>
        <v>22.289373636789282</v>
      </c>
      <c r="AW8" s="2">
        <f t="shared" si="2"/>
        <v>23.315725607064458</v>
      </c>
      <c r="AX8" s="2">
        <f t="shared" si="3"/>
        <v>25.738594262756248</v>
      </c>
      <c r="AY8" s="2">
        <f t="shared" si="4"/>
        <v>28.364865462406442</v>
      </c>
      <c r="AZ8" s="2">
        <f t="shared" si="5"/>
        <v>28.766209842403061</v>
      </c>
      <c r="BA8" s="2">
        <f t="shared" si="6"/>
        <v>29.04963656236081</v>
      </c>
      <c r="BB8" s="2">
        <f t="shared" si="7"/>
        <v>26.749784265194904</v>
      </c>
      <c r="BC8" s="2">
        <f t="shared" si="8"/>
        <v>27.779071855770113</v>
      </c>
      <c r="BD8" s="2">
        <f t="shared" si="9"/>
        <v>30.136179989572177</v>
      </c>
      <c r="BE8" s="2">
        <f t="shared" si="10"/>
        <v>30.775518867089836</v>
      </c>
      <c r="BF8" s="2">
        <f t="shared" si="11"/>
        <v>36.681975216162115</v>
      </c>
      <c r="BG8" s="2">
        <f t="shared" si="12"/>
        <v>40.710132832765034</v>
      </c>
      <c r="BH8" s="2">
        <f t="shared" si="13"/>
        <v>53.179331530173187</v>
      </c>
      <c r="BK8" s="2">
        <f>IF(OR($B8&lt;C$229, AND($B8&gt;C$230, $B8&lt;C$231)), C8, "")</f>
        <v>20.954999999999998</v>
      </c>
      <c r="BL8" s="2">
        <f>IF(OR($B8&lt;D$229, AND($B8&gt;D$230, $B8&lt;D$231)), D8, "")</f>
        <v>20.687000000000001</v>
      </c>
      <c r="BM8" s="2">
        <f>IF(OR($B8&lt;E$229, AND($B8&gt;E$230, $B8&lt;E$231)), E8, "")</f>
        <v>24.552</v>
      </c>
      <c r="BN8" s="2">
        <f>IF(OR($B8&lt;F$229, AND($B8&gt;F$230, $B8&lt;F$231)), F8, "")</f>
        <v>26.402999999999999</v>
      </c>
      <c r="BO8" s="2">
        <f>IF(OR($B8&lt;G$229, AND($B8&gt;G$230, $B8&lt;G$231)), G8, "")</f>
        <v>27.343</v>
      </c>
      <c r="BP8" s="2">
        <f>IF(OR($B8&lt;H$229, AND($B8&gt;H$230, $B8&lt;H$231)), H8, "")</f>
        <v>27.806000000000001</v>
      </c>
      <c r="BQ8" s="2">
        <f>IF(OR($B8&lt;I$229, AND($B8&gt;I$230, $B8&lt;I$231)), I8, "")</f>
        <v>24.881</v>
      </c>
      <c r="BR8" s="2">
        <f>IF(OR($B8&lt;J$229, AND($B8&gt;J$230, $B8&lt;J$231)), J8, "")</f>
        <v>26.015000000000001</v>
      </c>
      <c r="BS8" s="2">
        <f>IF(OR($B8&lt;K$229, AND($B8&gt;K$230, $B8&lt;K$231)), K8, "")</f>
        <v>28.745999999999999</v>
      </c>
      <c r="BT8" s="2">
        <f>IF(OR($B8&lt;L$229, AND($B8&gt;L$230, $B8&lt;L$231)), L8, "")</f>
        <v>29.343</v>
      </c>
      <c r="BU8" s="2">
        <f>IF(OR($B8&lt;M$229, AND($B8&gt;M$230, $B8&lt;M$231)), M8, "")</f>
        <v>34.567</v>
      </c>
      <c r="BV8" s="2">
        <f>IF(OR($B8&lt;N$229, AND($B8&gt;N$230, $B8&lt;N$231)), N8, "")</f>
        <v>40.179000000000002</v>
      </c>
      <c r="BW8" s="2">
        <f>IF(OR($B8&lt;O$229, AND($B8&gt;O$230, $B8&lt;O$231)), O8, "")</f>
        <v>52.074599999999997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22.288449928662551</v>
      </c>
      <c r="CP8" s="2">
        <f>BL$207*$B8+BL$209</f>
        <v>23.314937418429654</v>
      </c>
      <c r="CQ8" s="2">
        <f>BM$207*$B8+BM$209</f>
        <v>25.73719550475948</v>
      </c>
      <c r="CR8" s="2">
        <f>BN$207*$B8+BN$209</f>
        <v>28.363655323814054</v>
      </c>
      <c r="CS8" s="2">
        <f>BO$207*$B8+BO$209</f>
        <v>28.764933257106218</v>
      </c>
      <c r="CT8" s="2">
        <f>BP$207*$B8+BP$209</f>
        <v>29.050111261812471</v>
      </c>
      <c r="CU8" s="2">
        <f>BQ$207*$B8+BQ$209</f>
        <v>26.749643492453178</v>
      </c>
      <c r="CV8" s="2">
        <f>BR$207*$B8+BR$209</f>
        <v>27.778378562349278</v>
      </c>
      <c r="CW8" s="2">
        <f>BS$207*$B8+BS$209</f>
        <v>30.135855071803618</v>
      </c>
      <c r="CX8" s="2">
        <f>BT$207*$B8+BT$209</f>
        <v>30.774563479361355</v>
      </c>
      <c r="CY8" s="2">
        <f>BU$207*$B8+BU$209</f>
        <v>36.681608355076605</v>
      </c>
      <c r="CZ8" s="2">
        <f>BV$207*$B8+BV$209</f>
        <v>40.709427766638015</v>
      </c>
      <c r="DA8" s="2">
        <f>BW$207*$B8+BW$209</f>
        <v>53.17980522676428</v>
      </c>
      <c r="DD8" s="2">
        <f>BZ$207*$B8+BZ$209</f>
        <v>30.630703663181013</v>
      </c>
      <c r="DE8" s="2">
        <f>CA$207*$B8+CA$209</f>
        <v>30.660221715278084</v>
      </c>
      <c r="DF8" s="2">
        <f>CB$207*$B8+CB$209</f>
        <v>32.57115550450996</v>
      </c>
      <c r="DG8" s="2">
        <f>CC$207*$B8+CC$209</f>
        <v>33.17553260740911</v>
      </c>
      <c r="DH8" s="2">
        <f>CD$207*$B8+CD$209</f>
        <v>34.250153399738529</v>
      </c>
      <c r="DI8" s="2">
        <f>CE$207*$B8+CE$209</f>
        <v>26.83573007429257</v>
      </c>
      <c r="DJ8" s="2">
        <f>CF$207*$B8+CF$209</f>
        <v>27.429194314526637</v>
      </c>
      <c r="DK8" s="2">
        <f>CG$207*$B8+CG$209</f>
        <v>31.472574329780752</v>
      </c>
      <c r="DL8" s="2">
        <f>CH$207*$B8+CH$209</f>
        <v>31.865695020648666</v>
      </c>
      <c r="DM8" s="2">
        <f>CI$207*$B8+CI$209</f>
        <v>36.360607269789988</v>
      </c>
      <c r="DN8" s="2">
        <f>CJ$207*$B8+CJ$209</f>
        <v>38.95472103953729</v>
      </c>
      <c r="DO8" s="2">
        <f>CK$207*$B8+CK$209</f>
        <v>45.146070270777976</v>
      </c>
      <c r="DP8" s="2">
        <f>CL$207*$B8+CL$209</f>
        <v>50.222035232396692</v>
      </c>
      <c r="DS8" s="2">
        <f>POWER(10,($B8-C$227)/C$228)/(1+POWER(10,($B8-C$227)/C$228))</f>
        <v>1.1072644828702459E-4</v>
      </c>
      <c r="DT8" s="2">
        <f>POWER(10,($B8-D$227)/D$228)/(1+POWER(10,($B8-D$227)/D$228))</f>
        <v>1.0730539526452775E-4</v>
      </c>
      <c r="DU8" s="2">
        <f>POWER(10,($B8-E$227)/E$228)/(1+POWER(10,($B8-E$227)/E$228))</f>
        <v>2.0467752179098315E-4</v>
      </c>
      <c r="DV8" s="2">
        <f>POWER(10,($B8-F$227)/F$228)/(1+POWER(10,($B8-F$227)/F$228))</f>
        <v>2.514899115392328E-4</v>
      </c>
      <c r="DW8" s="2">
        <f>POWER(10,($B8-G$227)/G$228)/(1+POWER(10,($B8-G$227)/G$228))</f>
        <v>2.3273182546009193E-4</v>
      </c>
      <c r="DX8" s="2">
        <f>POWER(10,($B8-H$227)/H$228)/(1+POWER(10,($B8-H$227)/H$228))</f>
        <v>2.1437115449540246E-4</v>
      </c>
      <c r="DY8" s="2">
        <f>POWER(10,($B8-I$227)/I$228)/(1+POWER(10,($B8-I$227)/I$228))</f>
        <v>2.0715557564650767E-4</v>
      </c>
      <c r="DZ8" s="2">
        <f>POWER(10,($B8-J$227)/J$228)/(1+POWER(10,($B8-J$227)/J$228))</f>
        <v>1.8767100188506438E-4</v>
      </c>
      <c r="EA8" s="2">
        <f>POWER(10,($B8-K$227)/K$228)/(1+POWER(10,($B8-K$227)/K$228))</f>
        <v>1.8783111626933567E-4</v>
      </c>
      <c r="EB8" s="2">
        <f>POWER(10,($B8-L$227)/L$228)/(1+POWER(10,($B8-L$227)/L$228))</f>
        <v>1.7103119207914166E-4</v>
      </c>
      <c r="EC8" s="2">
        <f>POWER(10,($B8-M$227)/M$228)/(1+POWER(10,($B8-M$227)/M$228))</f>
        <v>1.6139150866339733E-4</v>
      </c>
      <c r="ED8" s="2">
        <f>POWER(10,($B8-N$227)/N$228)/(1+POWER(10,($B8-N$227)/N$228))</f>
        <v>1.5891885054270538E-4</v>
      </c>
      <c r="EE8" s="2">
        <f>POWER(10,($B8-O$227)/O$228)/(1+POWER(10,($B8-O$227)/O$228))</f>
        <v>1.6015328845642282E-4</v>
      </c>
    </row>
    <row r="9" spans="1:135" x14ac:dyDescent="0.25">
      <c r="B9" s="2">
        <v>3</v>
      </c>
      <c r="C9">
        <v>21.672000000000001</v>
      </c>
      <c r="D9">
        <v>21.791</v>
      </c>
      <c r="E9">
        <v>23.896000000000001</v>
      </c>
      <c r="F9">
        <v>25.448</v>
      </c>
      <c r="G9">
        <v>27.224</v>
      </c>
      <c r="H9">
        <v>27.448</v>
      </c>
      <c r="I9">
        <v>25.536999999999999</v>
      </c>
      <c r="J9">
        <v>24.209</v>
      </c>
      <c r="K9">
        <v>28.164000000000001</v>
      </c>
      <c r="L9">
        <v>28.91</v>
      </c>
      <c r="M9">
        <v>34.776000000000003</v>
      </c>
      <c r="N9">
        <v>40.283999999999999</v>
      </c>
      <c r="O9">
        <v>53.238799999999998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22.332291489174072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23.351072984812262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25.759901552243925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28.36227677473056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28.758044910271071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28.994726198654703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26.741272381264913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27.769225455095569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30.115512964906024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30.788926582439125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36.667302239821147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40.708101224157446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53.110408771235491</v>
      </c>
      <c r="AE9" s="5"/>
      <c r="AG9" s="5">
        <f t="shared" si="0"/>
        <v>-0.66029148917407099</v>
      </c>
      <c r="AH9" s="5">
        <f t="shared" si="0"/>
        <v>-1.5600729848122619</v>
      </c>
      <c r="AI9" s="5">
        <f t="shared" si="0"/>
        <v>-1.8639015522439237</v>
      </c>
      <c r="AJ9" s="5">
        <f t="shared" si="0"/>
        <v>-2.9142767747305598</v>
      </c>
      <c r="AK9" s="5">
        <f t="shared" si="0"/>
        <v>-1.5340449102710707</v>
      </c>
      <c r="AL9" s="5">
        <f t="shared" si="0"/>
        <v>-1.546726198654703</v>
      </c>
      <c r="AM9" s="5">
        <f t="shared" si="0"/>
        <v>-1.2042723812649143</v>
      </c>
      <c r="AN9" s="5">
        <f t="shared" si="0"/>
        <v>-3.5602254550955692</v>
      </c>
      <c r="AO9" s="5">
        <f t="shared" si="0"/>
        <v>-1.9515129649060228</v>
      </c>
      <c r="AP9" s="5">
        <f t="shared" si="0"/>
        <v>-1.8789265824391244</v>
      </c>
      <c r="AQ9" s="5">
        <f t="shared" si="0"/>
        <v>-1.8913022398211439</v>
      </c>
      <c r="AR9" s="5">
        <f t="shared" si="0"/>
        <v>-0.42410122415744667</v>
      </c>
      <c r="AS9" s="5">
        <f t="shared" si="0"/>
        <v>0.12839122876450659</v>
      </c>
      <c r="AV9" s="2">
        <f t="shared" si="1"/>
        <v>22.332291489174072</v>
      </c>
      <c r="AW9" s="2">
        <f t="shared" si="2"/>
        <v>23.351072984812262</v>
      </c>
      <c r="AX9" s="2">
        <f t="shared" si="3"/>
        <v>25.759901552243925</v>
      </c>
      <c r="AY9" s="2">
        <f t="shared" si="4"/>
        <v>28.36227677473056</v>
      </c>
      <c r="AZ9" s="2">
        <f t="shared" si="5"/>
        <v>28.758044910271071</v>
      </c>
      <c r="BA9" s="2">
        <f t="shared" si="6"/>
        <v>28.994726198654703</v>
      </c>
      <c r="BB9" s="2">
        <f t="shared" si="7"/>
        <v>26.741272381264913</v>
      </c>
      <c r="BC9" s="2">
        <f t="shared" si="8"/>
        <v>27.769225455095569</v>
      </c>
      <c r="BD9" s="2">
        <f t="shared" si="9"/>
        <v>30.115512964906024</v>
      </c>
      <c r="BE9" s="2">
        <f t="shared" si="10"/>
        <v>30.788926582439125</v>
      </c>
      <c r="BF9" s="2">
        <f t="shared" si="11"/>
        <v>36.667302239821147</v>
      </c>
      <c r="BG9" s="2">
        <f t="shared" si="12"/>
        <v>40.708101224157446</v>
      </c>
      <c r="BH9" s="2">
        <f t="shared" si="13"/>
        <v>53.110408771235491</v>
      </c>
      <c r="BK9" s="2">
        <f>IF(OR($B9&lt;C$229, AND($B9&gt;C$230, $B9&lt;C$231)), C9, "")</f>
        <v>21.672000000000001</v>
      </c>
      <c r="BL9" s="2">
        <f>IF(OR($B9&lt;D$229, AND($B9&gt;D$230, $B9&lt;D$231)), D9, "")</f>
        <v>21.791</v>
      </c>
      <c r="BM9" s="2">
        <f>IF(OR($B9&lt;E$229, AND($B9&gt;E$230, $B9&lt;E$231)), E9, "")</f>
        <v>23.896000000000001</v>
      </c>
      <c r="BN9" s="2">
        <f>IF(OR($B9&lt;F$229, AND($B9&gt;F$230, $B9&lt;F$231)), F9, "")</f>
        <v>25.448</v>
      </c>
      <c r="BO9" s="2">
        <f>IF(OR($B9&lt;G$229, AND($B9&gt;G$230, $B9&lt;G$231)), G9, "")</f>
        <v>27.224</v>
      </c>
      <c r="BP9" s="2">
        <f>IF(OR($B9&lt;H$229, AND($B9&gt;H$230, $B9&lt;H$231)), H9, "")</f>
        <v>27.448</v>
      </c>
      <c r="BQ9" s="2">
        <f>IF(OR($B9&lt;I$229, AND($B9&gt;I$230, $B9&lt;I$231)), I9, "")</f>
        <v>25.536999999999999</v>
      </c>
      <c r="BR9" s="2">
        <f>IF(OR($B9&lt;J$229, AND($B9&gt;J$230, $B9&lt;J$231)), J9, "")</f>
        <v>24.209</v>
      </c>
      <c r="BS9" s="2">
        <f>IF(OR($B9&lt;K$229, AND($B9&gt;K$230, $B9&lt;K$231)), K9, "")</f>
        <v>28.164000000000001</v>
      </c>
      <c r="BT9" s="2">
        <f>IF(OR($B9&lt;L$229, AND($B9&gt;L$230, $B9&lt;L$231)), L9, "")</f>
        <v>28.91</v>
      </c>
      <c r="BU9" s="2">
        <f>IF(OR($B9&lt;M$229, AND($B9&gt;M$230, $B9&lt;M$231)), M9, "")</f>
        <v>34.776000000000003</v>
      </c>
      <c r="BV9" s="2">
        <f>IF(OR($B9&lt;N$229, AND($B9&gt;N$230, $B9&lt;N$231)), N9, "")</f>
        <v>40.283999999999999</v>
      </c>
      <c r="BW9" s="2">
        <f>IF(OR($B9&lt;O$229, AND($B9&gt;O$230, $B9&lt;O$231)), O9, "")</f>
        <v>53.238799999999998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22.331290443801944</v>
      </c>
      <c r="CP9" s="2">
        <f>BL$207*$B9+BL$209</f>
        <v>23.350219430256345</v>
      </c>
      <c r="CQ9" s="2">
        <f>BM$207*$B9+BM$209</f>
        <v>25.758388112444685</v>
      </c>
      <c r="CR9" s="2">
        <f>BN$207*$B9+BN$209</f>
        <v>28.360969012475476</v>
      </c>
      <c r="CS9" s="2">
        <f>BO$207*$B9+BO$209</f>
        <v>28.756664673405389</v>
      </c>
      <c r="CT9" s="2">
        <f>BP$207*$B9+BP$209</f>
        <v>28.995243923764075</v>
      </c>
      <c r="CU9" s="2">
        <f>BQ$207*$B9+BQ$209</f>
        <v>26.741125192870808</v>
      </c>
      <c r="CV9" s="2">
        <f>BR$207*$B9+BR$209</f>
        <v>27.76847741123083</v>
      </c>
      <c r="CW9" s="2">
        <f>BS$207*$B9+BS$209</f>
        <v>30.115163201751599</v>
      </c>
      <c r="CX9" s="2">
        <f>BT$207*$B9+BT$209</f>
        <v>30.787892922664721</v>
      </c>
      <c r="CY9" s="2">
        <f>BU$207*$B9+BU$209</f>
        <v>36.666906957658625</v>
      </c>
      <c r="CZ9" s="2">
        <f>BV$207*$B9+BV$209</f>
        <v>40.707338120535049</v>
      </c>
      <c r="DA9" s="2">
        <f>BW$207*$B9+BW$209</f>
        <v>53.110922961155168</v>
      </c>
      <c r="DD9" s="2">
        <f>BZ$207*$B9+BZ$209</f>
        <v>30.576601271545517</v>
      </c>
      <c r="DE9" s="2">
        <f>CA$207*$B9+CA$209</f>
        <v>30.604831969281218</v>
      </c>
      <c r="DF9" s="2">
        <f>CB$207*$B9+CB$209</f>
        <v>32.502170945508126</v>
      </c>
      <c r="DG9" s="2">
        <f>CC$207*$B9+CC$209</f>
        <v>33.103593809256516</v>
      </c>
      <c r="DH9" s="2">
        <f>CD$207*$B9+CD$209</f>
        <v>34.165547812675094</v>
      </c>
      <c r="DI9" s="2">
        <f>CE$207*$B9+CE$209</f>
        <v>26.792612332909851</v>
      </c>
      <c r="DJ9" s="2">
        <f>CF$207*$B9+CF$209</f>
        <v>27.389141029768581</v>
      </c>
      <c r="DK9" s="2">
        <f>CG$207*$B9+CG$209</f>
        <v>31.403756482382022</v>
      </c>
      <c r="DL9" s="2">
        <f>CH$207*$B9+CH$209</f>
        <v>31.813463115790782</v>
      </c>
      <c r="DM9" s="2">
        <f>CI$207*$B9+CI$209</f>
        <v>36.299896098435397</v>
      </c>
      <c r="DN9" s="2">
        <f>CJ$207*$B9+CJ$209</f>
        <v>38.900650437032809</v>
      </c>
      <c r="DO9" s="2">
        <f>CK$207*$B9+CK$209</f>
        <v>45.086739578449524</v>
      </c>
      <c r="DP9" s="2">
        <f>CL$207*$B9+CL$209</f>
        <v>50.182765627694891</v>
      </c>
      <c r="DS9" s="2">
        <f>POWER(10,($B9-C$227)/C$228)/(1+POWER(10,($B9-C$227)/C$228))</f>
        <v>1.2140783932103056E-4</v>
      </c>
      <c r="DT9" s="2">
        <f>POWER(10,($B9-D$227)/D$228)/(1+POWER(10,($B9-D$227)/D$228))</f>
        <v>1.1765680817856467E-4</v>
      </c>
      <c r="DU9" s="2">
        <f>POWER(10,($B9-E$227)/E$228)/(1+POWER(10,($B9-E$227)/E$228))</f>
        <v>2.2442000828091249E-4</v>
      </c>
      <c r="DV9" s="2">
        <f>POWER(10,($B9-F$227)/F$228)/(1+POWER(10,($B9-F$227)/F$228))</f>
        <v>2.757465140342795E-4</v>
      </c>
      <c r="DW9" s="2">
        <f>POWER(10,($B9-G$227)/G$228)/(1+POWER(10,($B9-G$227)/G$228))</f>
        <v>2.5517964247757143E-4</v>
      </c>
      <c r="DX9" s="2">
        <f>POWER(10,($B9-H$227)/H$228)/(1+POWER(10,($B9-H$227)/H$228))</f>
        <v>2.3504843548106336E-4</v>
      </c>
      <c r="DY9" s="2">
        <f>POWER(10,($B9-I$227)/I$228)/(1+POWER(10,($B9-I$227)/I$228))</f>
        <v>2.2713703234600687E-4</v>
      </c>
      <c r="DZ9" s="2">
        <f>POWER(10,($B9-J$227)/J$228)/(1+POWER(10,($B9-J$227)/J$228))</f>
        <v>2.0577343584862184E-4</v>
      </c>
      <c r="EA9" s="2">
        <f>POWER(10,($B9-K$227)/K$228)/(1+POWER(10,($B9-K$227)/K$228))</f>
        <v>2.0594899141982066E-4</v>
      </c>
      <c r="EB9" s="2">
        <f>POWER(10,($B9-L$227)/L$228)/(1+POWER(10,($B9-L$227)/L$228))</f>
        <v>1.8752887860221863E-4</v>
      </c>
      <c r="EC9" s="2">
        <f>POWER(10,($B9-M$227)/M$228)/(1+POWER(10,($B9-M$227)/M$228))</f>
        <v>1.7695951489764467E-4</v>
      </c>
      <c r="ED9" s="2">
        <f>POWER(10,($B9-N$227)/N$228)/(1+POWER(10,($B9-N$227)/N$228))</f>
        <v>1.7424838296445385E-4</v>
      </c>
      <c r="EE9" s="2">
        <f>POWER(10,($B9-O$227)/O$228)/(1+POWER(10,($B9-O$227)/O$228))</f>
        <v>1.7560187555577198E-4</v>
      </c>
    </row>
    <row r="10" spans="1:135" x14ac:dyDescent="0.25">
      <c r="B10" s="2">
        <v>4</v>
      </c>
      <c r="C10">
        <v>21</v>
      </c>
      <c r="D10">
        <v>23.09</v>
      </c>
      <c r="E10">
        <v>23.417999999999999</v>
      </c>
      <c r="F10">
        <v>25.896000000000001</v>
      </c>
      <c r="G10">
        <v>27.149000000000001</v>
      </c>
      <c r="H10">
        <v>26.91</v>
      </c>
      <c r="I10">
        <v>24.358000000000001</v>
      </c>
      <c r="J10">
        <v>25</v>
      </c>
      <c r="K10">
        <v>28.536999999999999</v>
      </c>
      <c r="L10">
        <v>28.94</v>
      </c>
      <c r="M10">
        <v>34.493000000000002</v>
      </c>
      <c r="N10">
        <v>39.268999999999998</v>
      </c>
      <c r="O10">
        <v>53.537300000000002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22.375215665518418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23.386425638158524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25.78121794837844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28.359695657853528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28.749888093590599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28.939811952396369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26.732760424975446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27.759383164737059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30.094847709567922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30.802340506813646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36.652631332348655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40.706074250584486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53.041482608694579</v>
      </c>
      <c r="AE10" s="5"/>
      <c r="AG10" s="5">
        <f t="shared" si="0"/>
        <v>-1.375215665518418</v>
      </c>
      <c r="AH10" s="5">
        <f t="shared" si="0"/>
        <v>-0.29642563815852441</v>
      </c>
      <c r="AI10" s="5">
        <f t="shared" si="0"/>
        <v>-2.3632179483784412</v>
      </c>
      <c r="AJ10" s="5">
        <f t="shared" si="0"/>
        <v>-2.4636956578535276</v>
      </c>
      <c r="AK10" s="5">
        <f t="shared" si="0"/>
        <v>-1.6008880935905978</v>
      </c>
      <c r="AL10" s="5">
        <f t="shared" si="0"/>
        <v>-2.0298119523963685</v>
      </c>
      <c r="AM10" s="5">
        <f t="shared" si="0"/>
        <v>-2.3747604249754453</v>
      </c>
      <c r="AN10" s="5">
        <f t="shared" si="0"/>
        <v>-2.7593831647370592</v>
      </c>
      <c r="AO10" s="5">
        <f t="shared" si="0"/>
        <v>-1.5578477095679233</v>
      </c>
      <c r="AP10" s="5">
        <f t="shared" si="0"/>
        <v>-1.8623405068136449</v>
      </c>
      <c r="AQ10" s="5">
        <f t="shared" si="0"/>
        <v>-2.1596313323486527</v>
      </c>
      <c r="AR10" s="5">
        <f t="shared" si="0"/>
        <v>-1.4370742505844873</v>
      </c>
      <c r="AS10" s="5">
        <f t="shared" si="0"/>
        <v>0.49581739130542246</v>
      </c>
      <c r="AV10" s="2">
        <f t="shared" si="1"/>
        <v>22.375215665518418</v>
      </c>
      <c r="AW10" s="2">
        <f t="shared" si="2"/>
        <v>23.386425638158524</v>
      </c>
      <c r="AX10" s="2">
        <f t="shared" si="3"/>
        <v>25.78121794837844</v>
      </c>
      <c r="AY10" s="2">
        <f t="shared" si="4"/>
        <v>28.359695657853525</v>
      </c>
      <c r="AZ10" s="2">
        <f t="shared" si="5"/>
        <v>28.749888093590599</v>
      </c>
      <c r="BA10" s="2">
        <f t="shared" si="6"/>
        <v>28.939811952396369</v>
      </c>
      <c r="BB10" s="2">
        <f t="shared" si="7"/>
        <v>26.732760424975446</v>
      </c>
      <c r="BC10" s="2">
        <f t="shared" si="8"/>
        <v>27.759383164737059</v>
      </c>
      <c r="BD10" s="2">
        <f t="shared" si="9"/>
        <v>30.094847709567922</v>
      </c>
      <c r="BE10" s="2">
        <f t="shared" si="10"/>
        <v>30.802340506813646</v>
      </c>
      <c r="BF10" s="2">
        <f t="shared" si="11"/>
        <v>36.652631332348655</v>
      </c>
      <c r="BG10" s="2">
        <f t="shared" si="12"/>
        <v>40.706074250584486</v>
      </c>
      <c r="BH10" s="2">
        <f t="shared" si="13"/>
        <v>53.041482608694579</v>
      </c>
      <c r="BK10" s="2">
        <f>IF(OR($B10&lt;C$229, AND($B10&gt;C$230, $B10&lt;C$231)), C10, "")</f>
        <v>21</v>
      </c>
      <c r="BL10" s="2">
        <f>IF(OR($B10&lt;D$229, AND($B10&gt;D$230, $B10&lt;D$231)), D10, "")</f>
        <v>23.09</v>
      </c>
      <c r="BM10" s="2">
        <f>IF(OR($B10&lt;E$229, AND($B10&gt;E$230, $B10&lt;E$231)), E10, "")</f>
        <v>23.417999999999999</v>
      </c>
      <c r="BN10" s="2">
        <f>IF(OR($B10&lt;F$229, AND($B10&gt;F$230, $B10&lt;F$231)), F10, "")</f>
        <v>25.896000000000001</v>
      </c>
      <c r="BO10" s="2">
        <f>IF(OR($B10&lt;G$229, AND($B10&gt;G$230, $B10&lt;G$231)), G10, "")</f>
        <v>27.149000000000001</v>
      </c>
      <c r="BP10" s="2">
        <f>IF(OR($B10&lt;H$229, AND($B10&gt;H$230, $B10&lt;H$231)), H10, "")</f>
        <v>26.91</v>
      </c>
      <c r="BQ10" s="2">
        <f>IF(OR($B10&lt;I$229, AND($B10&gt;I$230, $B10&lt;I$231)), I10, "")</f>
        <v>24.358000000000001</v>
      </c>
      <c r="BR10" s="2">
        <f>IF(OR($B10&lt;J$229, AND($B10&gt;J$230, $B10&lt;J$231)), J10, "")</f>
        <v>25</v>
      </c>
      <c r="BS10" s="2">
        <f>IF(OR($B10&lt;K$229, AND($B10&gt;K$230, $B10&lt;K$231)), K10, "")</f>
        <v>28.536999999999999</v>
      </c>
      <c r="BT10" s="2">
        <f>IF(OR($B10&lt;L$229, AND($B10&gt;L$230, $B10&lt;L$231)), L10, "")</f>
        <v>28.94</v>
      </c>
      <c r="BU10" s="2">
        <f>IF(OR($B10&lt;M$229, AND($B10&gt;M$230, $B10&lt;M$231)), M10, "")</f>
        <v>34.493000000000002</v>
      </c>
      <c r="BV10" s="2">
        <f>IF(OR($B10&lt;N$229, AND($B10&gt;N$230, $B10&lt;N$231)), N10, "")</f>
        <v>39.268999999999998</v>
      </c>
      <c r="BW10" s="2">
        <f>IF(OR($B10&lt;O$229, AND($B10&gt;O$230, $B10&lt;O$231)), O10, "")</f>
        <v>53.537300000000002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22.374130958941333</v>
      </c>
      <c r="CP10" s="2">
        <f>BL$207*$B10+BL$209</f>
        <v>23.385501442083036</v>
      </c>
      <c r="CQ10" s="2">
        <f>BM$207*$B10+BM$209</f>
        <v>25.779580720129893</v>
      </c>
      <c r="CR10" s="2">
        <f>BN$207*$B10+BN$209</f>
        <v>28.358282701136893</v>
      </c>
      <c r="CS10" s="2">
        <f>BO$207*$B10+BO$209</f>
        <v>28.74839608970456</v>
      </c>
      <c r="CT10" s="2">
        <f>BP$207*$B10+BP$209</f>
        <v>28.940376585715679</v>
      </c>
      <c r="CU10" s="2">
        <f>BQ$207*$B10+BQ$209</f>
        <v>26.732606893288438</v>
      </c>
      <c r="CV10" s="2">
        <f>BR$207*$B10+BR$209</f>
        <v>27.758576260112378</v>
      </c>
      <c r="CW10" s="2">
        <f>BS$207*$B10+BS$209</f>
        <v>30.09447133169958</v>
      </c>
      <c r="CX10" s="2">
        <f>BT$207*$B10+BT$209</f>
        <v>30.801222365968091</v>
      </c>
      <c r="CY10" s="2">
        <f>BU$207*$B10+BU$209</f>
        <v>36.652205560240652</v>
      </c>
      <c r="CZ10" s="2">
        <f>BV$207*$B10+BV$209</f>
        <v>40.705248474432082</v>
      </c>
      <c r="DA10" s="2">
        <f>BW$207*$B10+BW$209</f>
        <v>53.042040695546056</v>
      </c>
      <c r="DD10" s="2">
        <f>BZ$207*$B10+BZ$209</f>
        <v>30.522498879910017</v>
      </c>
      <c r="DE10" s="2">
        <f>CA$207*$B10+CA$209</f>
        <v>30.549442223284352</v>
      </c>
      <c r="DF10" s="2">
        <f>CB$207*$B10+CB$209</f>
        <v>32.4331863865063</v>
      </c>
      <c r="DG10" s="2">
        <f>CC$207*$B10+CC$209</f>
        <v>33.031655011103915</v>
      </c>
      <c r="DH10" s="2">
        <f>CD$207*$B10+CD$209</f>
        <v>34.080942225611658</v>
      </c>
      <c r="DI10" s="2">
        <f>CE$207*$B10+CE$209</f>
        <v>26.749494591527128</v>
      </c>
      <c r="DJ10" s="2">
        <f>CF$207*$B10+CF$209</f>
        <v>27.349087745010525</v>
      </c>
      <c r="DK10" s="2">
        <f>CG$207*$B10+CG$209</f>
        <v>31.334938634983295</v>
      </c>
      <c r="DL10" s="2">
        <f>CH$207*$B10+CH$209</f>
        <v>31.761231210932902</v>
      </c>
      <c r="DM10" s="2">
        <f>CI$207*$B10+CI$209</f>
        <v>36.2391849270808</v>
      </c>
      <c r="DN10" s="2">
        <f>CJ$207*$B10+CJ$209</f>
        <v>38.84657983452832</v>
      </c>
      <c r="DO10" s="2">
        <f>CK$207*$B10+CK$209</f>
        <v>45.027408886121066</v>
      </c>
      <c r="DP10" s="2">
        <f>CL$207*$B10+CL$209</f>
        <v>50.143496022993091</v>
      </c>
      <c r="DS10" s="2">
        <f>POWER(10,($B10-C$227)/C$228)/(1+POWER(10,($B10-C$227)/C$228))</f>
        <v>1.3311948939991923E-4</v>
      </c>
      <c r="DT10" s="2">
        <f>POWER(10,($B10-D$227)/D$228)/(1+POWER(10,($B10-D$227)/D$228))</f>
        <v>1.2900666040014934E-4</v>
      </c>
      <c r="DU10" s="2">
        <f>POWER(10,($B10-E$227)/E$228)/(1+POWER(10,($B10-E$227)/E$228))</f>
        <v>2.4606631811955357E-4</v>
      </c>
      <c r="DV10" s="2">
        <f>POWER(10,($B10-F$227)/F$228)/(1+POWER(10,($B10-F$227)/F$228))</f>
        <v>3.0234199693782106E-4</v>
      </c>
      <c r="DW10" s="2">
        <f>POWER(10,($B10-G$227)/G$228)/(1+POWER(10,($B10-G$227)/G$228))</f>
        <v>2.7979202580039644E-4</v>
      </c>
      <c r="DX10" s="2">
        <f>POWER(10,($B10-H$227)/H$228)/(1+POWER(10,($B10-H$227)/H$228))</f>
        <v>2.577196402216287E-4</v>
      </c>
      <c r="DY10" s="2">
        <f>POWER(10,($B10-I$227)/I$228)/(1+POWER(10,($B10-I$227)/I$228))</f>
        <v>2.4904534598134648E-4</v>
      </c>
      <c r="DZ10" s="2">
        <f>POWER(10,($B10-J$227)/J$228)/(1+POWER(10,($B10-J$227)/J$228))</f>
        <v>2.2562160656671606E-4</v>
      </c>
      <c r="EA10" s="2">
        <f>POWER(10,($B10-K$227)/K$228)/(1+POWER(10,($B10-K$227)/K$228))</f>
        <v>2.2581409177672797E-4</v>
      </c>
      <c r="EB10" s="2">
        <f>POWER(10,($B10-L$227)/L$228)/(1+POWER(10,($B10-L$227)/L$228))</f>
        <v>2.0561760640867705E-4</v>
      </c>
      <c r="EC10" s="2">
        <f>POWER(10,($B10-M$227)/M$228)/(1+POWER(10,($B10-M$227)/M$228))</f>
        <v>1.9402893708075851E-4</v>
      </c>
      <c r="ED10" s="2">
        <f>POWER(10,($B10-N$227)/N$228)/(1+POWER(10,($B10-N$227)/N$228))</f>
        <v>1.9105634075317039E-4</v>
      </c>
      <c r="EE10" s="2">
        <f>POWER(10,($B10-O$227)/O$228)/(1+POWER(10,($B10-O$227)/O$228))</f>
        <v>1.9254036577758872E-4</v>
      </c>
    </row>
    <row r="11" spans="1:135" x14ac:dyDescent="0.25">
      <c r="B11" s="2">
        <v>5</v>
      </c>
      <c r="C11">
        <v>22.103999999999999</v>
      </c>
      <c r="D11">
        <v>22.448</v>
      </c>
      <c r="E11">
        <v>24.015000000000001</v>
      </c>
      <c r="F11">
        <v>26.745999999999999</v>
      </c>
      <c r="G11">
        <v>27.358000000000001</v>
      </c>
      <c r="H11">
        <v>27.507000000000001</v>
      </c>
      <c r="I11">
        <v>24.582000000000001</v>
      </c>
      <c r="J11">
        <v>25.283999999999999</v>
      </c>
      <c r="K11">
        <v>28.552</v>
      </c>
      <c r="L11">
        <v>28.806000000000001</v>
      </c>
      <c r="M11">
        <v>35.223999999999997</v>
      </c>
      <c r="N11">
        <v>40.268999999999998</v>
      </c>
      <c r="O11">
        <v>52.850700000000003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22.418146666058135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23.42178397651135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25.802544140480148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28.357122663520336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28.741739993093226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28.884893475102242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26.724248322668974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27.749545268027294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30.074184333633301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30.81576110949597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36.637962628334066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40.704052266030651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52.972552762839371</v>
      </c>
      <c r="AE11" s="5"/>
      <c r="AG11" s="5">
        <f t="shared" si="0"/>
        <v>-0.31414666605813579</v>
      </c>
      <c r="AH11" s="5">
        <f t="shared" si="0"/>
        <v>-0.97378397651134918</v>
      </c>
      <c r="AI11" s="5">
        <f t="shared" si="0"/>
        <v>-1.7875441404801471</v>
      </c>
      <c r="AJ11" s="5">
        <f t="shared" si="0"/>
        <v>-1.6111226635203373</v>
      </c>
      <c r="AK11" s="5">
        <f t="shared" si="0"/>
        <v>-1.3837399930932257</v>
      </c>
      <c r="AL11" s="5">
        <f t="shared" si="0"/>
        <v>-1.3778934751022405</v>
      </c>
      <c r="AM11" s="5">
        <f t="shared" si="0"/>
        <v>-2.1422483226689728</v>
      </c>
      <c r="AN11" s="5">
        <f t="shared" si="0"/>
        <v>-2.4655452680272951</v>
      </c>
      <c r="AO11" s="5">
        <f t="shared" si="0"/>
        <v>-1.5221843336333016</v>
      </c>
      <c r="AP11" s="5">
        <f t="shared" si="0"/>
        <v>-2.0097611094959689</v>
      </c>
      <c r="AQ11" s="5">
        <f t="shared" si="0"/>
        <v>-1.4139626283340689</v>
      </c>
      <c r="AR11" s="5">
        <f t="shared" si="0"/>
        <v>-0.43505226603065239</v>
      </c>
      <c r="AS11" s="5">
        <f t="shared" si="0"/>
        <v>-0.1218527628393673</v>
      </c>
      <c r="AV11" s="2">
        <f t="shared" si="1"/>
        <v>22.418146666058135</v>
      </c>
      <c r="AW11" s="2">
        <f t="shared" si="2"/>
        <v>23.42178397651135</v>
      </c>
      <c r="AX11" s="2">
        <f t="shared" si="3"/>
        <v>25.802544140480148</v>
      </c>
      <c r="AY11" s="2">
        <f t="shared" si="4"/>
        <v>28.357122663520315</v>
      </c>
      <c r="AZ11" s="2">
        <f t="shared" si="5"/>
        <v>28.741739993093226</v>
      </c>
      <c r="BA11" s="2">
        <f t="shared" si="6"/>
        <v>28.884893475102242</v>
      </c>
      <c r="BB11" s="2">
        <f t="shared" si="7"/>
        <v>26.724248322668974</v>
      </c>
      <c r="BC11" s="2">
        <f t="shared" si="8"/>
        <v>27.749545268027294</v>
      </c>
      <c r="BD11" s="2">
        <f t="shared" si="9"/>
        <v>30.074184333633301</v>
      </c>
      <c r="BE11" s="2">
        <f t="shared" si="10"/>
        <v>30.81576110949597</v>
      </c>
      <c r="BF11" s="2">
        <f t="shared" si="11"/>
        <v>36.637962628334066</v>
      </c>
      <c r="BG11" s="2">
        <f t="shared" si="12"/>
        <v>40.704052266030651</v>
      </c>
      <c r="BH11" s="2">
        <f t="shared" si="13"/>
        <v>52.972552762839371</v>
      </c>
      <c r="BK11" s="2">
        <f>IF(OR($B11&lt;C$229, AND($B11&gt;C$230, $B11&lt;C$231)), C11, "")</f>
        <v>22.103999999999999</v>
      </c>
      <c r="BL11" s="2">
        <f>IF(OR($B11&lt;D$229, AND($B11&gt;D$230, $B11&lt;D$231)), D11, "")</f>
        <v>22.448</v>
      </c>
      <c r="BM11" s="2">
        <f>IF(OR($B11&lt;E$229, AND($B11&gt;E$230, $B11&lt;E$231)), E11, "")</f>
        <v>24.015000000000001</v>
      </c>
      <c r="BN11" s="2">
        <f>IF(OR($B11&lt;F$229, AND($B11&gt;F$230, $B11&lt;F$231)), F11, "")</f>
        <v>26.745999999999999</v>
      </c>
      <c r="BO11" s="2">
        <f>IF(OR($B11&lt;G$229, AND($B11&gt;G$230, $B11&lt;G$231)), G11, "")</f>
        <v>27.358000000000001</v>
      </c>
      <c r="BP11" s="2">
        <f>IF(OR($B11&lt;H$229, AND($B11&gt;H$230, $B11&lt;H$231)), H11, "")</f>
        <v>27.507000000000001</v>
      </c>
      <c r="BQ11" s="2">
        <f>IF(OR($B11&lt;I$229, AND($B11&gt;I$230, $B11&lt;I$231)), I11, "")</f>
        <v>24.582000000000001</v>
      </c>
      <c r="BR11" s="2">
        <f>IF(OR($B11&lt;J$229, AND($B11&gt;J$230, $B11&lt;J$231)), J11, "")</f>
        <v>25.283999999999999</v>
      </c>
      <c r="BS11" s="2">
        <f>IF(OR($B11&lt;K$229, AND($B11&gt;K$230, $B11&lt;K$231)), K11, "")</f>
        <v>28.552</v>
      </c>
      <c r="BT11" s="2">
        <f>IF(OR($B11&lt;L$229, AND($B11&gt;L$230, $B11&lt;L$231)), L11, "")</f>
        <v>28.806000000000001</v>
      </c>
      <c r="BU11" s="2">
        <f>IF(OR($B11&lt;M$229, AND($B11&gt;M$230, $B11&lt;M$231)), M11, "")</f>
        <v>35.223999999999997</v>
      </c>
      <c r="BV11" s="2">
        <f>IF(OR($B11&lt;N$229, AND($B11&gt;N$230, $B11&lt;N$231)), N11, "")</f>
        <v>40.268999999999998</v>
      </c>
      <c r="BW11" s="2">
        <f>IF(OR($B11&lt;O$229, AND($B11&gt;O$230, $B11&lt;O$231)), O11, "")</f>
        <v>52.850700000000003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22.416971474080725</v>
      </c>
      <c r="CP11" s="2">
        <f>BL$207*$B11+BL$209</f>
        <v>23.420783453909728</v>
      </c>
      <c r="CQ11" s="2">
        <f>BM$207*$B11+BM$209</f>
        <v>25.800773327815097</v>
      </c>
      <c r="CR11" s="2">
        <f>BN$207*$B11+BN$209</f>
        <v>28.355596389798311</v>
      </c>
      <c r="CS11" s="2">
        <f>BO$207*$B11+BO$209</f>
        <v>28.740127506003727</v>
      </c>
      <c r="CT11" s="2">
        <f>BP$207*$B11+BP$209</f>
        <v>28.885509247667283</v>
      </c>
      <c r="CU11" s="2">
        <f>BQ$207*$B11+BQ$209</f>
        <v>26.724088593706067</v>
      </c>
      <c r="CV11" s="2">
        <f>BR$207*$B11+BR$209</f>
        <v>27.748675108993929</v>
      </c>
      <c r="CW11" s="2">
        <f>BS$207*$B11+BS$209</f>
        <v>30.073779461647561</v>
      </c>
      <c r="CX11" s="2">
        <f>BT$207*$B11+BT$209</f>
        <v>30.81455180927146</v>
      </c>
      <c r="CY11" s="2">
        <f>BU$207*$B11+BU$209</f>
        <v>36.63750416282268</v>
      </c>
      <c r="CZ11" s="2">
        <f>BV$207*$B11+BV$209</f>
        <v>40.703158828329116</v>
      </c>
      <c r="DA11" s="2">
        <f>BW$207*$B11+BW$209</f>
        <v>52.973158429936944</v>
      </c>
      <c r="DD11" s="2">
        <f>BZ$207*$B11+BZ$209</f>
        <v>30.468396488274522</v>
      </c>
      <c r="DE11" s="2">
        <f>CA$207*$B11+CA$209</f>
        <v>30.494052477287486</v>
      </c>
      <c r="DF11" s="2">
        <f>CB$207*$B11+CB$209</f>
        <v>32.364201827504466</v>
      </c>
      <c r="DG11" s="2">
        <f>CC$207*$B11+CC$209</f>
        <v>32.959716212951314</v>
      </c>
      <c r="DH11" s="2">
        <f>CD$207*$B11+CD$209</f>
        <v>33.996336638548222</v>
      </c>
      <c r="DI11" s="2">
        <f>CE$207*$B11+CE$209</f>
        <v>26.706376850144405</v>
      </c>
      <c r="DJ11" s="2">
        <f>CF$207*$B11+CF$209</f>
        <v>27.309034460252473</v>
      </c>
      <c r="DK11" s="2">
        <f>CG$207*$B11+CG$209</f>
        <v>31.266120787584565</v>
      </c>
      <c r="DL11" s="2">
        <f>CH$207*$B11+CH$209</f>
        <v>31.708999306075022</v>
      </c>
      <c r="DM11" s="2">
        <f>CI$207*$B11+CI$209</f>
        <v>36.178473755726209</v>
      </c>
      <c r="DN11" s="2">
        <f>CJ$207*$B11+CJ$209</f>
        <v>38.792509232023832</v>
      </c>
      <c r="DO11" s="2">
        <f>CK$207*$B11+CK$209</f>
        <v>44.968078193792607</v>
      </c>
      <c r="DP11" s="2">
        <f>CL$207*$B11+CL$209</f>
        <v>50.10422641829129</v>
      </c>
      <c r="DS11" s="2">
        <f>POWER(10,($B11-C$227)/C$228)/(1+POWER(10,($B11-C$227)/C$228))</f>
        <v>1.4596074301618947E-4</v>
      </c>
      <c r="DT11" s="2">
        <f>POWER(10,($B11-D$227)/D$228)/(1+POWER(10,($B11-D$227)/D$228))</f>
        <v>1.414512297373441E-4</v>
      </c>
      <c r="DU11" s="2">
        <f>POWER(10,($B11-E$227)/E$228)/(1+POWER(10,($B11-E$227)/E$228))</f>
        <v>2.697999475632588E-4</v>
      </c>
      <c r="DV11" s="2">
        <f>POWER(10,($B11-F$227)/F$228)/(1+POWER(10,($B11-F$227)/F$228))</f>
        <v>3.3150173771044725E-4</v>
      </c>
      <c r="DW11" s="2">
        <f>POWER(10,($B11-G$227)/G$228)/(1+POWER(10,($B11-G$227)/G$228))</f>
        <v>3.0677757464318535E-4</v>
      </c>
      <c r="DX11" s="2">
        <f>POWER(10,($B11-H$227)/H$228)/(1+POWER(10,($B11-H$227)/H$228))</f>
        <v>2.8257694013572257E-4</v>
      </c>
      <c r="DY11" s="2">
        <f>POWER(10,($B11-I$227)/I$228)/(1+POWER(10,($B11-I$227)/I$228))</f>
        <v>2.7306623063544258E-4</v>
      </c>
      <c r="DZ11" s="2">
        <f>POWER(10,($B11-J$227)/J$228)/(1+POWER(10,($B11-J$227)/J$228))</f>
        <v>2.4738378723638003E-4</v>
      </c>
      <c r="EA11" s="2">
        <f>POWER(10,($B11-K$227)/K$228)/(1+POWER(10,($B11-K$227)/K$228))</f>
        <v>2.4759483388027534E-4</v>
      </c>
      <c r="EB11" s="2">
        <f>POWER(10,($B11-L$227)/L$228)/(1+POWER(10,($B11-L$227)/L$228))</f>
        <v>2.2545074976491845E-4</v>
      </c>
      <c r="EC11" s="2">
        <f>POWER(10,($B11-M$227)/M$228)/(1+POWER(10,($B11-M$227)/M$228))</f>
        <v>2.1274451644575585E-4</v>
      </c>
      <c r="ED11" s="2">
        <f>POWER(10,($B11-N$227)/N$228)/(1+POWER(10,($B11-N$227)/N$228))</f>
        <v>2.0948525047707967E-4</v>
      </c>
      <c r="EE11" s="2">
        <f>POWER(10,($B11-O$227)/O$228)/(1+POWER(10,($B11-O$227)/O$228))</f>
        <v>2.1111239133992992E-4</v>
      </c>
    </row>
    <row r="12" spans="1:135" x14ac:dyDescent="0.25">
      <c r="B12" s="2">
        <v>6</v>
      </c>
      <c r="C12">
        <v>21.254000000000001</v>
      </c>
      <c r="D12">
        <v>23.358000000000001</v>
      </c>
      <c r="E12">
        <v>24.536999999999999</v>
      </c>
      <c r="F12">
        <v>25.866</v>
      </c>
      <c r="G12">
        <v>27</v>
      </c>
      <c r="H12">
        <v>27.582000000000001</v>
      </c>
      <c r="I12">
        <v>24.552</v>
      </c>
      <c r="J12">
        <v>25.984999999999999</v>
      </c>
      <c r="K12">
        <v>28.224</v>
      </c>
      <c r="L12">
        <v>29.178999999999998</v>
      </c>
      <c r="M12">
        <v>33.850999999999999</v>
      </c>
      <c r="N12">
        <v>40.119</v>
      </c>
      <c r="O12">
        <v>53.014899999999997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22.461085028661106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23.457148439149101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25.823880866042145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28.354558379399748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28.733601249816306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28.829970387223536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26.71573598715689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27.73971206468423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30.05352295193811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30.829188892485469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36.623296269068767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40.702035649612554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52.90361893169031</v>
      </c>
      <c r="AE12" s="5"/>
      <c r="AG12" s="5">
        <f t="shared" si="0"/>
        <v>-1.2070850286611048</v>
      </c>
      <c r="AH12" s="5">
        <f t="shared" si="0"/>
        <v>-9.9148439149100653E-2</v>
      </c>
      <c r="AI12" s="5">
        <f t="shared" si="0"/>
        <v>-1.2868808660421465</v>
      </c>
      <c r="AJ12" s="5">
        <f t="shared" si="0"/>
        <v>-2.4885583793997483</v>
      </c>
      <c r="AK12" s="5">
        <f t="shared" si="0"/>
        <v>-1.7336012498163065</v>
      </c>
      <c r="AL12" s="5">
        <f t="shared" si="0"/>
        <v>-1.2479703872235355</v>
      </c>
      <c r="AM12" s="5">
        <f t="shared" si="0"/>
        <v>-2.1637359871568904</v>
      </c>
      <c r="AN12" s="5">
        <f t="shared" si="0"/>
        <v>-1.7547120646842309</v>
      </c>
      <c r="AO12" s="5">
        <f t="shared" si="0"/>
        <v>-1.8295229519381095</v>
      </c>
      <c r="AP12" s="5">
        <f t="shared" si="0"/>
        <v>-1.6501888924854704</v>
      </c>
      <c r="AQ12" s="5">
        <f t="shared" si="0"/>
        <v>-2.772296269068768</v>
      </c>
      <c r="AR12" s="5">
        <f t="shared" si="0"/>
        <v>-0.58303564961255461</v>
      </c>
      <c r="AS12" s="5">
        <f t="shared" si="0"/>
        <v>0.11128106830968676</v>
      </c>
      <c r="AV12" s="2">
        <f t="shared" si="1"/>
        <v>22.461085028661106</v>
      </c>
      <c r="AW12" s="2">
        <f t="shared" si="2"/>
        <v>23.457148439149101</v>
      </c>
      <c r="AX12" s="2">
        <f t="shared" si="3"/>
        <v>25.823880866042142</v>
      </c>
      <c r="AY12" s="2">
        <f t="shared" si="4"/>
        <v>28.354558379399638</v>
      </c>
      <c r="AZ12" s="2">
        <f t="shared" si="5"/>
        <v>28.733601249816296</v>
      </c>
      <c r="BA12" s="2">
        <f t="shared" si="6"/>
        <v>28.829970387223533</v>
      </c>
      <c r="BB12" s="2">
        <f t="shared" si="7"/>
        <v>26.71573598715689</v>
      </c>
      <c r="BC12" s="2">
        <f t="shared" si="8"/>
        <v>27.73971206468423</v>
      </c>
      <c r="BD12" s="2">
        <f t="shared" si="9"/>
        <v>30.05352295193811</v>
      </c>
      <c r="BE12" s="2">
        <f t="shared" si="10"/>
        <v>30.829188892485469</v>
      </c>
      <c r="BF12" s="2">
        <f t="shared" si="11"/>
        <v>36.623296269068767</v>
      </c>
      <c r="BG12" s="2">
        <f t="shared" si="12"/>
        <v>40.702035649612554</v>
      </c>
      <c r="BH12" s="2">
        <f t="shared" si="13"/>
        <v>52.903618931690296</v>
      </c>
      <c r="BK12" s="2">
        <f>IF(OR($B12&lt;C$229, AND($B12&gt;C$230, $B12&lt;C$231)), C12, "")</f>
        <v>21.254000000000001</v>
      </c>
      <c r="BL12" s="2">
        <f>IF(OR($B12&lt;D$229, AND($B12&gt;D$230, $B12&lt;D$231)), D12, "")</f>
        <v>23.358000000000001</v>
      </c>
      <c r="BM12" s="2">
        <f>IF(OR($B12&lt;E$229, AND($B12&gt;E$230, $B12&lt;E$231)), E12, "")</f>
        <v>24.536999999999999</v>
      </c>
      <c r="BN12" s="2">
        <f>IF(OR($B12&lt;F$229, AND($B12&gt;F$230, $B12&lt;F$231)), F12, "")</f>
        <v>25.866</v>
      </c>
      <c r="BO12" s="2">
        <f>IF(OR($B12&lt;G$229, AND($B12&gt;G$230, $B12&lt;G$231)), G12, "")</f>
        <v>27</v>
      </c>
      <c r="BP12" s="2">
        <f>IF(OR($B12&lt;H$229, AND($B12&gt;H$230, $B12&lt;H$231)), H12, "")</f>
        <v>27.582000000000001</v>
      </c>
      <c r="BQ12" s="2">
        <f>IF(OR($B12&lt;I$229, AND($B12&gt;I$230, $B12&lt;I$231)), I12, "")</f>
        <v>24.552</v>
      </c>
      <c r="BR12" s="2">
        <f>IF(OR($B12&lt;J$229, AND($B12&gt;J$230, $B12&lt;J$231)), J12, "")</f>
        <v>25.984999999999999</v>
      </c>
      <c r="BS12" s="2">
        <f>IF(OR($B12&lt;K$229, AND($B12&gt;K$230, $B12&lt;K$231)), K12, "")</f>
        <v>28.224</v>
      </c>
      <c r="BT12" s="2">
        <f>IF(OR($B12&lt;L$229, AND($B12&gt;L$230, $B12&lt;L$231)), L12, "")</f>
        <v>29.178999999999998</v>
      </c>
      <c r="BU12" s="2">
        <f>IF(OR($B12&lt;M$229, AND($B12&gt;M$230, $B12&lt;M$231)), M12, "")</f>
        <v>33.850999999999999</v>
      </c>
      <c r="BV12" s="2">
        <f>IF(OR($B12&lt;N$229, AND($B12&gt;N$230, $B12&lt;N$231)), N12, "")</f>
        <v>40.119</v>
      </c>
      <c r="BW12" s="2">
        <f>IF(OR($B12&lt;O$229, AND($B12&gt;O$230, $B12&lt;O$231)), O12, "")</f>
        <v>53.014899999999997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22.459811989220118</v>
      </c>
      <c r="CP12" s="2">
        <f>BL$207*$B12+BL$209</f>
        <v>23.456065465736422</v>
      </c>
      <c r="CQ12" s="2">
        <f>BM$207*$B12+BM$209</f>
        <v>25.821965935500302</v>
      </c>
      <c r="CR12" s="2">
        <f>BN$207*$B12+BN$209</f>
        <v>28.352910078459729</v>
      </c>
      <c r="CS12" s="2">
        <f>BO$207*$B12+BO$209</f>
        <v>28.731858922302898</v>
      </c>
      <c r="CT12" s="2">
        <f>BP$207*$B12+BP$209</f>
        <v>28.830641909618887</v>
      </c>
      <c r="CU12" s="2">
        <f>BQ$207*$B12+BQ$209</f>
        <v>26.715570294123694</v>
      </c>
      <c r="CV12" s="2">
        <f>BR$207*$B12+BR$209</f>
        <v>27.73877395787548</v>
      </c>
      <c r="CW12" s="2">
        <f>BS$207*$B12+BS$209</f>
        <v>30.053087591595542</v>
      </c>
      <c r="CX12" s="2">
        <f>BT$207*$B12+BT$209</f>
        <v>30.82788125257483</v>
      </c>
      <c r="CY12" s="2">
        <f>BU$207*$B12+BU$209</f>
        <v>36.622802765404707</v>
      </c>
      <c r="CZ12" s="2">
        <f>BV$207*$B12+BV$209</f>
        <v>40.701069182226149</v>
      </c>
      <c r="DA12" s="2">
        <f>BW$207*$B12+BW$209</f>
        <v>52.90427616432784</v>
      </c>
      <c r="DD12" s="2">
        <f>BZ$207*$B12+BZ$209</f>
        <v>30.414294096639026</v>
      </c>
      <c r="DE12" s="2">
        <f>CA$207*$B12+CA$209</f>
        <v>30.438662731290623</v>
      </c>
      <c r="DF12" s="2">
        <f>CB$207*$B12+CB$209</f>
        <v>32.295217268502633</v>
      </c>
      <c r="DG12" s="2">
        <f>CC$207*$B12+CC$209</f>
        <v>32.887777414798713</v>
      </c>
      <c r="DH12" s="2">
        <f>CD$207*$B12+CD$209</f>
        <v>33.911731051484779</v>
      </c>
      <c r="DI12" s="2">
        <f>CE$207*$B12+CE$209</f>
        <v>26.663259108761682</v>
      </c>
      <c r="DJ12" s="2">
        <f>CF$207*$B12+CF$209</f>
        <v>27.268981175494417</v>
      </c>
      <c r="DK12" s="2">
        <f>CG$207*$B12+CG$209</f>
        <v>31.197302940185839</v>
      </c>
      <c r="DL12" s="2">
        <f>CH$207*$B12+CH$209</f>
        <v>31.656767401217142</v>
      </c>
      <c r="DM12" s="2">
        <f>CI$207*$B12+CI$209</f>
        <v>36.117762584371619</v>
      </c>
      <c r="DN12" s="2">
        <f>CJ$207*$B12+CJ$209</f>
        <v>38.738438629519344</v>
      </c>
      <c r="DO12" s="2">
        <f>CK$207*$B12+CK$209</f>
        <v>44.908747501464148</v>
      </c>
      <c r="DP12" s="2">
        <f>CL$207*$B12+CL$209</f>
        <v>50.06495681358949</v>
      </c>
      <c r="DS12" s="2">
        <f>POWER(10,($B12-C$227)/C$228)/(1+POWER(10,($B12-C$227)/C$228))</f>
        <v>1.6004051851485642E-4</v>
      </c>
      <c r="DT12" s="2">
        <f>POWER(10,($B12-D$227)/D$228)/(1+POWER(10,($B12-D$227)/D$228))</f>
        <v>1.5509607263481837E-4</v>
      </c>
      <c r="DU12" s="2">
        <f>POWER(10,($B12-E$227)/E$228)/(1+POWER(10,($B12-E$227)/E$228))</f>
        <v>2.9582205963101318E-4</v>
      </c>
      <c r="DV12" s="2">
        <f>POWER(10,($B12-F$227)/F$228)/(1+POWER(10,($B12-F$227)/F$228))</f>
        <v>3.6347280254523442E-4</v>
      </c>
      <c r="DW12" s="2">
        <f>POWER(10,($B12-G$227)/G$228)/(1+POWER(10,($B12-G$227)/G$228))</f>
        <v>3.3636496615131262E-4</v>
      </c>
      <c r="DX12" s="2">
        <f>POWER(10,($B12-H$227)/H$228)/(1+POWER(10,($B12-H$227)/H$228))</f>
        <v>3.0983100681968571E-4</v>
      </c>
      <c r="DY12" s="2">
        <f>POWER(10,($B12-I$227)/I$228)/(1+POWER(10,($B12-I$227)/I$228))</f>
        <v>2.9940328023410595E-4</v>
      </c>
      <c r="DZ12" s="2">
        <f>POWER(10,($B12-J$227)/J$228)/(1+POWER(10,($B12-J$227)/J$228))</f>
        <v>2.7124445495421538E-4</v>
      </c>
      <c r="EA12" s="2">
        <f>POWER(10,($B12-K$227)/K$228)/(1+POWER(10,($B12-K$227)/K$228))</f>
        <v>2.7147585194720281E-4</v>
      </c>
      <c r="EB12" s="2">
        <f>POWER(10,($B12-L$227)/L$228)/(1+POWER(10,($B12-L$227)/L$228))</f>
        <v>2.4719645463109648E-4</v>
      </c>
      <c r="EC12" s="2">
        <f>POWER(10,($B12-M$227)/M$228)/(1+POWER(10,($B12-M$227)/M$228))</f>
        <v>2.3326493582065996E-4</v>
      </c>
      <c r="ED12" s="2">
        <f>POWER(10,($B12-N$227)/N$228)/(1+POWER(10,($B12-N$227)/N$228))</f>
        <v>2.2969136732482271E-4</v>
      </c>
      <c r="EE12" s="2">
        <f>POWER(10,($B12-O$227)/O$228)/(1+POWER(10,($B12-O$227)/O$228))</f>
        <v>2.3147541940809696E-4</v>
      </c>
    </row>
    <row r="13" spans="1:135" x14ac:dyDescent="0.25">
      <c r="B13" s="2">
        <v>7</v>
      </c>
      <c r="C13">
        <v>21.507000000000001</v>
      </c>
      <c r="D13">
        <v>22.312999999999999</v>
      </c>
      <c r="E13">
        <v>23.896000000000001</v>
      </c>
      <c r="F13">
        <v>26.597000000000001</v>
      </c>
      <c r="G13">
        <v>28.521999999999998</v>
      </c>
      <c r="H13">
        <v>26.626999999999999</v>
      </c>
      <c r="I13">
        <v>24</v>
      </c>
      <c r="J13">
        <v>25.760999999999999</v>
      </c>
      <c r="K13">
        <v>26.984999999999999</v>
      </c>
      <c r="L13">
        <v>29.492999999999999</v>
      </c>
      <c r="M13">
        <v>35.03</v>
      </c>
      <c r="N13">
        <v>39.417999999999999</v>
      </c>
      <c r="O13">
        <v>52.940300000000001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22.504031331427399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23.492519497169383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25.845228913596955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28.352003430868912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28.72547254727667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28.775042275403099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26.70722331579665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27.729883871331204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30.032863683971318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30.842624392436178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36.608632402584881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40.700024807128528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52.834680789310177</v>
      </c>
      <c r="AE13" s="5"/>
      <c r="AG13" s="5">
        <f t="shared" si="0"/>
        <v>-0.9970313314273973</v>
      </c>
      <c r="AH13" s="5">
        <f t="shared" si="0"/>
        <v>-1.1795194971693839</v>
      </c>
      <c r="AI13" s="5">
        <f t="shared" si="0"/>
        <v>-1.9492289135969543</v>
      </c>
      <c r="AJ13" s="5">
        <f t="shared" si="0"/>
        <v>-1.7550034308689106</v>
      </c>
      <c r="AK13" s="5">
        <f t="shared" si="0"/>
        <v>-0.20347254727667163</v>
      </c>
      <c r="AL13" s="5">
        <f t="shared" si="0"/>
        <v>-2.1480422754030997</v>
      </c>
      <c r="AM13" s="5">
        <f t="shared" si="0"/>
        <v>-2.7072233157966501</v>
      </c>
      <c r="AN13" s="5">
        <f t="shared" si="0"/>
        <v>-1.9688838713312045</v>
      </c>
      <c r="AO13" s="5">
        <f t="shared" si="0"/>
        <v>-3.0478636839713182</v>
      </c>
      <c r="AP13" s="5">
        <f t="shared" si="0"/>
        <v>-1.3496243924361799</v>
      </c>
      <c r="AQ13" s="5">
        <f t="shared" si="0"/>
        <v>-1.5786324025848799</v>
      </c>
      <c r="AR13" s="5">
        <f t="shared" si="0"/>
        <v>-1.2820248071285292</v>
      </c>
      <c r="AS13" s="5">
        <f t="shared" si="0"/>
        <v>0.10561921068982372</v>
      </c>
      <c r="AV13" s="2">
        <f t="shared" si="1"/>
        <v>22.504031331427399</v>
      </c>
      <c r="AW13" s="2">
        <f t="shared" si="2"/>
        <v>23.492519497169383</v>
      </c>
      <c r="AX13" s="2">
        <f t="shared" si="3"/>
        <v>25.845228913596937</v>
      </c>
      <c r="AY13" s="2">
        <f t="shared" si="4"/>
        <v>28.352003430868319</v>
      </c>
      <c r="AZ13" s="2">
        <f t="shared" si="5"/>
        <v>28.72547254727661</v>
      </c>
      <c r="BA13" s="2">
        <f t="shared" si="6"/>
        <v>28.775042275403077</v>
      </c>
      <c r="BB13" s="2">
        <f t="shared" si="7"/>
        <v>26.70722331579665</v>
      </c>
      <c r="BC13" s="2">
        <f t="shared" si="8"/>
        <v>27.729883871331204</v>
      </c>
      <c r="BD13" s="2">
        <f t="shared" si="9"/>
        <v>30.032863683971318</v>
      </c>
      <c r="BE13" s="2">
        <f t="shared" si="10"/>
        <v>30.842624392436178</v>
      </c>
      <c r="BF13" s="2">
        <f t="shared" si="11"/>
        <v>36.608632402584881</v>
      </c>
      <c r="BG13" s="2">
        <f t="shared" si="12"/>
        <v>40.700024807128528</v>
      </c>
      <c r="BH13" s="2">
        <f t="shared" si="13"/>
        <v>52.834680789310113</v>
      </c>
      <c r="BK13" s="2">
        <f>IF(OR($B13&lt;C$229, AND($B13&gt;C$230, $B13&lt;C$231)), C13, "")</f>
        <v>21.507000000000001</v>
      </c>
      <c r="BL13" s="2">
        <f>IF(OR($B13&lt;D$229, AND($B13&gt;D$230, $B13&lt;D$231)), D13, "")</f>
        <v>22.312999999999999</v>
      </c>
      <c r="BM13" s="2">
        <f>IF(OR($B13&lt;E$229, AND($B13&gt;E$230, $B13&lt;E$231)), E13, "")</f>
        <v>23.896000000000001</v>
      </c>
      <c r="BN13" s="2">
        <f>IF(OR($B13&lt;F$229, AND($B13&gt;F$230, $B13&lt;F$231)), F13, "")</f>
        <v>26.597000000000001</v>
      </c>
      <c r="BO13" s="2">
        <f>IF(OR($B13&lt;G$229, AND($B13&gt;G$230, $B13&lt;G$231)), G13, "")</f>
        <v>28.521999999999998</v>
      </c>
      <c r="BP13" s="2">
        <f>IF(OR($B13&lt;H$229, AND($B13&gt;H$230, $B13&lt;H$231)), H13, "")</f>
        <v>26.626999999999999</v>
      </c>
      <c r="BQ13" s="2">
        <f>IF(OR($B13&lt;I$229, AND($B13&gt;I$230, $B13&lt;I$231)), I13, "")</f>
        <v>24</v>
      </c>
      <c r="BR13" s="2">
        <f>IF(OR($B13&lt;J$229, AND($B13&gt;J$230, $B13&lt;J$231)), J13, "")</f>
        <v>25.760999999999999</v>
      </c>
      <c r="BS13" s="2">
        <f>IF(OR($B13&lt;K$229, AND($B13&gt;K$230, $B13&lt;K$231)), K13, "")</f>
        <v>26.984999999999999</v>
      </c>
      <c r="BT13" s="2">
        <f>IF(OR($B13&lt;L$229, AND($B13&gt;L$230, $B13&lt;L$231)), L13, "")</f>
        <v>29.492999999999999</v>
      </c>
      <c r="BU13" s="2">
        <f>IF(OR($B13&lt;M$229, AND($B13&gt;M$230, $B13&lt;M$231)), M13, "")</f>
        <v>35.03</v>
      </c>
      <c r="BV13" s="2">
        <f>IF(OR($B13&lt;N$229, AND($B13&gt;N$230, $B13&lt;N$231)), N13, "")</f>
        <v>39.417999999999999</v>
      </c>
      <c r="BW13" s="2">
        <f>IF(OR($B13&lt;O$229, AND($B13&gt;O$230, $B13&lt;O$231)), O13, "")</f>
        <v>52.940300000000001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22.502652504359506</v>
      </c>
      <c r="CP13" s="2">
        <f>BL$207*$B13+BL$209</f>
        <v>23.491347477563114</v>
      </c>
      <c r="CQ13" s="2">
        <f>BM$207*$B13+BM$209</f>
        <v>25.84315854318551</v>
      </c>
      <c r="CR13" s="2">
        <f>BN$207*$B13+BN$209</f>
        <v>28.350223767121147</v>
      </c>
      <c r="CS13" s="2">
        <f>BO$207*$B13+BO$209</f>
        <v>28.723590338602065</v>
      </c>
      <c r="CT13" s="2">
        <f>BP$207*$B13+BP$209</f>
        <v>28.775774571570491</v>
      </c>
      <c r="CU13" s="2">
        <f>BQ$207*$B13+BQ$209</f>
        <v>26.707051994541324</v>
      </c>
      <c r="CV13" s="2">
        <f>BR$207*$B13+BR$209</f>
        <v>27.728872806757028</v>
      </c>
      <c r="CW13" s="2">
        <f>BS$207*$B13+BS$209</f>
        <v>30.032395721543523</v>
      </c>
      <c r="CX13" s="2">
        <f>BT$207*$B13+BT$209</f>
        <v>30.8412106958782</v>
      </c>
      <c r="CY13" s="2">
        <f>BU$207*$B13+BU$209</f>
        <v>36.608101367986727</v>
      </c>
      <c r="CZ13" s="2">
        <f>BV$207*$B13+BV$209</f>
        <v>40.698979536123183</v>
      </c>
      <c r="DA13" s="2">
        <f>BW$207*$B13+BW$209</f>
        <v>52.835393898718728</v>
      </c>
      <c r="DD13" s="2">
        <f>BZ$207*$B13+BZ$209</f>
        <v>30.360191705003526</v>
      </c>
      <c r="DE13" s="2">
        <f>CA$207*$B13+CA$209</f>
        <v>30.383272985293758</v>
      </c>
      <c r="DF13" s="2">
        <f>CB$207*$B13+CB$209</f>
        <v>32.226232709500799</v>
      </c>
      <c r="DG13" s="2">
        <f>CC$207*$B13+CC$209</f>
        <v>32.815838616646118</v>
      </c>
      <c r="DH13" s="2">
        <f>CD$207*$B13+CD$209</f>
        <v>33.827125464421343</v>
      </c>
      <c r="DI13" s="2">
        <f>CE$207*$B13+CE$209</f>
        <v>26.62014136737896</v>
      </c>
      <c r="DJ13" s="2">
        <f>CF$207*$B13+CF$209</f>
        <v>27.228927890736362</v>
      </c>
      <c r="DK13" s="2">
        <f>CG$207*$B13+CG$209</f>
        <v>31.128485092787109</v>
      </c>
      <c r="DL13" s="2">
        <f>CH$207*$B13+CH$209</f>
        <v>31.604535496359262</v>
      </c>
      <c r="DM13" s="2">
        <f>CI$207*$B13+CI$209</f>
        <v>36.057051413017021</v>
      </c>
      <c r="DN13" s="2">
        <f>CJ$207*$B13+CJ$209</f>
        <v>38.684368027014855</v>
      </c>
      <c r="DO13" s="2">
        <f>CK$207*$B13+CK$209</f>
        <v>44.849416809135697</v>
      </c>
      <c r="DP13" s="2">
        <f>CL$207*$B13+CL$209</f>
        <v>50.025687208887689</v>
      </c>
      <c r="DS13" s="2">
        <f>POWER(10,($B13-C$227)/C$228)/(1+POWER(10,($B13-C$227)/C$228))</f>
        <v>1.7547822959332985E-4</v>
      </c>
      <c r="DT13" s="2">
        <f>POWER(10,($B13-D$227)/D$228)/(1+POWER(10,($B13-D$227)/D$228))</f>
        <v>1.7005691732365839E-4</v>
      </c>
      <c r="DU13" s="2">
        <f>POWER(10,($B13-E$227)/E$228)/(1+POWER(10,($B13-E$227)/E$228))</f>
        <v>3.2435318116095445E-4</v>
      </c>
      <c r="DV13" s="2">
        <f>POWER(10,($B13-F$227)/F$228)/(1+POWER(10,($B13-F$227)/F$228))</f>
        <v>3.9852602768985444E-4</v>
      </c>
      <c r="DW13" s="2">
        <f>POWER(10,($B13-G$227)/G$228)/(1+POWER(10,($B13-G$227)/G$228))</f>
        <v>3.6880488291764067E-4</v>
      </c>
      <c r="DX13" s="2">
        <f>POWER(10,($B13-H$227)/H$228)/(1+POWER(10,($B13-H$227)/H$228))</f>
        <v>3.397127887937149E-4</v>
      </c>
      <c r="DY13" s="2">
        <f>POWER(10,($B13-I$227)/I$228)/(1+POWER(10,($B13-I$227)/I$228))</f>
        <v>3.2827968598007342E-4</v>
      </c>
      <c r="DZ13" s="2">
        <f>POWER(10,($B13-J$227)/J$228)/(1+POWER(10,($B13-J$227)/J$228))</f>
        <v>2.974058478161454E-4</v>
      </c>
      <c r="EA13" s="2">
        <f>POWER(10,($B13-K$227)/K$228)/(1+POWER(10,($B13-K$227)/K$228))</f>
        <v>2.9765955628908807E-4</v>
      </c>
      <c r="EB13" s="2">
        <f>POWER(10,($B13-L$227)/L$228)/(1+POWER(10,($B13-L$227)/L$228))</f>
        <v>2.7103905863794589E-4</v>
      </c>
      <c r="EC13" s="2">
        <f>POWER(10,($B13-M$227)/M$228)/(1+POWER(10,($B13-M$227)/M$228))</f>
        <v>2.5576416008472625E-4</v>
      </c>
      <c r="ED13" s="2">
        <f>POWER(10,($B13-N$227)/N$228)/(1+POWER(10,($B13-N$227)/N$228))</f>
        <v>2.5184599515414789E-4</v>
      </c>
      <c r="EE13" s="2">
        <f>POWER(10,($B13-O$227)/O$228)/(1+POWER(10,($B13-O$227)/O$228))</f>
        <v>2.5380208233198739E-4</v>
      </c>
    </row>
    <row r="14" spans="1:135" x14ac:dyDescent="0.25">
      <c r="B14" s="2">
        <v>8</v>
      </c>
      <c r="C14">
        <v>21.239000000000001</v>
      </c>
      <c r="D14">
        <v>21.850999999999999</v>
      </c>
      <c r="E14">
        <v>24.463000000000001</v>
      </c>
      <c r="F14">
        <v>26.776</v>
      </c>
      <c r="G14">
        <v>26.209</v>
      </c>
      <c r="H14">
        <v>27</v>
      </c>
      <c r="I14">
        <v>24.193999999999999</v>
      </c>
      <c r="J14">
        <v>26.478000000000002</v>
      </c>
      <c r="K14">
        <v>27.552</v>
      </c>
      <c r="L14">
        <v>30.06</v>
      </c>
      <c r="M14">
        <v>34.984999999999999</v>
      </c>
      <c r="N14">
        <v>39.761000000000003</v>
      </c>
      <c r="O14">
        <v>52.4328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22.546986195439978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23.527897655535376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25.866589125686069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28.349458482806824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28.71735461368678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28.72010868949355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26.698710188324306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27.720061021964309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30.012206653702229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30.856068182662856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36.593971183638985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40.698020172672443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52.765737983997262</v>
      </c>
      <c r="AE14" s="5"/>
      <c r="AG14" s="5">
        <f t="shared" si="0"/>
        <v>-1.3079861954399767</v>
      </c>
      <c r="AH14" s="5">
        <f t="shared" si="0"/>
        <v>-1.6768976555353774</v>
      </c>
      <c r="AI14" s="5">
        <f t="shared" si="0"/>
        <v>-1.403589125686068</v>
      </c>
      <c r="AJ14" s="5">
        <f t="shared" si="0"/>
        <v>-1.5734584828068243</v>
      </c>
      <c r="AK14" s="5">
        <f t="shared" si="0"/>
        <v>-2.5083546136867803</v>
      </c>
      <c r="AL14" s="5">
        <f t="shared" si="0"/>
        <v>-1.72010868949355</v>
      </c>
      <c r="AM14" s="5">
        <f t="shared" si="0"/>
        <v>-2.5047101883243066</v>
      </c>
      <c r="AN14" s="5">
        <f t="shared" si="0"/>
        <v>-1.2420610219643073</v>
      </c>
      <c r="AO14" s="5">
        <f t="shared" si="0"/>
        <v>-2.4602066537022296</v>
      </c>
      <c r="AP14" s="5">
        <f t="shared" si="0"/>
        <v>-0.79606818266285728</v>
      </c>
      <c r="AQ14" s="5">
        <f t="shared" si="0"/>
        <v>-1.6089711836389853</v>
      </c>
      <c r="AR14" s="5">
        <f t="shared" si="0"/>
        <v>-0.93702017267244031</v>
      </c>
      <c r="AS14" s="5">
        <f t="shared" si="0"/>
        <v>-0.33293798399726171</v>
      </c>
      <c r="AV14" s="2">
        <f t="shared" si="1"/>
        <v>22.546986195439978</v>
      </c>
      <c r="AW14" s="2">
        <f t="shared" si="2"/>
        <v>23.527897655535376</v>
      </c>
      <c r="AX14" s="2">
        <f t="shared" si="3"/>
        <v>25.866589125685977</v>
      </c>
      <c r="AY14" s="2">
        <f t="shared" si="4"/>
        <v>28.349458482803755</v>
      </c>
      <c r="AZ14" s="2">
        <f t="shared" si="5"/>
        <v>28.717354613686453</v>
      </c>
      <c r="BA14" s="2">
        <f t="shared" si="6"/>
        <v>28.720108689493426</v>
      </c>
      <c r="BB14" s="2">
        <f t="shared" si="7"/>
        <v>26.698710188324302</v>
      </c>
      <c r="BC14" s="2">
        <f t="shared" si="8"/>
        <v>27.720061021964305</v>
      </c>
      <c r="BD14" s="2">
        <f t="shared" si="9"/>
        <v>30.012206653702226</v>
      </c>
      <c r="BE14" s="2">
        <f t="shared" si="10"/>
        <v>30.856068182662849</v>
      </c>
      <c r="BF14" s="2">
        <f t="shared" si="11"/>
        <v>36.593971183638985</v>
      </c>
      <c r="BG14" s="2">
        <f t="shared" si="12"/>
        <v>40.698020172672429</v>
      </c>
      <c r="BH14" s="2">
        <f t="shared" si="13"/>
        <v>52.765737983996942</v>
      </c>
      <c r="BK14" s="2">
        <f>IF(OR($B14&lt;C$229, AND($B14&gt;C$230, $B14&lt;C$231)), C14, "")</f>
        <v>21.239000000000001</v>
      </c>
      <c r="BL14" s="2">
        <f>IF(OR($B14&lt;D$229, AND($B14&gt;D$230, $B14&lt;D$231)), D14, "")</f>
        <v>21.850999999999999</v>
      </c>
      <c r="BM14" s="2">
        <f>IF(OR($B14&lt;E$229, AND($B14&gt;E$230, $B14&lt;E$231)), E14, "")</f>
        <v>24.463000000000001</v>
      </c>
      <c r="BN14" s="2">
        <f>IF(OR($B14&lt;F$229, AND($B14&gt;F$230, $B14&lt;F$231)), F14, "")</f>
        <v>26.776</v>
      </c>
      <c r="BO14" s="2">
        <f>IF(OR($B14&lt;G$229, AND($B14&gt;G$230, $B14&lt;G$231)), G14, "")</f>
        <v>26.209</v>
      </c>
      <c r="BP14" s="2">
        <f>IF(OR($B14&lt;H$229, AND($B14&gt;H$230, $B14&lt;H$231)), H14, "")</f>
        <v>27</v>
      </c>
      <c r="BQ14" s="2">
        <f>IF(OR($B14&lt;I$229, AND($B14&gt;I$230, $B14&lt;I$231)), I14, "")</f>
        <v>24.193999999999999</v>
      </c>
      <c r="BR14" s="2">
        <f>IF(OR($B14&lt;J$229, AND($B14&gt;J$230, $B14&lt;J$231)), J14, "")</f>
        <v>26.478000000000002</v>
      </c>
      <c r="BS14" s="2">
        <f>IF(OR($B14&lt;K$229, AND($B14&gt;K$230, $B14&lt;K$231)), K14, "")</f>
        <v>27.552</v>
      </c>
      <c r="BT14" s="2">
        <f>IF(OR($B14&lt;L$229, AND($B14&gt;L$230, $B14&lt;L$231)), L14, "")</f>
        <v>30.06</v>
      </c>
      <c r="BU14" s="2">
        <f>IF(OR($B14&lt;M$229, AND($B14&gt;M$230, $B14&lt;M$231)), M14, "")</f>
        <v>34.984999999999999</v>
      </c>
      <c r="BV14" s="2">
        <f>IF(OR($B14&lt;N$229, AND($B14&gt;N$230, $B14&lt;N$231)), N14, "")</f>
        <v>39.761000000000003</v>
      </c>
      <c r="BW14" s="2">
        <f>IF(OR($B14&lt;O$229, AND($B14&gt;O$230, $B14&lt;O$231)), O14, "")</f>
        <v>52.4328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22.545493019498899</v>
      </c>
      <c r="CP14" s="2">
        <f>BL$207*$B14+BL$209</f>
        <v>23.526629489389805</v>
      </c>
      <c r="CQ14" s="2">
        <f>BM$207*$B14+BM$209</f>
        <v>25.864351150870714</v>
      </c>
      <c r="CR14" s="2">
        <f>BN$207*$B14+BN$209</f>
        <v>28.347537455782568</v>
      </c>
      <c r="CS14" s="2">
        <f>BO$207*$B14+BO$209</f>
        <v>28.715321754901236</v>
      </c>
      <c r="CT14" s="2">
        <f>BP$207*$B14+BP$209</f>
        <v>28.720907233522095</v>
      </c>
      <c r="CU14" s="2">
        <f>BQ$207*$B14+BQ$209</f>
        <v>26.698533694958954</v>
      </c>
      <c r="CV14" s="2">
        <f>BR$207*$B14+BR$209</f>
        <v>27.71897165563858</v>
      </c>
      <c r="CW14" s="2">
        <f>BS$207*$B14+BS$209</f>
        <v>30.011703851491504</v>
      </c>
      <c r="CX14" s="2">
        <f>BT$207*$B14+BT$209</f>
        <v>30.854540139181566</v>
      </c>
      <c r="CY14" s="2">
        <f>BU$207*$B14+BU$209</f>
        <v>36.593399970568754</v>
      </c>
      <c r="CZ14" s="2">
        <f>BV$207*$B14+BV$209</f>
        <v>40.696889890020216</v>
      </c>
      <c r="DA14" s="2">
        <f>BW$207*$B14+BW$209</f>
        <v>52.766511633109616</v>
      </c>
      <c r="DD14" s="2">
        <f>BZ$207*$B14+BZ$209</f>
        <v>30.30608931336803</v>
      </c>
      <c r="DE14" s="2">
        <f>CA$207*$B14+CA$209</f>
        <v>30.327883239296892</v>
      </c>
      <c r="DF14" s="2">
        <f>CB$207*$B14+CB$209</f>
        <v>32.157248150498965</v>
      </c>
      <c r="DG14" s="2">
        <f>CC$207*$B14+CC$209</f>
        <v>32.743899818493517</v>
      </c>
      <c r="DH14" s="2">
        <f>CD$207*$B14+CD$209</f>
        <v>33.742519877357907</v>
      </c>
      <c r="DI14" s="2">
        <f>CE$207*$B14+CE$209</f>
        <v>26.57702362599624</v>
      </c>
      <c r="DJ14" s="2">
        <f>CF$207*$B14+CF$209</f>
        <v>27.188874605978306</v>
      </c>
      <c r="DK14" s="2">
        <f>CG$207*$B14+CG$209</f>
        <v>31.059667245388383</v>
      </c>
      <c r="DL14" s="2">
        <f>CH$207*$B14+CH$209</f>
        <v>31.552303591501381</v>
      </c>
      <c r="DM14" s="2">
        <f>CI$207*$B14+CI$209</f>
        <v>35.996340241662431</v>
      </c>
      <c r="DN14" s="2">
        <f>CJ$207*$B14+CJ$209</f>
        <v>38.630297424510367</v>
      </c>
      <c r="DO14" s="2">
        <f>CK$207*$B14+CK$209</f>
        <v>44.790086116807238</v>
      </c>
      <c r="DP14" s="2">
        <f>CL$207*$B14+CL$209</f>
        <v>49.986417604185888</v>
      </c>
      <c r="DS14" s="2">
        <f>POWER(10,($B14-C$227)/C$228)/(1+POWER(10,($B14-C$227)/C$228))</f>
        <v>1.9240479526775537E-4</v>
      </c>
      <c r="DT14" s="2">
        <f>POWER(10,($B14-D$227)/D$228)/(1+POWER(10,($B14-D$227)/D$228))</f>
        <v>1.86460642729109E-4</v>
      </c>
      <c r="DU14" s="2">
        <f>POWER(10,($B14-E$227)/E$228)/(1+POWER(10,($B14-E$227)/E$228))</f>
        <v>3.5563506210117233E-4</v>
      </c>
      <c r="DV14" s="2">
        <f>POWER(10,($B14-F$227)/F$228)/(1+POWER(10,($B14-F$227)/F$228))</f>
        <v>4.3695829931625162E-4</v>
      </c>
      <c r="DW14" s="2">
        <f>POWER(10,($B14-G$227)/G$228)/(1+POWER(10,($B14-G$227)/G$228))</f>
        <v>4.0437212453108321E-4</v>
      </c>
      <c r="DX14" s="2">
        <f>POWER(10,($B14-H$227)/H$228)/(1+POWER(10,($B14-H$227)/H$228))</f>
        <v>3.7247545802595488E-4</v>
      </c>
      <c r="DY14" s="2">
        <f>POWER(10,($B14-I$227)/I$228)/(1+POWER(10,($B14-I$227)/I$228))</f>
        <v>3.5994011795096003E-4</v>
      </c>
      <c r="DZ14" s="2">
        <f>POWER(10,($B14-J$227)/J$228)/(1+POWER(10,($B14-J$227)/J$228))</f>
        <v>3.2608967098634721E-4</v>
      </c>
      <c r="EA14" s="2">
        <f>POWER(10,($B14-K$227)/K$228)/(1+POWER(10,($B14-K$227)/K$228))</f>
        <v>3.2636784082491321E-4</v>
      </c>
      <c r="EB14" s="2">
        <f>POWER(10,($B14-L$227)/L$228)/(1+POWER(10,($B14-L$227)/L$228))</f>
        <v>2.971806470161173E-4</v>
      </c>
      <c r="EC14" s="2">
        <f>POWER(10,($B14-M$227)/M$228)/(1+POWER(10,($B14-M$227)/M$228))</f>
        <v>2.8043290501941342E-4</v>
      </c>
      <c r="ED14" s="2">
        <f>POWER(10,($B14-N$227)/N$228)/(1+POWER(10,($B14-N$227)/N$228))</f>
        <v>2.7613693299469578E-4</v>
      </c>
      <c r="EE14" s="2">
        <f>POWER(10,($B14-O$227)/O$228)/(1+POWER(10,($B14-O$227)/O$228))</f>
        <v>2.7828163530648766E-4</v>
      </c>
    </row>
    <row r="15" spans="1:135" x14ac:dyDescent="0.25">
      <c r="B15" s="2">
        <v>9</v>
      </c>
      <c r="C15">
        <v>21.134</v>
      </c>
      <c r="D15">
        <v>23.239000000000001</v>
      </c>
      <c r="E15">
        <v>24.745999999999999</v>
      </c>
      <c r="F15">
        <v>27.626999999999999</v>
      </c>
      <c r="G15">
        <v>26.373000000000001</v>
      </c>
      <c r="H15">
        <v>27.478000000000002</v>
      </c>
      <c r="I15">
        <v>23.687000000000001</v>
      </c>
      <c r="J15">
        <v>25.552</v>
      </c>
      <c r="K15">
        <v>28.178999999999998</v>
      </c>
      <c r="L15">
        <v>29.373000000000001</v>
      </c>
      <c r="M15">
        <v>34.521999999999998</v>
      </c>
      <c r="N15">
        <v>40.090000000000003</v>
      </c>
      <c r="O15">
        <v>51.880600000000001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22.589950287670643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23.563283455220063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25.887962401925044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28.346924241384318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28.7092482242013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28.665169139316657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26.690196464413663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27.710243868351878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29.991551989330958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30.869520875210249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36.579312773629653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40.696022210309586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52.696790136354032</v>
      </c>
      <c r="AE15" s="5"/>
      <c r="AG15" s="5">
        <f t="shared" si="0"/>
        <v>-1.4559502876706425</v>
      </c>
      <c r="AH15" s="5">
        <f t="shared" si="0"/>
        <v>-0.32428345522006197</v>
      </c>
      <c r="AI15" s="5">
        <f t="shared" si="0"/>
        <v>-1.1419624019250456</v>
      </c>
      <c r="AJ15" s="5">
        <f t="shared" si="0"/>
        <v>-0.71992424138431943</v>
      </c>
      <c r="AK15" s="5">
        <f t="shared" si="0"/>
        <v>-2.3362482242012987</v>
      </c>
      <c r="AL15" s="5">
        <f t="shared" si="0"/>
        <v>-1.187169139316655</v>
      </c>
      <c r="AM15" s="5">
        <f t="shared" si="0"/>
        <v>-3.0031964644136622</v>
      </c>
      <c r="AN15" s="5">
        <f t="shared" si="0"/>
        <v>-2.1582438683518781</v>
      </c>
      <c r="AO15" s="5">
        <f t="shared" si="0"/>
        <v>-1.8125519893309594</v>
      </c>
      <c r="AP15" s="5">
        <f t="shared" si="0"/>
        <v>-1.4965208752102477</v>
      </c>
      <c r="AQ15" s="5">
        <f t="shared" si="0"/>
        <v>-2.0573127736296541</v>
      </c>
      <c r="AR15" s="5">
        <f t="shared" si="0"/>
        <v>-0.60602221030958248</v>
      </c>
      <c r="AS15" s="5">
        <f t="shared" si="0"/>
        <v>-0.81619013635403093</v>
      </c>
      <c r="AV15" s="2">
        <f t="shared" si="1"/>
        <v>22.589950287670643</v>
      </c>
      <c r="AW15" s="2">
        <f t="shared" si="2"/>
        <v>23.563283455220063</v>
      </c>
      <c r="AX15" s="2">
        <f t="shared" si="3"/>
        <v>25.88796240192454</v>
      </c>
      <c r="AY15" s="2">
        <f t="shared" si="4"/>
        <v>28.346924241369098</v>
      </c>
      <c r="AZ15" s="2">
        <f t="shared" si="5"/>
        <v>28.709248224199573</v>
      </c>
      <c r="BA15" s="2">
        <f t="shared" si="6"/>
        <v>28.665169139315982</v>
      </c>
      <c r="BB15" s="2">
        <f t="shared" si="7"/>
        <v>26.690196464413631</v>
      </c>
      <c r="BC15" s="2">
        <f t="shared" si="8"/>
        <v>27.710243868351867</v>
      </c>
      <c r="BD15" s="2">
        <f t="shared" si="9"/>
        <v>29.99155198933094</v>
      </c>
      <c r="BE15" s="2">
        <f t="shared" si="10"/>
        <v>30.869520875210206</v>
      </c>
      <c r="BF15" s="2">
        <f t="shared" si="11"/>
        <v>36.579312773629638</v>
      </c>
      <c r="BG15" s="2">
        <f t="shared" si="12"/>
        <v>40.696022210309522</v>
      </c>
      <c r="BH15" s="2">
        <f t="shared" si="13"/>
        <v>52.69679013635244</v>
      </c>
      <c r="BK15" s="2">
        <f>IF(OR($B15&lt;C$229, AND($B15&gt;C$230, $B15&lt;C$231)), C15, "")</f>
        <v>21.134</v>
      </c>
      <c r="BL15" s="2">
        <f>IF(OR($B15&lt;D$229, AND($B15&gt;D$230, $B15&lt;D$231)), D15, "")</f>
        <v>23.239000000000001</v>
      </c>
      <c r="BM15" s="2">
        <f>IF(OR($B15&lt;E$229, AND($B15&gt;E$230, $B15&lt;E$231)), E15, "")</f>
        <v>24.745999999999999</v>
      </c>
      <c r="BN15" s="2">
        <f>IF(OR($B15&lt;F$229, AND($B15&gt;F$230, $B15&lt;F$231)), F15, "")</f>
        <v>27.626999999999999</v>
      </c>
      <c r="BO15" s="2">
        <f>IF(OR($B15&lt;G$229, AND($B15&gt;G$230, $B15&lt;G$231)), G15, "")</f>
        <v>26.373000000000001</v>
      </c>
      <c r="BP15" s="2">
        <f>IF(OR($B15&lt;H$229, AND($B15&gt;H$230, $B15&lt;H$231)), H15, "")</f>
        <v>27.478000000000002</v>
      </c>
      <c r="BQ15" s="2">
        <f>IF(OR($B15&lt;I$229, AND($B15&gt;I$230, $B15&lt;I$231)), I15, "")</f>
        <v>23.687000000000001</v>
      </c>
      <c r="BR15" s="2">
        <f>IF(OR($B15&lt;J$229, AND($B15&gt;J$230, $B15&lt;J$231)), J15, "")</f>
        <v>25.552</v>
      </c>
      <c r="BS15" s="2">
        <f>IF(OR($B15&lt;K$229, AND($B15&gt;K$230, $B15&lt;K$231)), K15, "")</f>
        <v>28.178999999999998</v>
      </c>
      <c r="BT15" s="2">
        <f>IF(OR($B15&lt;L$229, AND($B15&gt;L$230, $B15&lt;L$231)), L15, "")</f>
        <v>29.373000000000001</v>
      </c>
      <c r="BU15" s="2">
        <f>IF(OR($B15&lt;M$229, AND($B15&gt;M$230, $B15&lt;M$231)), M15, "")</f>
        <v>34.521999999999998</v>
      </c>
      <c r="BV15" s="2">
        <f>IF(OR($B15&lt;N$229, AND($B15&gt;N$230, $B15&lt;N$231)), N15, "")</f>
        <v>40.090000000000003</v>
      </c>
      <c r="BW15" s="2">
        <f>IF(OR($B15&lt;O$229, AND($B15&gt;O$230, $B15&lt;O$231)), O15, "")</f>
        <v>51.880600000000001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22.588333534638291</v>
      </c>
      <c r="CP15" s="2">
        <f>BL$207*$B15+BL$209</f>
        <v>23.5619115012165</v>
      </c>
      <c r="CQ15" s="2">
        <f>BM$207*$B15+BM$209</f>
        <v>25.885543758555919</v>
      </c>
      <c r="CR15" s="2">
        <f>BN$207*$B15+BN$209</f>
        <v>28.344851144443986</v>
      </c>
      <c r="CS15" s="2">
        <f>BO$207*$B15+BO$209</f>
        <v>28.707053171200407</v>
      </c>
      <c r="CT15" s="2">
        <f>BP$207*$B15+BP$209</f>
        <v>28.666039895473698</v>
      </c>
      <c r="CU15" s="2">
        <f>BQ$207*$B15+BQ$209</f>
        <v>26.690015395376584</v>
      </c>
      <c r="CV15" s="2">
        <f>BR$207*$B15+BR$209</f>
        <v>27.709070504520131</v>
      </c>
      <c r="CW15" s="2">
        <f>BS$207*$B15+BS$209</f>
        <v>29.991011981439485</v>
      </c>
      <c r="CX15" s="2">
        <f>BT$207*$B15+BT$209</f>
        <v>30.867869582484936</v>
      </c>
      <c r="CY15" s="2">
        <f>BU$207*$B15+BU$209</f>
        <v>36.578698573150781</v>
      </c>
      <c r="CZ15" s="2">
        <f>BV$207*$B15+BV$209</f>
        <v>40.69480024391725</v>
      </c>
      <c r="DA15" s="2">
        <f>BW$207*$B15+BW$209</f>
        <v>52.697629367500504</v>
      </c>
      <c r="DD15" s="2">
        <f>BZ$207*$B15+BZ$209</f>
        <v>30.251986921732534</v>
      </c>
      <c r="DE15" s="2">
        <f>CA$207*$B15+CA$209</f>
        <v>30.272493493300026</v>
      </c>
      <c r="DF15" s="2">
        <f>CB$207*$B15+CB$209</f>
        <v>32.088263591497132</v>
      </c>
      <c r="DG15" s="2">
        <f>CC$207*$B15+CC$209</f>
        <v>32.671961020340916</v>
      </c>
      <c r="DH15" s="2">
        <f>CD$207*$B15+CD$209</f>
        <v>33.657914290294471</v>
      </c>
      <c r="DI15" s="2">
        <f>CE$207*$B15+CE$209</f>
        <v>26.533905884613517</v>
      </c>
      <c r="DJ15" s="2">
        <f>CF$207*$B15+CF$209</f>
        <v>27.14882132122025</v>
      </c>
      <c r="DK15" s="2">
        <f>CG$207*$B15+CG$209</f>
        <v>30.990849397989653</v>
      </c>
      <c r="DL15" s="2">
        <f>CH$207*$B15+CH$209</f>
        <v>31.500071686643501</v>
      </c>
      <c r="DM15" s="2">
        <f>CI$207*$B15+CI$209</f>
        <v>35.93562907030784</v>
      </c>
      <c r="DN15" s="2">
        <f>CJ$207*$B15+CJ$209</f>
        <v>38.576226822005886</v>
      </c>
      <c r="DO15" s="2">
        <f>CK$207*$B15+CK$209</f>
        <v>44.73075542447878</v>
      </c>
      <c r="DP15" s="2">
        <f>CL$207*$B15+CL$209</f>
        <v>49.947147999484088</v>
      </c>
      <c r="DS15" s="2">
        <f>POWER(10,($B15-C$227)/C$228)/(1+POWER(10,($B15-C$227)/C$228))</f>
        <v>2.109637467523931E-4</v>
      </c>
      <c r="DT15" s="2">
        <f>POWER(10,($B15-D$227)/D$228)/(1+POWER(10,($B15-D$227)/D$228))</f>
        <v>2.0444635132688778E-4</v>
      </c>
      <c r="DU15" s="2">
        <f>POWER(10,($B15-E$227)/E$228)/(1+POWER(10,($B15-E$227)/E$228))</f>
        <v>3.8993271238525257E-4</v>
      </c>
      <c r="DV15" s="2">
        <f>POWER(10,($B15-F$227)/F$228)/(1+POWER(10,($B15-F$227)/F$228))</f>
        <v>4.7909505063869774E-4</v>
      </c>
      <c r="DW15" s="2">
        <f>POWER(10,($B15-G$227)/G$228)/(1+POWER(10,($B15-G$227)/G$228))</f>
        <v>4.4336792052244881E-4</v>
      </c>
      <c r="DX15" s="2">
        <f>POWER(10,($B15-H$227)/H$228)/(1+POWER(10,($B15-H$227)/H$228))</f>
        <v>4.0839654228365586E-4</v>
      </c>
      <c r="DY15" s="2">
        <f>POWER(10,($B15-I$227)/I$228)/(1+POWER(10,($B15-I$227)/I$228))</f>
        <v>3.9465278639044956E-4</v>
      </c>
      <c r="DZ15" s="2">
        <f>POWER(10,($B15-J$227)/J$228)/(1+POWER(10,($B15-J$227)/J$228))</f>
        <v>3.5753896585394014E-4</v>
      </c>
      <c r="EA15" s="2">
        <f>POWER(10,($B15-K$227)/K$228)/(1+POWER(10,($B15-K$227)/K$228))</f>
        <v>3.5784395381809156E-4</v>
      </c>
      <c r="EB15" s="2">
        <f>POWER(10,($B15-L$227)/L$228)/(1+POWER(10,($B15-L$227)/L$228))</f>
        <v>3.2584275738367418E-4</v>
      </c>
      <c r="EC15" s="2">
        <f>POWER(10,($B15-M$227)/M$228)/(1+POWER(10,($B15-M$227)/M$228))</f>
        <v>3.0748024675361581E-4</v>
      </c>
      <c r="ED15" s="2">
        <f>POWER(10,($B15-N$227)/N$228)/(1+POWER(10,($B15-N$227)/N$228))</f>
        <v>3.0277006002287665E-4</v>
      </c>
      <c r="EE15" s="2">
        <f>POWER(10,($B15-O$227)/O$228)/(1+POWER(10,($B15-O$227)/O$228))</f>
        <v>3.0512155356354043E-4</v>
      </c>
    </row>
    <row r="16" spans="1:135" x14ac:dyDescent="0.25">
      <c r="B16" s="2">
        <v>10</v>
      </c>
      <c r="C16">
        <v>21.463000000000001</v>
      </c>
      <c r="D16">
        <v>20.954999999999998</v>
      </c>
      <c r="E16">
        <v>25.731000000000002</v>
      </c>
      <c r="F16">
        <v>27.178999999999998</v>
      </c>
      <c r="G16">
        <v>27.925000000000001</v>
      </c>
      <c r="H16">
        <v>27.09</v>
      </c>
      <c r="I16">
        <v>24.984999999999999</v>
      </c>
      <c r="J16">
        <v>26.492999999999999</v>
      </c>
      <c r="K16">
        <v>27.268999999999998</v>
      </c>
      <c r="L16">
        <v>30.178999999999998</v>
      </c>
      <c r="M16">
        <v>34.642000000000003</v>
      </c>
      <c r="N16">
        <v>39.716000000000001</v>
      </c>
      <c r="O16">
        <v>51.895499999999998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22.632924324045408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23.598677475448035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25.909349702155339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28.344401455845176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28.701154203180668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28.610223091142728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26.681681980929337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27.700432780348557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29.970899822948933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30.882983122978867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36.564657340436291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40.694031415811587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52.627836837225722</v>
      </c>
      <c r="AE16" s="5"/>
      <c r="AG16" s="5">
        <f t="shared" si="0"/>
        <v>-1.1699243240454074</v>
      </c>
      <c r="AH16" s="5">
        <f t="shared" si="0"/>
        <v>-2.6436774754480368</v>
      </c>
      <c r="AI16" s="5">
        <f t="shared" si="0"/>
        <v>-0.1783497021553373</v>
      </c>
      <c r="AJ16" s="5">
        <f t="shared" si="0"/>
        <v>-1.1654014558451777</v>
      </c>
      <c r="AK16" s="5">
        <f t="shared" si="0"/>
        <v>-0.77615420318066697</v>
      </c>
      <c r="AL16" s="5">
        <f t="shared" si="0"/>
        <v>-1.5202230911427286</v>
      </c>
      <c r="AM16" s="5">
        <f t="shared" si="0"/>
        <v>-1.6966819809293376</v>
      </c>
      <c r="AN16" s="5">
        <f t="shared" si="0"/>
        <v>-1.2074327803485581</v>
      </c>
      <c r="AO16" s="5">
        <f t="shared" si="0"/>
        <v>-2.7018998229489348</v>
      </c>
      <c r="AP16" s="5">
        <f t="shared" si="0"/>
        <v>-0.70398312297886889</v>
      </c>
      <c r="AQ16" s="5">
        <f t="shared" si="0"/>
        <v>-1.9226573404362881</v>
      </c>
      <c r="AR16" s="5">
        <f t="shared" si="0"/>
        <v>-0.9780314158115857</v>
      </c>
      <c r="AS16" s="5">
        <f t="shared" si="0"/>
        <v>-0.73233683722572351</v>
      </c>
      <c r="AV16" s="2">
        <f t="shared" si="1"/>
        <v>22.632924324045405</v>
      </c>
      <c r="AW16" s="2">
        <f t="shared" si="2"/>
        <v>23.598677475448035</v>
      </c>
      <c r="AX16" s="2">
        <f t="shared" si="3"/>
        <v>25.909349702152724</v>
      </c>
      <c r="AY16" s="2">
        <f t="shared" si="4"/>
        <v>28.344401455772811</v>
      </c>
      <c r="AZ16" s="2">
        <f t="shared" si="5"/>
        <v>28.701154203171935</v>
      </c>
      <c r="BA16" s="2">
        <f t="shared" si="6"/>
        <v>28.610223091139229</v>
      </c>
      <c r="BB16" s="2">
        <f t="shared" si="7"/>
        <v>26.681681980929167</v>
      </c>
      <c r="BC16" s="2">
        <f t="shared" si="8"/>
        <v>27.700432780348489</v>
      </c>
      <c r="BD16" s="2">
        <f t="shared" si="9"/>
        <v>29.970899822948841</v>
      </c>
      <c r="BE16" s="2">
        <f t="shared" si="10"/>
        <v>30.882983122978629</v>
      </c>
      <c r="BF16" s="2">
        <f t="shared" si="11"/>
        <v>36.564657340436199</v>
      </c>
      <c r="BG16" s="2">
        <f t="shared" si="12"/>
        <v>40.694031415811246</v>
      </c>
      <c r="BH16" s="2">
        <f t="shared" si="13"/>
        <v>52.627836837218098</v>
      </c>
      <c r="BK16" s="2">
        <f>IF(OR($B16&lt;C$229, AND($B16&gt;C$230, $B16&lt;C$231)), C16, "")</f>
        <v>21.463000000000001</v>
      </c>
      <c r="BL16" s="2">
        <f>IF(OR($B16&lt;D$229, AND($B16&gt;D$230, $B16&lt;D$231)), D16, "")</f>
        <v>20.954999999999998</v>
      </c>
      <c r="BM16" s="2">
        <f>IF(OR($B16&lt;E$229, AND($B16&gt;E$230, $B16&lt;E$231)), E16, "")</f>
        <v>25.731000000000002</v>
      </c>
      <c r="BN16" s="2">
        <f>IF(OR($B16&lt;F$229, AND($B16&gt;F$230, $B16&lt;F$231)), F16, "")</f>
        <v>27.178999999999998</v>
      </c>
      <c r="BO16" s="2">
        <f>IF(OR($B16&lt;G$229, AND($B16&gt;G$230, $B16&lt;G$231)), G16, "")</f>
        <v>27.925000000000001</v>
      </c>
      <c r="BP16" s="2">
        <f>IF(OR($B16&lt;H$229, AND($B16&gt;H$230, $B16&lt;H$231)), H16, "")</f>
        <v>27.09</v>
      </c>
      <c r="BQ16" s="2">
        <f>IF(OR($B16&lt;I$229, AND($B16&gt;I$230, $B16&lt;I$231)), I16, "")</f>
        <v>24.984999999999999</v>
      </c>
      <c r="BR16" s="2">
        <f>IF(OR($B16&lt;J$229, AND($B16&gt;J$230, $B16&lt;J$231)), J16, "")</f>
        <v>26.492999999999999</v>
      </c>
      <c r="BS16" s="2">
        <f>IF(OR($B16&lt;K$229, AND($B16&gt;K$230, $B16&lt;K$231)), K16, "")</f>
        <v>27.268999999999998</v>
      </c>
      <c r="BT16" s="2">
        <f>IF(OR($B16&lt;L$229, AND($B16&gt;L$230, $B16&lt;L$231)), L16, "")</f>
        <v>30.178999999999998</v>
      </c>
      <c r="BU16" s="2">
        <f>IF(OR($B16&lt;M$229, AND($B16&gt;M$230, $B16&lt;M$231)), M16, "")</f>
        <v>34.642000000000003</v>
      </c>
      <c r="BV16" s="2">
        <f>IF(OR($B16&lt;N$229, AND($B16&gt;N$230, $B16&lt;N$231)), N16, "")</f>
        <v>39.716000000000001</v>
      </c>
      <c r="BW16" s="2">
        <f>IF(OR($B16&lt;O$229, AND($B16&gt;O$230, $B16&lt;O$231)), O16, "")</f>
        <v>51.895499999999998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22.63117404977768</v>
      </c>
      <c r="CP16" s="2">
        <f>BL$207*$B16+BL$209</f>
        <v>23.597193513043191</v>
      </c>
      <c r="CQ16" s="2">
        <f>BM$207*$B16+BM$209</f>
        <v>25.906736366241127</v>
      </c>
      <c r="CR16" s="2">
        <f>BN$207*$B16+BN$209</f>
        <v>28.342164833105404</v>
      </c>
      <c r="CS16" s="2">
        <f>BO$207*$B16+BO$209</f>
        <v>28.698784587499574</v>
      </c>
      <c r="CT16" s="2">
        <f>BP$207*$B16+BP$209</f>
        <v>28.611172557425302</v>
      </c>
      <c r="CU16" s="2">
        <f>BQ$207*$B16+BQ$209</f>
        <v>26.681497095794214</v>
      </c>
      <c r="CV16" s="2">
        <f>BR$207*$B16+BR$209</f>
        <v>27.699169353401679</v>
      </c>
      <c r="CW16" s="2">
        <f>BS$207*$B16+BS$209</f>
        <v>29.970320111387466</v>
      </c>
      <c r="CX16" s="2">
        <f>BT$207*$B16+BT$209</f>
        <v>30.881199025788305</v>
      </c>
      <c r="CY16" s="2">
        <f>BU$207*$B16+BU$209</f>
        <v>36.563997175732808</v>
      </c>
      <c r="CZ16" s="2">
        <f>BV$207*$B16+BV$209</f>
        <v>40.69271059781429</v>
      </c>
      <c r="DA16" s="2">
        <f>BW$207*$B16+BW$209</f>
        <v>52.628747101891392</v>
      </c>
      <c r="DD16" s="2">
        <f>BZ$207*$B16+BZ$209</f>
        <v>30.197884530097035</v>
      </c>
      <c r="DE16" s="2">
        <f>CA$207*$B16+CA$209</f>
        <v>30.21710374730316</v>
      </c>
      <c r="DF16" s="2">
        <f>CB$207*$B16+CB$209</f>
        <v>32.019279032495298</v>
      </c>
      <c r="DG16" s="2">
        <f>CC$207*$B16+CC$209</f>
        <v>32.600022222188315</v>
      </c>
      <c r="DH16" s="2">
        <f>CD$207*$B16+CD$209</f>
        <v>33.573308703231028</v>
      </c>
      <c r="DI16" s="2">
        <f>CE$207*$B16+CE$209</f>
        <v>26.490788143230795</v>
      </c>
      <c r="DJ16" s="2">
        <f>CF$207*$B16+CF$209</f>
        <v>27.108768036462195</v>
      </c>
      <c r="DK16" s="2">
        <f>CG$207*$B16+CG$209</f>
        <v>30.922031550590926</v>
      </c>
      <c r="DL16" s="2">
        <f>CH$207*$B16+CH$209</f>
        <v>31.447839781785618</v>
      </c>
      <c r="DM16" s="2">
        <f>CI$207*$B16+CI$209</f>
        <v>35.874917898953242</v>
      </c>
      <c r="DN16" s="2">
        <f>CJ$207*$B16+CJ$209</f>
        <v>38.522156219501397</v>
      </c>
      <c r="DO16" s="2">
        <f>CK$207*$B16+CK$209</f>
        <v>44.671424732150321</v>
      </c>
      <c r="DP16" s="2">
        <f>CL$207*$B16+CL$209</f>
        <v>49.907878394782287</v>
      </c>
      <c r="DS16" s="2">
        <f>POWER(10,($B16-C$227)/C$228)/(1+POWER(10,($B16-C$227)/C$228))</f>
        <v>2.3131244049564309E-4</v>
      </c>
      <c r="DT16" s="2">
        <f>POWER(10,($B16-D$227)/D$228)/(1+POWER(10,($B16-D$227)/D$228))</f>
        <v>2.241665449121262E-4</v>
      </c>
      <c r="DU16" s="2">
        <f>POWER(10,($B16-E$227)/E$228)/(1+POWER(10,($B16-E$227)/E$228))</f>
        <v>4.2753663316324846E-4</v>
      </c>
      <c r="DV16" s="2">
        <f>POWER(10,($B16-F$227)/F$228)/(1+POWER(10,($B16-F$227)/F$228))</f>
        <v>5.2529299669369753E-4</v>
      </c>
      <c r="DW16" s="2">
        <f>POWER(10,($B16-G$227)/G$228)/(1+POWER(10,($B16-G$227)/G$228))</f>
        <v>4.8612246366990609E-4</v>
      </c>
      <c r="DX16" s="2">
        <f>POWER(10,($B16-H$227)/H$228)/(1+POWER(10,($B16-H$227)/H$228))</f>
        <v>4.4778026084227242E-4</v>
      </c>
      <c r="DY16" s="2">
        <f>POWER(10,($B16-I$227)/I$228)/(1+POWER(10,($B16-I$227)/I$228))</f>
        <v>4.3271169965802136E-4</v>
      </c>
      <c r="DZ16" s="2">
        <f>POWER(10,($B16-J$227)/J$228)/(1+POWER(10,($B16-J$227)/J$228))</f>
        <v>3.9202015770701881E-4</v>
      </c>
      <c r="EA16" s="2">
        <f>POWER(10,($B16-K$227)/K$228)/(1+POWER(10,($B16-K$227)/K$228))</f>
        <v>3.9235454728021331E-4</v>
      </c>
      <c r="EB16" s="2">
        <f>POWER(10,($B16-L$227)/L$228)/(1+POWER(10,($B16-L$227)/L$228))</f>
        <v>3.5726824749998979E-4</v>
      </c>
      <c r="EC16" s="2">
        <f>POWER(10,($B16-M$227)/M$228)/(1+POWER(10,($B16-M$227)/M$228))</f>
        <v>3.3713538514181635E-4</v>
      </c>
      <c r="ED16" s="2">
        <f>POWER(10,($B16-N$227)/N$228)/(1+POWER(10,($B16-N$227)/N$228))</f>
        <v>3.319710721495838E-4</v>
      </c>
      <c r="EE16" s="2">
        <f>POWER(10,($B16-O$227)/O$228)/(1+POWER(10,($B16-O$227)/O$228))</f>
        <v>3.3454928233546763E-4</v>
      </c>
    </row>
    <row r="17" spans="2:135" x14ac:dyDescent="0.25">
      <c r="B17" s="2">
        <v>11</v>
      </c>
      <c r="C17">
        <v>20.536999999999999</v>
      </c>
      <c r="D17">
        <v>22.015000000000001</v>
      </c>
      <c r="E17">
        <v>24.433</v>
      </c>
      <c r="F17">
        <v>26.283999999999999</v>
      </c>
      <c r="G17">
        <v>26.119</v>
      </c>
      <c r="H17">
        <v>27.074999999999999</v>
      </c>
      <c r="I17">
        <v>23.507000000000001</v>
      </c>
      <c r="J17">
        <v>25.626999999999999</v>
      </c>
      <c r="K17">
        <v>28.492999999999999</v>
      </c>
      <c r="L17">
        <v>29.552</v>
      </c>
      <c r="M17">
        <v>35.253999999999998</v>
      </c>
      <c r="N17">
        <v>40.223999999999997</v>
      </c>
      <c r="O17">
        <v>52.059699999999999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22.67590907267283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23.634080336033698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25.930752049672787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28.341890920310576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28.693073426461151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28.555269963869868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26.673166548838132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27.690628146103862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29.950250290094427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30.896455621898987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36.550005058164963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40.692048318446126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52.558877645507323</v>
      </c>
      <c r="AE17" s="5"/>
      <c r="AG17" s="5">
        <f t="shared" si="0"/>
        <v>-2.1389090726728313</v>
      </c>
      <c r="AH17" s="5">
        <f t="shared" si="0"/>
        <v>-1.6190803360336972</v>
      </c>
      <c r="AI17" s="5">
        <f t="shared" si="0"/>
        <v>-1.497752049672787</v>
      </c>
      <c r="AJ17" s="5">
        <f t="shared" si="0"/>
        <v>-2.0578909203105766</v>
      </c>
      <c r="AK17" s="5">
        <f t="shared" si="0"/>
        <v>-2.5740734264611511</v>
      </c>
      <c r="AL17" s="5">
        <f t="shared" si="0"/>
        <v>-1.4802699638698691</v>
      </c>
      <c r="AM17" s="5">
        <f t="shared" si="0"/>
        <v>-3.166166548838131</v>
      </c>
      <c r="AN17" s="5">
        <f t="shared" si="0"/>
        <v>-2.0636281461038628</v>
      </c>
      <c r="AO17" s="5">
        <f t="shared" si="0"/>
        <v>-1.4572502900944286</v>
      </c>
      <c r="AP17" s="5">
        <f t="shared" si="0"/>
        <v>-1.3444556218989874</v>
      </c>
      <c r="AQ17" s="5">
        <f t="shared" si="0"/>
        <v>-1.2960050581649654</v>
      </c>
      <c r="AR17" s="5">
        <f t="shared" si="0"/>
        <v>-0.46804831844612949</v>
      </c>
      <c r="AS17" s="5">
        <f t="shared" si="0"/>
        <v>-0.49917764550732358</v>
      </c>
      <c r="AV17" s="2">
        <f t="shared" si="1"/>
        <v>22.675909072672813</v>
      </c>
      <c r="AW17" s="2">
        <f t="shared" si="2"/>
        <v>23.634080336033691</v>
      </c>
      <c r="AX17" s="2">
        <f t="shared" si="3"/>
        <v>25.930752049659791</v>
      </c>
      <c r="AY17" s="2">
        <f t="shared" si="4"/>
        <v>28.341890919980607</v>
      </c>
      <c r="AZ17" s="2">
        <f t="shared" si="5"/>
        <v>28.693073426418771</v>
      </c>
      <c r="BA17" s="2">
        <f t="shared" si="6"/>
        <v>28.555269963852517</v>
      </c>
      <c r="BB17" s="2">
        <f t="shared" si="7"/>
        <v>26.673166548837191</v>
      </c>
      <c r="BC17" s="2">
        <f t="shared" si="8"/>
        <v>27.690628146103485</v>
      </c>
      <c r="BD17" s="2">
        <f t="shared" si="9"/>
        <v>29.950250290093923</v>
      </c>
      <c r="BE17" s="2">
        <f t="shared" si="10"/>
        <v>30.896455621897733</v>
      </c>
      <c r="BF17" s="2">
        <f t="shared" si="11"/>
        <v>36.550005058164466</v>
      </c>
      <c r="BG17" s="2">
        <f t="shared" si="12"/>
        <v>40.692048318444385</v>
      </c>
      <c r="BH17" s="2">
        <f t="shared" si="13"/>
        <v>52.558877645472329</v>
      </c>
      <c r="BK17" s="2">
        <f>IF(OR($B17&lt;C$229, AND($B17&gt;C$230, $B17&lt;C$231)), C17, "")</f>
        <v>20.536999999999999</v>
      </c>
      <c r="BL17" s="2">
        <f>IF(OR($B17&lt;D$229, AND($B17&gt;D$230, $B17&lt;D$231)), D17, "")</f>
        <v>22.015000000000001</v>
      </c>
      <c r="BM17" s="2">
        <f>IF(OR($B17&lt;E$229, AND($B17&gt;E$230, $B17&lt;E$231)), E17, "")</f>
        <v>24.433</v>
      </c>
      <c r="BN17" s="2">
        <f>IF(OR($B17&lt;F$229, AND($B17&gt;F$230, $B17&lt;F$231)), F17, "")</f>
        <v>26.283999999999999</v>
      </c>
      <c r="BO17" s="2">
        <f>IF(OR($B17&lt;G$229, AND($B17&gt;G$230, $B17&lt;G$231)), G17, "")</f>
        <v>26.119</v>
      </c>
      <c r="BP17" s="2">
        <f>IF(OR($B17&lt;H$229, AND($B17&gt;H$230, $B17&lt;H$231)), H17, "")</f>
        <v>27.074999999999999</v>
      </c>
      <c r="BQ17" s="2">
        <f>IF(OR($B17&lt;I$229, AND($B17&gt;I$230, $B17&lt;I$231)), I17, "")</f>
        <v>23.507000000000001</v>
      </c>
      <c r="BR17" s="2">
        <f>IF(OR($B17&lt;J$229, AND($B17&gt;J$230, $B17&lt;J$231)), J17, "")</f>
        <v>25.626999999999999</v>
      </c>
      <c r="BS17" s="2">
        <f>IF(OR($B17&lt;K$229, AND($B17&gt;K$230, $B17&lt;K$231)), K17, "")</f>
        <v>28.492999999999999</v>
      </c>
      <c r="BT17" s="2">
        <f>IF(OR($B17&lt;L$229, AND($B17&gt;L$230, $B17&lt;L$231)), L17, "")</f>
        <v>29.552</v>
      </c>
      <c r="BU17" s="2">
        <f>IF(OR($B17&lt;M$229, AND($B17&gt;M$230, $B17&lt;M$231)), M17, "")</f>
        <v>35.253999999999998</v>
      </c>
      <c r="BV17" s="2">
        <f>IF(OR($B17&lt;N$229, AND($B17&gt;N$230, $B17&lt;N$231)), N17, "")</f>
        <v>40.223999999999997</v>
      </c>
      <c r="BW17" s="2">
        <f>IF(OR($B17&lt;O$229, AND($B17&gt;O$230, $B17&lt;O$231)), O17, "")</f>
        <v>52.059699999999999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22.674014564917073</v>
      </c>
      <c r="CP17" s="2">
        <f>BL$207*$B17+BL$209</f>
        <v>23.632475524869882</v>
      </c>
      <c r="CQ17" s="2">
        <f>BM$207*$B17+BM$209</f>
        <v>25.927928973926331</v>
      </c>
      <c r="CR17" s="2">
        <f>BN$207*$B17+BN$209</f>
        <v>28.339478521766821</v>
      </c>
      <c r="CS17" s="2">
        <f>BO$207*$B17+BO$209</f>
        <v>28.690516003798745</v>
      </c>
      <c r="CT17" s="2">
        <f>BP$207*$B17+BP$209</f>
        <v>28.556305219376906</v>
      </c>
      <c r="CU17" s="2">
        <f>BQ$207*$B17+BQ$209</f>
        <v>26.672978796211844</v>
      </c>
      <c r="CV17" s="2">
        <f>BR$207*$B17+BR$209</f>
        <v>27.68926820228323</v>
      </c>
      <c r="CW17" s="2">
        <f>BS$207*$B17+BS$209</f>
        <v>29.949628241335443</v>
      </c>
      <c r="CX17" s="2">
        <f>BT$207*$B17+BT$209</f>
        <v>30.894528469091675</v>
      </c>
      <c r="CY17" s="2">
        <f>BU$207*$B17+BU$209</f>
        <v>36.549295778314828</v>
      </c>
      <c r="CZ17" s="2">
        <f>BV$207*$B17+BV$209</f>
        <v>40.690620951711324</v>
      </c>
      <c r="DA17" s="2">
        <f>BW$207*$B17+BW$209</f>
        <v>52.55986483628228</v>
      </c>
      <c r="DD17" s="2">
        <f>BZ$207*$B17+BZ$209</f>
        <v>30.143782138461539</v>
      </c>
      <c r="DE17" s="2">
        <f>CA$207*$B17+CA$209</f>
        <v>30.161714001306294</v>
      </c>
      <c r="DF17" s="2">
        <f>CB$207*$B17+CB$209</f>
        <v>31.950294473493468</v>
      </c>
      <c r="DG17" s="2">
        <f>CC$207*$B17+CC$209</f>
        <v>32.528083424035714</v>
      </c>
      <c r="DH17" s="2">
        <f>CD$207*$B17+CD$209</f>
        <v>33.488703116167592</v>
      </c>
      <c r="DI17" s="2">
        <f>CE$207*$B17+CE$209</f>
        <v>26.447670401848072</v>
      </c>
      <c r="DJ17" s="2">
        <f>CF$207*$B17+CF$209</f>
        <v>27.068714751704139</v>
      </c>
      <c r="DK17" s="2">
        <f>CG$207*$B17+CG$209</f>
        <v>30.853213703192196</v>
      </c>
      <c r="DL17" s="2">
        <f>CH$207*$B17+CH$209</f>
        <v>31.395607876927738</v>
      </c>
      <c r="DM17" s="2">
        <f>CI$207*$B17+CI$209</f>
        <v>35.814206727598652</v>
      </c>
      <c r="DN17" s="2">
        <f>CJ$207*$B17+CJ$209</f>
        <v>38.468085616996909</v>
      </c>
      <c r="DO17" s="2">
        <f>CK$207*$B17+CK$209</f>
        <v>44.612094039821869</v>
      </c>
      <c r="DP17" s="2">
        <f>CL$207*$B17+CL$209</f>
        <v>49.868608790080486</v>
      </c>
      <c r="DS17" s="2">
        <f>POWER(10,($B17-C$227)/C$228)/(1+POWER(10,($B17-C$227)/C$228))</f>
        <v>2.5362338748667477E-4</v>
      </c>
      <c r="DT17" s="2">
        <f>POWER(10,($B17-D$227)/D$228)/(1+POWER(10,($B17-D$227)/D$228))</f>
        <v>2.4578841308969064E-4</v>
      </c>
      <c r="DU17" s="2">
        <f>POWER(10,($B17-E$227)/E$228)/(1+POWER(10,($B17-E$227)/E$228))</f>
        <v>4.687652607037688E-4</v>
      </c>
      <c r="DV17" s="2">
        <f>POWER(10,($B17-F$227)/F$228)/(1+POWER(10,($B17-F$227)/F$228))</f>
        <v>5.7594312905477239E-4</v>
      </c>
      <c r="DW17" s="2">
        <f>POWER(10,($B17-G$227)/G$228)/(1+POWER(10,($B17-G$227)/G$228))</f>
        <v>5.3299768436165633E-4</v>
      </c>
      <c r="DX17" s="2">
        <f>POWER(10,($B17-H$227)/H$228)/(1+POWER(10,($B17-H$227)/H$228))</f>
        <v>4.9096008269469802E-4</v>
      </c>
      <c r="DY17" s="2">
        <f>POWER(10,($B17-I$227)/I$228)/(1+POWER(10,($B17-I$227)/I$228))</f>
        <v>4.7443913736453734E-4</v>
      </c>
      <c r="DZ17" s="2">
        <f>POWER(10,($B17-J$227)/J$228)/(1+POWER(10,($B17-J$227)/J$228))</f>
        <v>4.2982529878080646E-4</v>
      </c>
      <c r="EA17" s="2">
        <f>POWER(10,($B17-K$227)/K$228)/(1+POWER(10,($B17-K$227)/K$228))</f>
        <v>4.3019192191208071E-4</v>
      </c>
      <c r="EB17" s="2">
        <f>POWER(10,($B17-L$227)/L$228)/(1+POWER(10,($B17-L$227)/L$228))</f>
        <v>3.9172334140440417E-4</v>
      </c>
      <c r="EC17" s="2">
        <f>POWER(10,($B17-M$227)/M$228)/(1+POWER(10,($B17-M$227)/M$228))</f>
        <v>3.6964957565520265E-4</v>
      </c>
      <c r="ED17" s="2">
        <f>POWER(10,($B17-N$227)/N$228)/(1+POWER(10,($B17-N$227)/N$228))</f>
        <v>3.6398738458518333E-4</v>
      </c>
      <c r="EE17" s="2">
        <f>POWER(10,($B17-O$227)/O$228)/(1+POWER(10,($B17-O$227)/O$228))</f>
        <v>3.6681415406164623E-4</v>
      </c>
    </row>
    <row r="18" spans="2:135" x14ac:dyDescent="0.25">
      <c r="B18" s="2">
        <v>12</v>
      </c>
      <c r="C18">
        <v>21.103999999999999</v>
      </c>
      <c r="D18">
        <v>22.298999999999999</v>
      </c>
      <c r="E18">
        <v>25.015000000000001</v>
      </c>
      <c r="F18">
        <v>26.448</v>
      </c>
      <c r="G18">
        <v>26.209</v>
      </c>
      <c r="H18">
        <v>26.954999999999998</v>
      </c>
      <c r="I18">
        <v>25.164000000000001</v>
      </c>
      <c r="J18">
        <v>25.239000000000001</v>
      </c>
      <c r="K18">
        <v>29.881</v>
      </c>
      <c r="L18">
        <v>30.134</v>
      </c>
      <c r="M18">
        <v>35.701000000000001</v>
      </c>
      <c r="N18">
        <v>38.909999999999997</v>
      </c>
      <c r="O18">
        <v>51.298499999999997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22.718905357237965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23.669492699813283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25.952170534528506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28.33939347579658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28.68500682364294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28.500309124892247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26.664649949739459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27.680830372142079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29.929603529186643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30.909939113143256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36.535356106785166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40.690073482817468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52.489912085835471</v>
      </c>
      <c r="AE18" s="5"/>
      <c r="AG18" s="5">
        <f t="shared" si="0"/>
        <v>-1.6149053572379657</v>
      </c>
      <c r="AH18" s="5">
        <f t="shared" si="0"/>
        <v>-1.3704926998132834</v>
      </c>
      <c r="AI18" s="5">
        <f t="shared" si="0"/>
        <v>-0.93717053452850507</v>
      </c>
      <c r="AJ18" s="5">
        <f t="shared" si="0"/>
        <v>-1.8913934757965798</v>
      </c>
      <c r="AK18" s="5">
        <f t="shared" si="0"/>
        <v>-2.4760068236429404</v>
      </c>
      <c r="AL18" s="5">
        <f t="shared" si="0"/>
        <v>-1.545309124892249</v>
      </c>
      <c r="AM18" s="5">
        <f t="shared" si="0"/>
        <v>-1.5006499497394579</v>
      </c>
      <c r="AN18" s="5">
        <f t="shared" si="0"/>
        <v>-2.4418303721420784</v>
      </c>
      <c r="AO18" s="5">
        <f t="shared" si="0"/>
        <v>-4.8603529186642902E-2</v>
      </c>
      <c r="AP18" s="5">
        <f t="shared" si="0"/>
        <v>-0.77593911314325581</v>
      </c>
      <c r="AQ18" s="5">
        <f t="shared" si="0"/>
        <v>-0.83435610678516525</v>
      </c>
      <c r="AR18" s="5">
        <f t="shared" si="0"/>
        <v>-1.7800734828174711</v>
      </c>
      <c r="AS18" s="5">
        <f t="shared" si="0"/>
        <v>-1.1914120858354735</v>
      </c>
      <c r="AV18" s="2">
        <f t="shared" si="1"/>
        <v>22.718905357237862</v>
      </c>
      <c r="AW18" s="2">
        <f t="shared" si="2"/>
        <v>23.669492699813251</v>
      </c>
      <c r="AX18" s="2">
        <f t="shared" si="3"/>
        <v>25.952170534466596</v>
      </c>
      <c r="AY18" s="2">
        <f t="shared" si="4"/>
        <v>28.339393474353898</v>
      </c>
      <c r="AZ18" s="2">
        <f t="shared" si="5"/>
        <v>28.685006823445832</v>
      </c>
      <c r="BA18" s="2">
        <f t="shared" si="6"/>
        <v>28.500309124809757</v>
      </c>
      <c r="BB18" s="2">
        <f t="shared" si="7"/>
        <v>26.664649949734539</v>
      </c>
      <c r="BC18" s="2">
        <f t="shared" si="8"/>
        <v>27.680830372140068</v>
      </c>
      <c r="BD18" s="2">
        <f t="shared" si="9"/>
        <v>29.929603529183993</v>
      </c>
      <c r="BE18" s="2">
        <f t="shared" si="10"/>
        <v>30.909939113136947</v>
      </c>
      <c r="BF18" s="2">
        <f t="shared" si="11"/>
        <v>36.535356106782622</v>
      </c>
      <c r="BG18" s="2">
        <f t="shared" si="12"/>
        <v>40.690073482808934</v>
      </c>
      <c r="BH18" s="2">
        <f t="shared" si="13"/>
        <v>52.489912085681055</v>
      </c>
      <c r="BK18" s="2">
        <f>IF(OR($B18&lt;C$229, AND($B18&gt;C$230, $B18&lt;C$231)), C18, "")</f>
        <v>21.103999999999999</v>
      </c>
      <c r="BL18" s="2">
        <f>IF(OR($B18&lt;D$229, AND($B18&gt;D$230, $B18&lt;D$231)), D18, "")</f>
        <v>22.298999999999999</v>
      </c>
      <c r="BM18" s="2">
        <f>IF(OR($B18&lt;E$229, AND($B18&gt;E$230, $B18&lt;E$231)), E18, "")</f>
        <v>25.015000000000001</v>
      </c>
      <c r="BN18" s="2">
        <f>IF(OR($B18&lt;F$229, AND($B18&gt;F$230, $B18&lt;F$231)), F18, "")</f>
        <v>26.448</v>
      </c>
      <c r="BO18" s="2">
        <f>IF(OR($B18&lt;G$229, AND($B18&gt;G$230, $B18&lt;G$231)), G18, "")</f>
        <v>26.209</v>
      </c>
      <c r="BP18" s="2">
        <f>IF(OR($B18&lt;H$229, AND($B18&gt;H$230, $B18&lt;H$231)), H18, "")</f>
        <v>26.954999999999998</v>
      </c>
      <c r="BQ18" s="2">
        <f>IF(OR($B18&lt;I$229, AND($B18&gt;I$230, $B18&lt;I$231)), I18, "")</f>
        <v>25.164000000000001</v>
      </c>
      <c r="BR18" s="2">
        <f>IF(OR($B18&lt;J$229, AND($B18&gt;J$230, $B18&lt;J$231)), J18, "")</f>
        <v>25.239000000000001</v>
      </c>
      <c r="BS18" s="2">
        <f>IF(OR($B18&lt;K$229, AND($B18&gt;K$230, $B18&lt;K$231)), K18, "")</f>
        <v>29.881</v>
      </c>
      <c r="BT18" s="2">
        <f>IF(OR($B18&lt;L$229, AND($B18&gt;L$230, $B18&lt;L$231)), L18, "")</f>
        <v>30.134</v>
      </c>
      <c r="BU18" s="2">
        <f>IF(OR($B18&lt;M$229, AND($B18&gt;M$230, $B18&lt;M$231)), M18, "")</f>
        <v>35.701000000000001</v>
      </c>
      <c r="BV18" s="2">
        <f>IF(OR($B18&lt;N$229, AND($B18&gt;N$230, $B18&lt;N$231)), N18, "")</f>
        <v>38.909999999999997</v>
      </c>
      <c r="BW18" s="2">
        <f>IF(OR($B18&lt;O$229, AND($B18&gt;O$230, $B18&lt;O$231)), O18, "")</f>
        <v>51.298499999999997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22.716855080056462</v>
      </c>
      <c r="CP18" s="2">
        <f>BL$207*$B18+BL$209</f>
        <v>23.667757536696573</v>
      </c>
      <c r="CQ18" s="2">
        <f>BM$207*$B18+BM$209</f>
        <v>25.949121581611539</v>
      </c>
      <c r="CR18" s="2">
        <f>BN$207*$B18+BN$209</f>
        <v>28.336792210428239</v>
      </c>
      <c r="CS18" s="2">
        <f>BO$207*$B18+BO$209</f>
        <v>28.682247420097916</v>
      </c>
      <c r="CT18" s="2">
        <f>BP$207*$B18+BP$209</f>
        <v>28.50143788132851</v>
      </c>
      <c r="CU18" s="2">
        <f>BQ$207*$B18+BQ$209</f>
        <v>26.664460496629474</v>
      </c>
      <c r="CV18" s="2">
        <f>BR$207*$B18+BR$209</f>
        <v>27.679367051164778</v>
      </c>
      <c r="CW18" s="2">
        <f>BS$207*$B18+BS$209</f>
        <v>29.928936371283424</v>
      </c>
      <c r="CX18" s="2">
        <f>BT$207*$B18+BT$209</f>
        <v>30.907857912395045</v>
      </c>
      <c r="CY18" s="2">
        <f>BU$207*$B18+BU$209</f>
        <v>36.534594380896856</v>
      </c>
      <c r="CZ18" s="2">
        <f>BV$207*$B18+BV$209</f>
        <v>40.688531305608358</v>
      </c>
      <c r="DA18" s="2">
        <f>BW$207*$B18+BW$209</f>
        <v>52.490982570673168</v>
      </c>
      <c r="DD18" s="2">
        <f>BZ$207*$B18+BZ$209</f>
        <v>30.08967974682604</v>
      </c>
      <c r="DE18" s="2">
        <f>CA$207*$B18+CA$209</f>
        <v>30.106324255309428</v>
      </c>
      <c r="DF18" s="2">
        <f>CB$207*$B18+CB$209</f>
        <v>31.881309914491634</v>
      </c>
      <c r="DG18" s="2">
        <f>CC$207*$B18+CC$209</f>
        <v>32.45614462588312</v>
      </c>
      <c r="DH18" s="2">
        <f>CD$207*$B18+CD$209</f>
        <v>33.404097529104156</v>
      </c>
      <c r="DI18" s="2">
        <f>CE$207*$B18+CE$209</f>
        <v>26.404552660465349</v>
      </c>
      <c r="DJ18" s="2">
        <f>CF$207*$B18+CF$209</f>
        <v>27.028661466946083</v>
      </c>
      <c r="DK18" s="2">
        <f>CG$207*$B18+CG$209</f>
        <v>30.78439585579347</v>
      </c>
      <c r="DL18" s="2">
        <f>CH$207*$B18+CH$209</f>
        <v>31.343375972069857</v>
      </c>
      <c r="DM18" s="2">
        <f>CI$207*$B18+CI$209</f>
        <v>35.753495556244054</v>
      </c>
      <c r="DN18" s="2">
        <f>CJ$207*$B18+CJ$209</f>
        <v>38.414015014492421</v>
      </c>
      <c r="DO18" s="2">
        <f>CK$207*$B18+CK$209</f>
        <v>44.552763347493411</v>
      </c>
      <c r="DP18" s="2">
        <f>CL$207*$B18+CL$209</f>
        <v>49.829339185378686</v>
      </c>
      <c r="DS18" s="2">
        <f>POWER(10,($B18-C$227)/C$228)/(1+POWER(10,($B18-C$227)/C$228))</f>
        <v>2.7808570989658224E-4</v>
      </c>
      <c r="DT18" s="2">
        <f>POWER(10,($B18-D$227)/D$228)/(1+POWER(10,($B18-D$227)/D$228))</f>
        <v>2.6949524521670596E-4</v>
      </c>
      <c r="DU18" s="2">
        <f>POWER(10,($B18-E$227)/E$228)/(1+POWER(10,($B18-E$227)/E$228))</f>
        <v>5.1396764296226692E-4</v>
      </c>
      <c r="DV18" s="2">
        <f>POWER(10,($B18-F$227)/F$228)/(1+POWER(10,($B18-F$227)/F$228))</f>
        <v>6.3147399477198431E-4</v>
      </c>
      <c r="DW18" s="2">
        <f>POWER(10,($B18-G$227)/G$228)/(1+POWER(10,($B18-G$227)/G$228))</f>
        <v>5.8439028859708889E-4</v>
      </c>
      <c r="DX18" s="2">
        <f>POWER(10,($B18-H$227)/H$228)/(1+POWER(10,($B18-H$227)/H$228))</f>
        <v>5.3830152815350599E-4</v>
      </c>
      <c r="DY18" s="2">
        <f>POWER(10,($B18-I$227)/I$228)/(1+POWER(10,($B18-I$227)/I$228))</f>
        <v>5.2018835891871884E-4</v>
      </c>
      <c r="DZ18" s="2">
        <f>POWER(10,($B18-J$227)/J$228)/(1+POWER(10,($B18-J$227)/J$228))</f>
        <v>4.7127452508923982E-4</v>
      </c>
      <c r="EA18" s="2">
        <f>POWER(10,($B18-K$227)/K$228)/(1+POWER(10,($B18-K$227)/K$228))</f>
        <v>4.7167648600632495E-4</v>
      </c>
      <c r="EB18" s="2">
        <f>POWER(10,($B18-L$227)/L$228)/(1+POWER(10,($B18-L$227)/L$228))</f>
        <v>4.2949987078415915E-4</v>
      </c>
      <c r="EC18" s="2">
        <f>POWER(10,($B18-M$227)/M$228)/(1+POWER(10,($B18-M$227)/M$228))</f>
        <v>4.0529824571780912E-4</v>
      </c>
      <c r="ED18" s="2">
        <f>POWER(10,($B18-N$227)/N$228)/(1+POWER(10,($B18-N$227)/N$228))</f>
        <v>3.9909021607906648E-4</v>
      </c>
      <c r="EE18" s="2">
        <f>POWER(10,($B18-O$227)/O$228)/(1+POWER(10,($B18-O$227)/O$228))</f>
        <v>4.0218948865308323E-4</v>
      </c>
    </row>
    <row r="19" spans="2:135" x14ac:dyDescent="0.25">
      <c r="B19" s="2">
        <v>13</v>
      </c>
      <c r="C19">
        <v>21.448</v>
      </c>
      <c r="D19">
        <v>22.327999999999999</v>
      </c>
      <c r="E19">
        <v>25.045000000000002</v>
      </c>
      <c r="F19">
        <v>26.283999999999999</v>
      </c>
      <c r="G19">
        <v>26.463000000000001</v>
      </c>
      <c r="H19">
        <v>26.925000000000001</v>
      </c>
      <c r="I19">
        <v>25.358000000000001</v>
      </c>
      <c r="J19">
        <v>26.327999999999999</v>
      </c>
      <c r="K19">
        <v>28.298999999999999</v>
      </c>
      <c r="L19">
        <v>30.611999999999998</v>
      </c>
      <c r="M19">
        <v>34.701000000000001</v>
      </c>
      <c r="N19">
        <v>39.179000000000002</v>
      </c>
      <c r="O19">
        <v>51.402999999999999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22.761914060563754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23.704915275167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25.973606316929246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28.336910013232437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28.676955380507017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28.445339885691563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26.656131931975192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27.671039883288842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29.908959680821539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30.923434385370175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36.520710671641091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40.688107510757064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52.420939646249032</v>
      </c>
      <c r="AE19" s="5"/>
      <c r="AG19" s="5">
        <f t="shared" si="0"/>
        <v>-1.3139140605637536</v>
      </c>
      <c r="AH19" s="5">
        <f t="shared" si="0"/>
        <v>-1.3769152751670006</v>
      </c>
      <c r="AI19" s="5">
        <f t="shared" si="0"/>
        <v>-0.928606316929244</v>
      </c>
      <c r="AJ19" s="5">
        <f t="shared" si="0"/>
        <v>-2.052910013232438</v>
      </c>
      <c r="AK19" s="5">
        <f t="shared" si="0"/>
        <v>-2.2139553805070165</v>
      </c>
      <c r="AL19" s="5">
        <f t="shared" si="0"/>
        <v>-1.5203398856915626</v>
      </c>
      <c r="AM19" s="5">
        <f t="shared" si="0"/>
        <v>-1.2981319319751918</v>
      </c>
      <c r="AN19" s="5">
        <f t="shared" si="0"/>
        <v>-1.3430398832888422</v>
      </c>
      <c r="AO19" s="5">
        <f t="shared" si="0"/>
        <v>-1.6099596808215395</v>
      </c>
      <c r="AP19" s="5">
        <f t="shared" si="0"/>
        <v>-0.31143438537017687</v>
      </c>
      <c r="AQ19" s="5">
        <f t="shared" si="0"/>
        <v>-1.81971067164109</v>
      </c>
      <c r="AR19" s="5">
        <f t="shared" si="0"/>
        <v>-1.5091075107570617</v>
      </c>
      <c r="AS19" s="5">
        <f t="shared" si="0"/>
        <v>-1.0179396462490331</v>
      </c>
      <c r="AV19" s="2">
        <f t="shared" si="1"/>
        <v>22.761914060563214</v>
      </c>
      <c r="AW19" s="2">
        <f t="shared" si="2"/>
        <v>23.70491527516683</v>
      </c>
      <c r="AX19" s="2">
        <f t="shared" si="3"/>
        <v>25.973606316646432</v>
      </c>
      <c r="AY19" s="2">
        <f t="shared" si="4"/>
        <v>28.336910007184127</v>
      </c>
      <c r="AZ19" s="2">
        <f t="shared" si="5"/>
        <v>28.676955379628215</v>
      </c>
      <c r="BA19" s="2">
        <f t="shared" si="6"/>
        <v>28.445339885315608</v>
      </c>
      <c r="BB19" s="2">
        <f t="shared" si="7"/>
        <v>26.656131931950533</v>
      </c>
      <c r="BC19" s="2">
        <f t="shared" si="8"/>
        <v>27.671039883278592</v>
      </c>
      <c r="BD19" s="2">
        <f t="shared" si="9"/>
        <v>29.908959680808174</v>
      </c>
      <c r="BE19" s="2">
        <f t="shared" si="10"/>
        <v>30.923434385339718</v>
      </c>
      <c r="BF19" s="2">
        <f t="shared" si="11"/>
        <v>36.520710671628571</v>
      </c>
      <c r="BG19" s="2">
        <f t="shared" si="12"/>
        <v>40.688107510716932</v>
      </c>
      <c r="BH19" s="2">
        <f t="shared" si="13"/>
        <v>52.420939645594125</v>
      </c>
      <c r="BK19" s="2">
        <f>IF(OR($B19&lt;C$229, AND($B19&gt;C$230, $B19&lt;C$231)), C19, "")</f>
        <v>21.448</v>
      </c>
      <c r="BL19" s="2">
        <f>IF(OR($B19&lt;D$229, AND($B19&gt;D$230, $B19&lt;D$231)), D19, "")</f>
        <v>22.327999999999999</v>
      </c>
      <c r="BM19" s="2">
        <f>IF(OR($B19&lt;E$229, AND($B19&gt;E$230, $B19&lt;E$231)), E19, "")</f>
        <v>25.045000000000002</v>
      </c>
      <c r="BN19" s="2">
        <f>IF(OR($B19&lt;F$229, AND($B19&gt;F$230, $B19&lt;F$231)), F19, "")</f>
        <v>26.283999999999999</v>
      </c>
      <c r="BO19" s="2">
        <f>IF(OR($B19&lt;G$229, AND($B19&gt;G$230, $B19&lt;G$231)), G19, "")</f>
        <v>26.463000000000001</v>
      </c>
      <c r="BP19" s="2">
        <f>IF(OR($B19&lt;H$229, AND($B19&gt;H$230, $B19&lt;H$231)), H19, "")</f>
        <v>26.925000000000001</v>
      </c>
      <c r="BQ19" s="2">
        <f>IF(OR($B19&lt;I$229, AND($B19&gt;I$230, $B19&lt;I$231)), I19, "")</f>
        <v>25.358000000000001</v>
      </c>
      <c r="BR19" s="2">
        <f>IF(OR($B19&lt;J$229, AND($B19&gt;J$230, $B19&lt;J$231)), J19, "")</f>
        <v>26.327999999999999</v>
      </c>
      <c r="BS19" s="2">
        <f>IF(OR($B19&lt;K$229, AND($B19&gt;K$230, $B19&lt;K$231)), K19, "")</f>
        <v>28.298999999999999</v>
      </c>
      <c r="BT19" s="2">
        <f>IF(OR($B19&lt;L$229, AND($B19&gt;L$230, $B19&lt;L$231)), L19, "")</f>
        <v>30.611999999999998</v>
      </c>
      <c r="BU19" s="2">
        <f>IF(OR($B19&lt;M$229, AND($B19&gt;M$230, $B19&lt;M$231)), M19, "")</f>
        <v>34.701000000000001</v>
      </c>
      <c r="BV19" s="2">
        <f>IF(OR($B19&lt;N$229, AND($B19&gt;N$230, $B19&lt;N$231)), N19, "")</f>
        <v>39.179000000000002</v>
      </c>
      <c r="BW19" s="2">
        <f>IF(OR($B19&lt;O$229, AND($B19&gt;O$230, $B19&lt;O$231)), O19, "")</f>
        <v>51.402999999999999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22.759695595195854</v>
      </c>
      <c r="CP19" s="2">
        <f>BL$207*$B19+BL$209</f>
        <v>23.703039548523268</v>
      </c>
      <c r="CQ19" s="2">
        <f>BM$207*$B19+BM$209</f>
        <v>25.970314189296744</v>
      </c>
      <c r="CR19" s="2">
        <f>BN$207*$B19+BN$209</f>
        <v>28.334105899089657</v>
      </c>
      <c r="CS19" s="2">
        <f>BO$207*$B19+BO$209</f>
        <v>28.673978836397083</v>
      </c>
      <c r="CT19" s="2">
        <f>BP$207*$B19+BP$209</f>
        <v>28.446570543280114</v>
      </c>
      <c r="CU19" s="2">
        <f>BQ$207*$B19+BQ$209</f>
        <v>26.655942197047104</v>
      </c>
      <c r="CV19" s="2">
        <f>BR$207*$B19+BR$209</f>
        <v>27.66946590004633</v>
      </c>
      <c r="CW19" s="2">
        <f>BS$207*$B19+BS$209</f>
        <v>29.908244501231405</v>
      </c>
      <c r="CX19" s="2">
        <f>BT$207*$B19+BT$209</f>
        <v>30.921187355698411</v>
      </c>
      <c r="CY19" s="2">
        <f>BU$207*$B19+BU$209</f>
        <v>36.519892983478883</v>
      </c>
      <c r="CZ19" s="2">
        <f>BV$207*$B19+BV$209</f>
        <v>40.686441659505391</v>
      </c>
      <c r="DA19" s="2">
        <f>BW$207*$B19+BW$209</f>
        <v>52.422100305064056</v>
      </c>
      <c r="DD19" s="2">
        <f>BZ$207*$B19+BZ$209</f>
        <v>30.035577355190544</v>
      </c>
      <c r="DE19" s="2">
        <f>CA$207*$B19+CA$209</f>
        <v>30.050934509312562</v>
      </c>
      <c r="DF19" s="2">
        <f>CB$207*$B19+CB$209</f>
        <v>31.812325355489804</v>
      </c>
      <c r="DG19" s="2">
        <f>CC$207*$B19+CC$209</f>
        <v>32.384205827730518</v>
      </c>
      <c r="DH19" s="2">
        <f>CD$207*$B19+CD$209</f>
        <v>33.31949194204072</v>
      </c>
      <c r="DI19" s="2">
        <f>CE$207*$B19+CE$209</f>
        <v>26.36143491908263</v>
      </c>
      <c r="DJ19" s="2">
        <f>CF$207*$B19+CF$209</f>
        <v>26.988608182188027</v>
      </c>
      <c r="DK19" s="2">
        <f>CG$207*$B19+CG$209</f>
        <v>30.71557800839474</v>
      </c>
      <c r="DL19" s="2">
        <f>CH$207*$B19+CH$209</f>
        <v>31.291144067211977</v>
      </c>
      <c r="DM19" s="2">
        <f>CI$207*$B19+CI$209</f>
        <v>35.692784384889464</v>
      </c>
      <c r="DN19" s="2">
        <f>CJ$207*$B19+CJ$209</f>
        <v>38.359944411987932</v>
      </c>
      <c r="DO19" s="2">
        <f>CK$207*$B19+CK$209</f>
        <v>44.493432655164952</v>
      </c>
      <c r="DP19" s="2">
        <f>CL$207*$B19+CL$209</f>
        <v>49.790069580676885</v>
      </c>
      <c r="DS19" s="2">
        <f>POWER(10,($B19-C$227)/C$228)/(1+POWER(10,($B19-C$227)/C$228))</f>
        <v>3.0490673715443219E-4</v>
      </c>
      <c r="DT19" s="2">
        <f>POWER(10,($B19-D$227)/D$228)/(1+POWER(10,($B19-D$227)/D$228))</f>
        <v>2.9548797753429834E-4</v>
      </c>
      <c r="DU19" s="2">
        <f>POWER(10,($B19-E$227)/E$228)/(1+POWER(10,($B19-E$227)/E$228))</f>
        <v>5.6352637063445201E-4</v>
      </c>
      <c r="DV19" s="2">
        <f>POWER(10,($B19-F$227)/F$228)/(1+POWER(10,($B19-F$227)/F$228))</f>
        <v>6.9235528601108533E-4</v>
      </c>
      <c r="DW19" s="2">
        <f>POWER(10,($B19-G$227)/G$228)/(1+POWER(10,($B19-G$227)/G$228))</f>
        <v>6.4073508425043619E-4</v>
      </c>
      <c r="DX19" s="2">
        <f>POWER(10,($B19-H$227)/H$228)/(1+POWER(10,($B19-H$227)/H$228))</f>
        <v>5.9020523663939667E-4</v>
      </c>
      <c r="DY19" s="2">
        <f>POWER(10,($B19-I$227)/I$228)/(1+POWER(10,($B19-I$227)/I$228))</f>
        <v>5.7034656955297315E-4</v>
      </c>
      <c r="DZ19" s="2">
        <f>POWER(10,($B19-J$227)/J$228)/(1+POWER(10,($B19-J$227)/J$228))</f>
        <v>5.1671874713680381E-4</v>
      </c>
      <c r="EA19" s="2">
        <f>POWER(10,($B19-K$227)/K$228)/(1+POWER(10,($B19-K$227)/K$228))</f>
        <v>5.1715944842472498E-4</v>
      </c>
      <c r="EB19" s="2">
        <f>POWER(10,($B19-L$227)/L$228)/(1+POWER(10,($B19-L$227)/L$228))</f>
        <v>4.7091772996762183E-4</v>
      </c>
      <c r="EC19" s="2">
        <f>POWER(10,($B19-M$227)/M$228)/(1+POWER(10,($B19-M$227)/M$228))</f>
        <v>4.4438331289121106E-4</v>
      </c>
      <c r="ED19" s="2">
        <f>POWER(10,($B19-N$227)/N$228)/(1+POWER(10,($B19-N$227)/N$228))</f>
        <v>4.3757687198186417E-4</v>
      </c>
      <c r="EE19" s="2">
        <f>POWER(10,($B19-O$227)/O$228)/(1+POWER(10,($B19-O$227)/O$228))</f>
        <v>4.4097489409053491E-4</v>
      </c>
    </row>
    <row r="20" spans="2:135" x14ac:dyDescent="0.25">
      <c r="B20" s="2">
        <v>14</v>
      </c>
      <c r="C20">
        <v>21.164000000000001</v>
      </c>
      <c r="D20">
        <v>21.731000000000002</v>
      </c>
      <c r="E20">
        <v>24.984999999999999</v>
      </c>
      <c r="F20">
        <v>26.478000000000002</v>
      </c>
      <c r="G20">
        <v>27.552</v>
      </c>
      <c r="H20">
        <v>27.776</v>
      </c>
      <c r="I20">
        <v>26.015000000000001</v>
      </c>
      <c r="J20">
        <v>26.745999999999999</v>
      </c>
      <c r="K20">
        <v>28.567</v>
      </c>
      <c r="L20">
        <v>29.178999999999998</v>
      </c>
      <c r="M20">
        <v>35.954999999999998</v>
      </c>
      <c r="N20">
        <v>39.701000000000001</v>
      </c>
      <c r="O20">
        <v>52.626899999999999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22.804936128340653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23.740348818625915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25.995060630899605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28.334441480401491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28.668920142061271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28.390361497367326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26.647612206290891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27.661257122422747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29.888318886919443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30.93694227700599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36.506068942826687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40.68615104328417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52.351959776149513</v>
      </c>
      <c r="AE20" s="5"/>
      <c r="AG20" s="5">
        <f t="shared" si="0"/>
        <v>-1.6409361283406518</v>
      </c>
      <c r="AH20" s="5">
        <f t="shared" si="0"/>
        <v>-2.009348818625913</v>
      </c>
      <c r="AI20" s="5">
        <f t="shared" si="0"/>
        <v>-1.0100606308996056</v>
      </c>
      <c r="AJ20" s="5">
        <f t="shared" si="0"/>
        <v>-1.8564414804014895</v>
      </c>
      <c r="AK20" s="5">
        <f t="shared" si="0"/>
        <v>-1.1169201420612715</v>
      </c>
      <c r="AL20" s="5">
        <f t="shared" si="0"/>
        <v>-0.61436149736732659</v>
      </c>
      <c r="AM20" s="5">
        <f t="shared" si="0"/>
        <v>-0.6326122062908901</v>
      </c>
      <c r="AN20" s="5">
        <f t="shared" si="0"/>
        <v>-0.91525712242274793</v>
      </c>
      <c r="AO20" s="5">
        <f t="shared" si="0"/>
        <v>-1.3213188869194425</v>
      </c>
      <c r="AP20" s="5">
        <f t="shared" si="0"/>
        <v>-1.7579422770059914</v>
      </c>
      <c r="AQ20" s="5">
        <f t="shared" si="0"/>
        <v>-0.55106894282668861</v>
      </c>
      <c r="AR20" s="5">
        <f t="shared" si="0"/>
        <v>-0.98515104328416925</v>
      </c>
      <c r="AS20" s="5">
        <f t="shared" si="0"/>
        <v>0.27494022385048567</v>
      </c>
      <c r="AV20" s="2">
        <f t="shared" si="1"/>
        <v>22.80493612833795</v>
      </c>
      <c r="AW20" s="2">
        <f t="shared" si="2"/>
        <v>23.74034881862503</v>
      </c>
      <c r="AX20" s="2">
        <f t="shared" si="3"/>
        <v>25.995060629660657</v>
      </c>
      <c r="AY20" s="2">
        <f t="shared" si="4"/>
        <v>28.334441456087209</v>
      </c>
      <c r="AZ20" s="2">
        <f t="shared" si="5"/>
        <v>28.668920138305523</v>
      </c>
      <c r="BA20" s="2">
        <f t="shared" si="6"/>
        <v>28.390361495724537</v>
      </c>
      <c r="BB20" s="2">
        <f t="shared" si="7"/>
        <v>26.647612206172546</v>
      </c>
      <c r="BC20" s="2">
        <f t="shared" si="8"/>
        <v>27.661257122372707</v>
      </c>
      <c r="BD20" s="2">
        <f t="shared" si="9"/>
        <v>29.888318886854851</v>
      </c>
      <c r="BE20" s="2">
        <f t="shared" si="10"/>
        <v>30.936942276864986</v>
      </c>
      <c r="BF20" s="2">
        <f t="shared" si="11"/>
        <v>36.506068942767577</v>
      </c>
      <c r="BG20" s="2">
        <f t="shared" si="12"/>
        <v>40.686151043103067</v>
      </c>
      <c r="BH20" s="2">
        <f t="shared" si="13"/>
        <v>52.351959773480012</v>
      </c>
      <c r="BK20" s="2">
        <f>IF(OR($B20&lt;C$229, AND($B20&gt;C$230, $B20&lt;C$231)), C20, "")</f>
        <v>21.164000000000001</v>
      </c>
      <c r="BL20" s="2">
        <f>IF(OR($B20&lt;D$229, AND($B20&gt;D$230, $B20&lt;D$231)), D20, "")</f>
        <v>21.731000000000002</v>
      </c>
      <c r="BM20" s="2">
        <f>IF(OR($B20&lt;E$229, AND($B20&gt;E$230, $B20&lt;E$231)), E20, "")</f>
        <v>24.984999999999999</v>
      </c>
      <c r="BN20" s="2">
        <f>IF(OR($B20&lt;F$229, AND($B20&gt;F$230, $B20&lt;F$231)), F20, "")</f>
        <v>26.478000000000002</v>
      </c>
      <c r="BO20" s="2">
        <f>IF(OR($B20&lt;G$229, AND($B20&gt;G$230, $B20&lt;G$231)), G20, "")</f>
        <v>27.552</v>
      </c>
      <c r="BP20" s="2">
        <f>IF(OR($B20&lt;H$229, AND($B20&gt;H$230, $B20&lt;H$231)), H20, "")</f>
        <v>27.776</v>
      </c>
      <c r="BQ20" s="2">
        <f>IF(OR($B20&lt;I$229, AND($B20&gt;I$230, $B20&lt;I$231)), I20, "")</f>
        <v>26.015000000000001</v>
      </c>
      <c r="BR20" s="2">
        <f>IF(OR($B20&lt;J$229, AND($B20&gt;J$230, $B20&lt;J$231)), J20, "")</f>
        <v>26.745999999999999</v>
      </c>
      <c r="BS20" s="2">
        <f>IF(OR($B20&lt;K$229, AND($B20&gt;K$230, $B20&lt;K$231)), K20, "")</f>
        <v>28.567</v>
      </c>
      <c r="BT20" s="2">
        <f>IF(OR($B20&lt;L$229, AND($B20&gt;L$230, $B20&lt;L$231)), L20, "")</f>
        <v>29.178999999999998</v>
      </c>
      <c r="BU20" s="2">
        <f>IF(OR($B20&lt;M$229, AND($B20&gt;M$230, $B20&lt;M$231)), M20, "")</f>
        <v>35.954999999999998</v>
      </c>
      <c r="BV20" s="2">
        <f>IF(OR($B20&lt;N$229, AND($B20&gt;N$230, $B20&lt;N$231)), N20, "")</f>
        <v>39.701000000000001</v>
      </c>
      <c r="BW20" s="2">
        <f>IF(OR($B20&lt;O$229, AND($B20&gt;O$230, $B20&lt;O$231)), O20, "")</f>
        <v>52.626899999999999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22.802536110335247</v>
      </c>
      <c r="CP20" s="2">
        <f>BL$207*$B20+BL$209</f>
        <v>23.738321560349959</v>
      </c>
      <c r="CQ20" s="2">
        <f>BM$207*$B20+BM$209</f>
        <v>25.991506796981948</v>
      </c>
      <c r="CR20" s="2">
        <f>BN$207*$B20+BN$209</f>
        <v>28.331419587751078</v>
      </c>
      <c r="CS20" s="2">
        <f>BO$207*$B20+BO$209</f>
        <v>28.665710252696254</v>
      </c>
      <c r="CT20" s="2">
        <f>BP$207*$B20+BP$209</f>
        <v>28.391703205231718</v>
      </c>
      <c r="CU20" s="2">
        <f>BQ$207*$B20+BQ$209</f>
        <v>26.647423897464733</v>
      </c>
      <c r="CV20" s="2">
        <f>BR$207*$B20+BR$209</f>
        <v>27.659564748927881</v>
      </c>
      <c r="CW20" s="2">
        <f>BS$207*$B20+BS$209</f>
        <v>29.887552631179386</v>
      </c>
      <c r="CX20" s="2">
        <f>BT$207*$B20+BT$209</f>
        <v>30.934516799001781</v>
      </c>
      <c r="CY20" s="2">
        <f>BU$207*$B20+BU$209</f>
        <v>36.50519158606091</v>
      </c>
      <c r="CZ20" s="2">
        <f>BV$207*$B20+BV$209</f>
        <v>40.684352013402425</v>
      </c>
      <c r="DA20" s="2">
        <f>BW$207*$B20+BW$209</f>
        <v>52.353218039454944</v>
      </c>
      <c r="DD20" s="2">
        <f>BZ$207*$B20+BZ$209</f>
        <v>29.981474963555048</v>
      </c>
      <c r="DE20" s="2">
        <f>CA$207*$B20+CA$209</f>
        <v>29.995544763315696</v>
      </c>
      <c r="DF20" s="2">
        <f>CB$207*$B20+CB$209</f>
        <v>31.743340796487971</v>
      </c>
      <c r="DG20" s="2">
        <f>CC$207*$B20+CC$209</f>
        <v>32.312267029577917</v>
      </c>
      <c r="DH20" s="2">
        <f>CD$207*$B20+CD$209</f>
        <v>33.234886354977277</v>
      </c>
      <c r="DI20" s="2">
        <f>CE$207*$B20+CE$209</f>
        <v>26.318317177699907</v>
      </c>
      <c r="DJ20" s="2">
        <f>CF$207*$B20+CF$209</f>
        <v>26.948554897429972</v>
      </c>
      <c r="DK20" s="2">
        <f>CG$207*$B20+CG$209</f>
        <v>30.646760160996013</v>
      </c>
      <c r="DL20" s="2">
        <f>CH$207*$B20+CH$209</f>
        <v>31.238912162354097</v>
      </c>
      <c r="DM20" s="2">
        <f>CI$207*$B20+CI$209</f>
        <v>35.632073213534873</v>
      </c>
      <c r="DN20" s="2">
        <f>CJ$207*$B20+CJ$209</f>
        <v>38.305873809483444</v>
      </c>
      <c r="DO20" s="2">
        <f>CK$207*$B20+CK$209</f>
        <v>44.434101962836493</v>
      </c>
      <c r="DP20" s="2">
        <f>CL$207*$B20+CL$209</f>
        <v>49.750799975975092</v>
      </c>
      <c r="DS20" s="2">
        <f>POWER(10,($B20-C$227)/C$228)/(1+POWER(10,($B20-C$227)/C$228))</f>
        <v>3.3431375468875521E-4</v>
      </c>
      <c r="DT20" s="2">
        <f>POWER(10,($B20-D$227)/D$228)/(1+POWER(10,($B20-D$227)/D$228))</f>
        <v>3.2398688832294928E-4</v>
      </c>
      <c r="DU20" s="2">
        <f>POWER(10,($B20-E$227)/E$228)/(1+POWER(10,($B20-E$227)/E$228))</f>
        <v>6.1786078649237104E-4</v>
      </c>
      <c r="DV20" s="2">
        <f>POWER(10,($B20-F$227)/F$228)/(1+POWER(10,($B20-F$227)/F$228))</f>
        <v>7.5910176923122048E-4</v>
      </c>
      <c r="DW20" s="2">
        <f>POWER(10,($B20-G$227)/G$228)/(1+POWER(10,($B20-G$227)/G$228))</f>
        <v>7.0250862243355068E-4</v>
      </c>
      <c r="DX20" s="2">
        <f>POWER(10,($B20-H$227)/H$228)/(1+POWER(10,($B20-H$227)/H$228))</f>
        <v>6.471103255095077E-4</v>
      </c>
      <c r="DY20" s="2">
        <f>POWER(10,($B20-I$227)/I$228)/(1+POWER(10,($B20-I$227)/I$228))</f>
        <v>6.2533816789673918E-4</v>
      </c>
      <c r="DZ20" s="2">
        <f>POWER(10,($B20-J$227)/J$228)/(1+POWER(10,($B20-J$227)/J$228))</f>
        <v>5.6654259643992854E-4</v>
      </c>
      <c r="EA20" s="2">
        <f>POWER(10,($B20-K$227)/K$228)/(1+POWER(10,($B20-K$227)/K$228))</f>
        <v>5.6702576759721428E-4</v>
      </c>
      <c r="EB20" s="2">
        <f>POWER(10,($B20-L$227)/L$228)/(1+POWER(10,($B20-L$227)/L$228))</f>
        <v>5.1632756462515253E-4</v>
      </c>
      <c r="EC20" s="2">
        <f>POWER(10,($B20-M$227)/M$228)/(1+POWER(10,($B20-M$227)/M$228))</f>
        <v>4.8723572391151887E-4</v>
      </c>
      <c r="ED20" s="2">
        <f>POWER(10,($B20-N$227)/N$228)/(1+POWER(10,($B20-N$227)/N$228))</f>
        <v>4.7977324485639315E-4</v>
      </c>
      <c r="EE20" s="2">
        <f>POWER(10,($B20-O$227)/O$228)/(1+POWER(10,($B20-O$227)/O$228))</f>
        <v>4.8349878622092583E-4</v>
      </c>
    </row>
    <row r="21" spans="2:135" x14ac:dyDescent="0.25">
      <c r="B21" s="2">
        <v>15</v>
      </c>
      <c r="C21">
        <v>22.239000000000001</v>
      </c>
      <c r="D21">
        <v>23.015000000000001</v>
      </c>
      <c r="E21">
        <v>25.821000000000002</v>
      </c>
      <c r="F21">
        <v>26.731000000000002</v>
      </c>
      <c r="G21">
        <v>28.626999999999999</v>
      </c>
      <c r="H21">
        <v>28.463000000000001</v>
      </c>
      <c r="I21">
        <v>25.850999999999999</v>
      </c>
      <c r="J21">
        <v>27.567</v>
      </c>
      <c r="K21">
        <v>29.06</v>
      </c>
      <c r="L21">
        <v>30.209</v>
      </c>
      <c r="M21">
        <v>35.372999999999998</v>
      </c>
      <c r="N21">
        <v>39.866</v>
      </c>
      <c r="O21">
        <v>51.522399999999998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22.847972573025764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23.775794137557025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26.016534788885171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28.331988902940672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28.66090221814208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28.33537314700304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26.639090441084065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27.651482550057153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29.867681289750063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30.950463678642233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36.491431114443138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40.684204762739675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52.282971885749284</v>
      </c>
      <c r="AE21" s="5"/>
      <c r="AG21" s="5">
        <f t="shared" si="0"/>
        <v>-0.60897257302576335</v>
      </c>
      <c r="AH21" s="5">
        <f t="shared" si="0"/>
        <v>-0.76079413755702419</v>
      </c>
      <c r="AI21" s="5">
        <f t="shared" si="0"/>
        <v>-0.19553478888516906</v>
      </c>
      <c r="AJ21" s="5">
        <f t="shared" si="0"/>
        <v>-1.6009889029406708</v>
      </c>
      <c r="AK21" s="5">
        <f t="shared" si="0"/>
        <v>-3.3902218142081608E-2</v>
      </c>
      <c r="AL21" s="5">
        <f t="shared" si="0"/>
        <v>0.1276268529969613</v>
      </c>
      <c r="AM21" s="5">
        <f t="shared" si="0"/>
        <v>-0.78809044108406567</v>
      </c>
      <c r="AN21" s="5">
        <f t="shared" si="0"/>
        <v>-8.4482550057153105E-2</v>
      </c>
      <c r="AO21" s="5">
        <f t="shared" si="0"/>
        <v>-0.80768128975006448</v>
      </c>
      <c r="AP21" s="5">
        <f t="shared" si="0"/>
        <v>-0.7414636786422335</v>
      </c>
      <c r="AQ21" s="5">
        <f t="shared" si="0"/>
        <v>-1.1184311144431405</v>
      </c>
      <c r="AR21" s="5">
        <f t="shared" si="0"/>
        <v>-0.81820476273967557</v>
      </c>
      <c r="AS21" s="5">
        <f t="shared" si="0"/>
        <v>-0.76057188574928603</v>
      </c>
      <c r="AV21" s="2">
        <f t="shared" si="1"/>
        <v>22.847972573012779</v>
      </c>
      <c r="AW21" s="2">
        <f t="shared" si="2"/>
        <v>23.775794137552634</v>
      </c>
      <c r="AX21" s="2">
        <f t="shared" si="3"/>
        <v>26.016534783680267</v>
      </c>
      <c r="AY21" s="2">
        <f t="shared" si="4"/>
        <v>28.331988809216302</v>
      </c>
      <c r="AZ21" s="2">
        <f t="shared" si="5"/>
        <v>28.660902202756134</v>
      </c>
      <c r="BA21" s="2">
        <f t="shared" si="6"/>
        <v>28.335373140120744</v>
      </c>
      <c r="BB21" s="2">
        <f t="shared" si="7"/>
        <v>26.639090440540027</v>
      </c>
      <c r="BC21" s="2">
        <f t="shared" si="8"/>
        <v>27.651482549823058</v>
      </c>
      <c r="BD21" s="2">
        <f t="shared" si="9"/>
        <v>29.867681289450964</v>
      </c>
      <c r="BE21" s="2">
        <f t="shared" si="10"/>
        <v>30.950463678016025</v>
      </c>
      <c r="BF21" s="2">
        <f t="shared" si="11"/>
        <v>36.491431114175434</v>
      </c>
      <c r="BG21" s="2">
        <f t="shared" si="12"/>
        <v>40.684204761955108</v>
      </c>
      <c r="BH21" s="2">
        <f t="shared" si="13"/>
        <v>52.282971875291359</v>
      </c>
      <c r="BK21" s="2">
        <f>IF(OR($B21&lt;C$229, AND($B21&gt;C$230, $B21&lt;C$231)), C21, "")</f>
        <v>22.239000000000001</v>
      </c>
      <c r="BL21" s="2">
        <f>IF(OR($B21&lt;D$229, AND($B21&gt;D$230, $B21&lt;D$231)), D21, "")</f>
        <v>23.015000000000001</v>
      </c>
      <c r="BM21" s="2">
        <f>IF(OR($B21&lt;E$229, AND($B21&gt;E$230, $B21&lt;E$231)), E21, "")</f>
        <v>25.821000000000002</v>
      </c>
      <c r="BN21" s="2">
        <f>IF(OR($B21&lt;F$229, AND($B21&gt;F$230, $B21&lt;F$231)), F21, "")</f>
        <v>26.731000000000002</v>
      </c>
      <c r="BO21" s="2">
        <f>IF(OR($B21&lt;G$229, AND($B21&gt;G$230, $B21&lt;G$231)), G21, "")</f>
        <v>28.626999999999999</v>
      </c>
      <c r="BP21" s="2">
        <f>IF(OR($B21&lt;H$229, AND($B21&gt;H$230, $B21&lt;H$231)), H21, "")</f>
        <v>28.463000000000001</v>
      </c>
      <c r="BQ21" s="2">
        <f>IF(OR($B21&lt;I$229, AND($B21&gt;I$230, $B21&lt;I$231)), I21, "")</f>
        <v>25.850999999999999</v>
      </c>
      <c r="BR21" s="2">
        <f>IF(OR($B21&lt;J$229, AND($B21&gt;J$230, $B21&lt;J$231)), J21, "")</f>
        <v>27.567</v>
      </c>
      <c r="BS21" s="2">
        <f>IF(OR($B21&lt;K$229, AND($B21&gt;K$230, $B21&lt;K$231)), K21, "")</f>
        <v>29.06</v>
      </c>
      <c r="BT21" s="2">
        <f>IF(OR($B21&lt;L$229, AND($B21&gt;L$230, $B21&lt;L$231)), L21, "")</f>
        <v>30.209</v>
      </c>
      <c r="BU21" s="2">
        <f>IF(OR($B21&lt;M$229, AND($B21&gt;M$230, $B21&lt;M$231)), M21, "")</f>
        <v>35.372999999999998</v>
      </c>
      <c r="BV21" s="2">
        <f>IF(OR($B21&lt;N$229, AND($B21&gt;N$230, $B21&lt;N$231)), N21, "")</f>
        <v>39.866</v>
      </c>
      <c r="BW21" s="2">
        <f>IF(OR($B21&lt;O$229, AND($B21&gt;O$230, $B21&lt;O$231)), O21, "")</f>
        <v>51.522399999999998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22.845376625474636</v>
      </c>
      <c r="CP21" s="2">
        <f>BL$207*$B21+BL$209</f>
        <v>23.773603572176651</v>
      </c>
      <c r="CQ21" s="2">
        <f>BM$207*$B21+BM$209</f>
        <v>26.012699404667156</v>
      </c>
      <c r="CR21" s="2">
        <f>BN$207*$B21+BN$209</f>
        <v>28.328733276412496</v>
      </c>
      <c r="CS21" s="2">
        <f>BO$207*$B21+BO$209</f>
        <v>28.657441668995425</v>
      </c>
      <c r="CT21" s="2">
        <f>BP$207*$B21+BP$209</f>
        <v>28.336835867183321</v>
      </c>
      <c r="CU21" s="2">
        <f>BQ$207*$B21+BQ$209</f>
        <v>26.638905597882363</v>
      </c>
      <c r="CV21" s="2">
        <f>BR$207*$B21+BR$209</f>
        <v>27.649663597809429</v>
      </c>
      <c r="CW21" s="2">
        <f>BS$207*$B21+BS$209</f>
        <v>29.866860761127366</v>
      </c>
      <c r="CX21" s="2">
        <f>BT$207*$B21+BT$209</f>
        <v>30.94784624230515</v>
      </c>
      <c r="CY21" s="2">
        <f>BU$207*$B21+BU$209</f>
        <v>36.49049018864293</v>
      </c>
      <c r="CZ21" s="2">
        <f>BV$207*$B21+BV$209</f>
        <v>40.682262367299458</v>
      </c>
      <c r="DA21" s="2">
        <f>BW$207*$B21+BW$209</f>
        <v>52.284335773845832</v>
      </c>
      <c r="DD21" s="2">
        <f>BZ$207*$B21+BZ$209</f>
        <v>29.927372571919548</v>
      </c>
      <c r="DE21" s="2">
        <f>CA$207*$B21+CA$209</f>
        <v>29.94015501731883</v>
      </c>
      <c r="DF21" s="2">
        <f>CB$207*$B21+CB$209</f>
        <v>31.674356237486137</v>
      </c>
      <c r="DG21" s="2">
        <f>CC$207*$B21+CC$209</f>
        <v>32.240328231425316</v>
      </c>
      <c r="DH21" s="2">
        <f>CD$207*$B21+CD$209</f>
        <v>33.150280767913841</v>
      </c>
      <c r="DI21" s="2">
        <f>CE$207*$B21+CE$209</f>
        <v>26.275199436317184</v>
      </c>
      <c r="DJ21" s="2">
        <f>CF$207*$B21+CF$209</f>
        <v>26.90850161267192</v>
      </c>
      <c r="DK21" s="2">
        <f>CG$207*$B21+CG$209</f>
        <v>30.577942313597283</v>
      </c>
      <c r="DL21" s="2">
        <f>CH$207*$B21+CH$209</f>
        <v>31.186680257496214</v>
      </c>
      <c r="DM21" s="2">
        <f>CI$207*$B21+CI$209</f>
        <v>35.571362042180276</v>
      </c>
      <c r="DN21" s="2">
        <f>CJ$207*$B21+CJ$209</f>
        <v>38.251803206978963</v>
      </c>
      <c r="DO21" s="2">
        <f>CK$207*$B21+CK$209</f>
        <v>44.374771270508042</v>
      </c>
      <c r="DP21" s="2">
        <f>CL$207*$B21+CL$209</f>
        <v>49.711530371273291</v>
      </c>
      <c r="DS21" s="2">
        <f>POWER(10,($B21-C$227)/C$228)/(1+POWER(10,($B21-C$227)/C$228))</f>
        <v>3.6655591979674394E-4</v>
      </c>
      <c r="DT21" s="2">
        <f>POWER(10,($B21-D$227)/D$228)/(1+POWER(10,($B21-D$227)/D$228))</f>
        <v>3.5523345511207958E-4</v>
      </c>
      <c r="DU21" s="2">
        <f>POWER(10,($B21-E$227)/E$228)/(1+POWER(10,($B21-E$227)/E$228))</f>
        <v>6.7743049894494376E-4</v>
      </c>
      <c r="DV21" s="2">
        <f>POWER(10,($B21-F$227)/F$228)/(1+POWER(10,($B21-F$227)/F$228))</f>
        <v>8.3227758529417053E-4</v>
      </c>
      <c r="DW21" s="2">
        <f>POWER(10,($B21-G$227)/G$228)/(1+POWER(10,($B21-G$227)/G$228))</f>
        <v>7.7023318318777717E-4</v>
      </c>
      <c r="DX21" s="2">
        <f>POWER(10,($B21-H$227)/H$228)/(1+POWER(10,($B21-H$227)/H$228))</f>
        <v>7.0949806701078681E-4</v>
      </c>
      <c r="DY21" s="2">
        <f>POWER(10,($B21-I$227)/I$228)/(1+POWER(10,($B21-I$227)/I$228))</f>
        <v>6.8562830133212329E-4</v>
      </c>
      <c r="DZ21" s="2">
        <f>POWER(10,($B21-J$227)/J$228)/(1+POWER(10,($B21-J$227)/J$228))</f>
        <v>6.2116765177524158E-4</v>
      </c>
      <c r="EA21" s="2">
        <f>POWER(10,($B21-K$227)/K$228)/(1+POWER(10,($B21-K$227)/K$228))</f>
        <v>6.2169738047904242E-4</v>
      </c>
      <c r="EB21" s="2">
        <f>POWER(10,($B21-L$227)/L$228)/(1+POWER(10,($B21-L$227)/L$228))</f>
        <v>5.6611371609123484E-4</v>
      </c>
      <c r="EC21" s="2">
        <f>POWER(10,($B21-M$227)/M$228)/(1+POWER(10,($B21-M$227)/M$228))</f>
        <v>5.3421823532122067E-4</v>
      </c>
      <c r="ED21" s="2">
        <f>POWER(10,($B21-N$227)/N$228)/(1+POWER(10,($B21-N$227)/N$228))</f>
        <v>5.2603655307824565E-4</v>
      </c>
      <c r="EE21" s="2">
        <f>POWER(10,($B21-O$227)/O$228)/(1+POWER(10,($B21-O$227)/O$228))</f>
        <v>5.3012114834363484E-4</v>
      </c>
    </row>
    <row r="22" spans="2:135" x14ac:dyDescent="0.25">
      <c r="B22" s="2">
        <v>16</v>
      </c>
      <c r="C22">
        <v>22.402999999999999</v>
      </c>
      <c r="D22">
        <v>22.896000000000001</v>
      </c>
      <c r="E22">
        <v>25.06</v>
      </c>
      <c r="F22">
        <v>26.448</v>
      </c>
      <c r="G22">
        <v>28.776</v>
      </c>
      <c r="H22">
        <v>29.507000000000001</v>
      </c>
      <c r="I22">
        <v>27.312999999999999</v>
      </c>
      <c r="J22">
        <v>26.850999999999999</v>
      </c>
      <c r="K22">
        <v>29.91</v>
      </c>
      <c r="L22">
        <v>29</v>
      </c>
      <c r="M22">
        <v>36.924999999999997</v>
      </c>
      <c r="N22">
        <v>39.506999999999998</v>
      </c>
      <c r="O22">
        <v>52.5075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22.891024477918613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23.811252092920682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26.038030189827918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28.329553452667781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28.652902798426297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28.2803739581882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26.630566257541407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27.64171664387727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29.847047031011851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30.963999535900822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36.476797383883202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40.682269395512918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52.213975351029099</v>
      </c>
      <c r="AE22" s="5"/>
      <c r="AG22" s="5">
        <f t="shared" si="0"/>
        <v>-0.48802447791861425</v>
      </c>
      <c r="AH22" s="5">
        <f t="shared" si="0"/>
        <v>-0.91525209292068155</v>
      </c>
      <c r="AI22" s="5">
        <f t="shared" si="0"/>
        <v>-0.97803018982791912</v>
      </c>
      <c r="AJ22" s="5">
        <f t="shared" si="0"/>
        <v>-1.8815534526677808</v>
      </c>
      <c r="AK22" s="5">
        <f t="shared" si="0"/>
        <v>0.12309720157370307</v>
      </c>
      <c r="AL22" s="5">
        <f t="shared" si="0"/>
        <v>1.2266260418118016</v>
      </c>
      <c r="AM22" s="5">
        <f t="shared" si="0"/>
        <v>0.68243374245859201</v>
      </c>
      <c r="AN22" s="5">
        <f t="shared" si="0"/>
        <v>-0.79071664387727125</v>
      </c>
      <c r="AO22" s="5">
        <f t="shared" si="0"/>
        <v>6.2952968988149394E-2</v>
      </c>
      <c r="AP22" s="5">
        <f t="shared" si="0"/>
        <v>-1.9639995359008218</v>
      </c>
      <c r="AQ22" s="5">
        <f t="shared" si="0"/>
        <v>0.44820261611679513</v>
      </c>
      <c r="AR22" s="5">
        <f t="shared" si="0"/>
        <v>-1.1752693955129203</v>
      </c>
      <c r="AS22" s="5">
        <f t="shared" si="0"/>
        <v>0.29352464897090158</v>
      </c>
      <c r="AV22" s="2">
        <f t="shared" si="1"/>
        <v>22.891024477858714</v>
      </c>
      <c r="AW22" s="2">
        <f t="shared" si="2"/>
        <v>23.811252092899721</v>
      </c>
      <c r="AX22" s="2">
        <f t="shared" si="3"/>
        <v>26.038030168858878</v>
      </c>
      <c r="AY22" s="2">
        <f t="shared" si="4"/>
        <v>28.329553106244248</v>
      </c>
      <c r="AZ22" s="2">
        <f t="shared" si="5"/>
        <v>28.652902738007224</v>
      </c>
      <c r="BA22" s="2">
        <f t="shared" si="6"/>
        <v>28.280373930544783</v>
      </c>
      <c r="BB22" s="2">
        <f t="shared" si="7"/>
        <v>26.630566255145919</v>
      </c>
      <c r="BC22" s="2">
        <f t="shared" si="8"/>
        <v>27.641716642827976</v>
      </c>
      <c r="BD22" s="2">
        <f t="shared" si="9"/>
        <v>29.847047029684589</v>
      </c>
      <c r="BE22" s="2">
        <f t="shared" si="10"/>
        <v>30.963999533233025</v>
      </c>
      <c r="BF22" s="2">
        <f t="shared" si="11"/>
        <v>36.476797382720015</v>
      </c>
      <c r="BG22" s="2">
        <f t="shared" si="12"/>
        <v>40.682269392250149</v>
      </c>
      <c r="BH22" s="2">
        <f t="shared" si="13"/>
        <v>52.213975311653812</v>
      </c>
      <c r="BK22" s="2">
        <f>IF(OR($B22&lt;C$229, AND($B22&gt;C$230, $B22&lt;C$231)), C22, "")</f>
        <v>22.402999999999999</v>
      </c>
      <c r="BL22" s="2">
        <f>IF(OR($B22&lt;D$229, AND($B22&gt;D$230, $B22&lt;D$231)), D22, "")</f>
        <v>22.896000000000001</v>
      </c>
      <c r="BM22" s="2">
        <f>IF(OR($B22&lt;E$229, AND($B22&gt;E$230, $B22&lt;E$231)), E22, "")</f>
        <v>25.06</v>
      </c>
      <c r="BN22" s="2">
        <f>IF(OR($B22&lt;F$229, AND($B22&gt;F$230, $B22&lt;F$231)), F22, "")</f>
        <v>26.448</v>
      </c>
      <c r="BO22" s="2">
        <f>IF(OR($B22&lt;G$229, AND($B22&gt;G$230, $B22&lt;G$231)), G22, "")</f>
        <v>28.776</v>
      </c>
      <c r="BP22" s="2">
        <f>IF(OR($B22&lt;H$229, AND($B22&gt;H$230, $B22&lt;H$231)), H22, "")</f>
        <v>29.507000000000001</v>
      </c>
      <c r="BQ22" s="2">
        <f>IF(OR($B22&lt;I$229, AND($B22&gt;I$230, $B22&lt;I$231)), I22, "")</f>
        <v>27.312999999999999</v>
      </c>
      <c r="BR22" s="2">
        <f>IF(OR($B22&lt;J$229, AND($B22&gt;J$230, $B22&lt;J$231)), J22, "")</f>
        <v>26.850999999999999</v>
      </c>
      <c r="BS22" s="2">
        <f>IF(OR($B22&lt;K$229, AND($B22&gt;K$230, $B22&lt;K$231)), K22, "")</f>
        <v>29.91</v>
      </c>
      <c r="BT22" s="2">
        <f>IF(OR($B22&lt;L$229, AND($B22&gt;L$230, $B22&lt;L$231)), L22, "")</f>
        <v>29</v>
      </c>
      <c r="BU22" s="2">
        <f>IF(OR($B22&lt;M$229, AND($B22&gt;M$230, $B22&lt;M$231)), M22, "")</f>
        <v>36.924999999999997</v>
      </c>
      <c r="BV22" s="2">
        <f>IF(OR($B22&lt;N$229, AND($B22&gt;N$230, $B22&lt;N$231)), N22, "")</f>
        <v>39.506999999999998</v>
      </c>
      <c r="BW22" s="2">
        <f>IF(OR($B22&lt;O$229, AND($B22&gt;O$230, $B22&lt;O$231)), O22, "")</f>
        <v>52.5075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22.888217140614028</v>
      </c>
      <c r="CP22" s="2">
        <f>BL$207*$B22+BL$209</f>
        <v>23.808885584003345</v>
      </c>
      <c r="CQ22" s="2">
        <f>BM$207*$B22+BM$209</f>
        <v>26.033892012352361</v>
      </c>
      <c r="CR22" s="2">
        <f>BN$207*$B22+BN$209</f>
        <v>28.326046965073914</v>
      </c>
      <c r="CS22" s="2">
        <f>BO$207*$B22+BO$209</f>
        <v>28.649173085294592</v>
      </c>
      <c r="CT22" s="2">
        <f>BP$207*$B22+BP$209</f>
        <v>28.281968529134925</v>
      </c>
      <c r="CU22" s="2">
        <f>BQ$207*$B22+BQ$209</f>
        <v>26.63038729829999</v>
      </c>
      <c r="CV22" s="2">
        <f>BR$207*$B22+BR$209</f>
        <v>27.63976244669098</v>
      </c>
      <c r="CW22" s="2">
        <f>BS$207*$B22+BS$209</f>
        <v>29.846168891075347</v>
      </c>
      <c r="CX22" s="2">
        <f>BT$207*$B22+BT$209</f>
        <v>30.96117568560852</v>
      </c>
      <c r="CY22" s="2">
        <f>BU$207*$B22+BU$209</f>
        <v>36.475788791224957</v>
      </c>
      <c r="CZ22" s="2">
        <f>BV$207*$B22+BV$209</f>
        <v>40.680172721196492</v>
      </c>
      <c r="DA22" s="2">
        <f>BW$207*$B22+BW$209</f>
        <v>52.215453508236727</v>
      </c>
      <c r="DD22" s="2">
        <f>BZ$207*$B22+BZ$209</f>
        <v>29.873270180284052</v>
      </c>
      <c r="DE22" s="2">
        <f>CA$207*$B22+CA$209</f>
        <v>29.884765271321964</v>
      </c>
      <c r="DF22" s="2">
        <f>CB$207*$B22+CB$209</f>
        <v>31.605371678484307</v>
      </c>
      <c r="DG22" s="2">
        <f>CC$207*$B22+CC$209</f>
        <v>32.168389433272722</v>
      </c>
      <c r="DH22" s="2">
        <f>CD$207*$B22+CD$209</f>
        <v>33.065675180850405</v>
      </c>
      <c r="DI22" s="2">
        <f>CE$207*$B22+CE$209</f>
        <v>26.232081694934461</v>
      </c>
      <c r="DJ22" s="2">
        <f>CF$207*$B22+CF$209</f>
        <v>26.868448327913864</v>
      </c>
      <c r="DK22" s="2">
        <f>CG$207*$B22+CG$209</f>
        <v>30.509124466198557</v>
      </c>
      <c r="DL22" s="2">
        <f>CH$207*$B22+CH$209</f>
        <v>31.134448352638334</v>
      </c>
      <c r="DM22" s="2">
        <f>CI$207*$B22+CI$209</f>
        <v>35.510650870825685</v>
      </c>
      <c r="DN22" s="2">
        <f>CJ$207*$B22+CJ$209</f>
        <v>38.197732604474474</v>
      </c>
      <c r="DO22" s="2">
        <f>CK$207*$B22+CK$209</f>
        <v>44.315440578179583</v>
      </c>
      <c r="DP22" s="2">
        <f>CL$207*$B22+CL$209</f>
        <v>49.67226076657149</v>
      </c>
      <c r="DS22" s="2">
        <f>POWER(10,($B22-C$227)/C$228)/(1+POWER(10,($B22-C$227)/C$228))</f>
        <v>4.0190636044499085E-4</v>
      </c>
      <c r="DT22" s="2">
        <f>POWER(10,($B22-D$227)/D$228)/(1+POWER(10,($B22-D$227)/D$228))</f>
        <v>3.8949238927762827E-4</v>
      </c>
      <c r="DU22" s="2">
        <f>POWER(10,($B22-E$227)/E$228)/(1+POWER(10,($B22-E$227)/E$228))</f>
        <v>7.4273922808536534E-4</v>
      </c>
      <c r="DV22" s="2">
        <f>POWER(10,($B22-F$227)/F$228)/(1+POWER(10,($B22-F$227)/F$228))</f>
        <v>9.1250095465299382E-4</v>
      </c>
      <c r="DW22" s="2">
        <f>POWER(10,($B22-G$227)/G$228)/(1+POWER(10,($B22-G$227)/G$228))</f>
        <v>8.4448113732004651E-4</v>
      </c>
      <c r="DX22" s="2">
        <f>POWER(10,($B22-H$227)/H$228)/(1+POWER(10,($B22-H$227)/H$228))</f>
        <v>7.7789591285706567E-4</v>
      </c>
      <c r="DY22" s="2">
        <f>POWER(10,($B22-I$227)/I$228)/(1+POWER(10,($B22-I$227)/I$228))</f>
        <v>7.5172675771117709E-4</v>
      </c>
      <c r="DZ22" s="2">
        <f>POWER(10,($B22-J$227)/J$228)/(1+POWER(10,($B22-J$227)/J$228))</f>
        <v>6.8105597122608194E-4</v>
      </c>
      <c r="EA22" s="2">
        <f>POWER(10,($B22-K$227)/K$228)/(1+POWER(10,($B22-K$227)/K$228))</f>
        <v>6.8163673755825449E-4</v>
      </c>
      <c r="EB22" s="2">
        <f>POWER(10,($B22-L$227)/L$228)/(1+POWER(10,($B22-L$227)/L$228))</f>
        <v>6.206974452081411E-4</v>
      </c>
      <c r="EC22" s="2">
        <f>POWER(10,($B22-M$227)/M$228)/(1+POWER(10,($B22-M$227)/M$228))</f>
        <v>5.8572845832592635E-4</v>
      </c>
      <c r="ED22" s="2">
        <f>POWER(10,($B22-N$227)/N$228)/(1+POWER(10,($B22-N$227)/N$228))</f>
        <v>5.7675833972880848E-4</v>
      </c>
      <c r="EE22" s="2">
        <f>POWER(10,($B22-O$227)/O$228)/(1+POWER(10,($B22-O$227)/O$228))</f>
        <v>5.8123655305287786E-4</v>
      </c>
    </row>
    <row r="23" spans="2:135" x14ac:dyDescent="0.25">
      <c r="B23" s="2">
        <v>17</v>
      </c>
      <c r="C23">
        <v>22.254000000000001</v>
      </c>
      <c r="D23">
        <v>23.672000000000001</v>
      </c>
      <c r="E23">
        <v>25.687000000000001</v>
      </c>
      <c r="F23">
        <v>27.507000000000001</v>
      </c>
      <c r="G23">
        <v>28.478000000000002</v>
      </c>
      <c r="H23">
        <v>29.687000000000001</v>
      </c>
      <c r="I23">
        <v>26.312999999999999</v>
      </c>
      <c r="J23">
        <v>27.343</v>
      </c>
      <c r="K23">
        <v>29.312999999999999</v>
      </c>
      <c r="L23">
        <v>29.492999999999999</v>
      </c>
      <c r="M23">
        <v>36.612000000000002</v>
      </c>
      <c r="N23">
        <v>39.506999999999998</v>
      </c>
      <c r="O23">
        <v>51.656700000000001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22.93409300144922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23.846723602103907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26.059548339528167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28.327136666854773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28.64492319985883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28.225363007182594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26.62203922598048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27.631959898831308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29.826416251722922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30.977550854123713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36.46216795175809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40.680345716904561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52.144969537154743</v>
      </c>
      <c r="AE23" s="5"/>
      <c r="AG23" s="5">
        <f t="shared" si="0"/>
        <v>-0.6800930014492188</v>
      </c>
      <c r="AH23" s="5">
        <f t="shared" si="0"/>
        <v>-0.17472360210390647</v>
      </c>
      <c r="AI23" s="5">
        <f t="shared" si="0"/>
        <v>-0.37254833952816568</v>
      </c>
      <c r="AJ23" s="5">
        <f t="shared" si="0"/>
        <v>-0.82013666685477205</v>
      </c>
      <c r="AK23" s="5">
        <f t="shared" si="0"/>
        <v>-0.16692319985882875</v>
      </c>
      <c r="AL23" s="5">
        <f t="shared" si="0"/>
        <v>1.4616369928174073</v>
      </c>
      <c r="AM23" s="5">
        <f t="shared" si="0"/>
        <v>-0.30903922598048084</v>
      </c>
      <c r="AN23" s="5">
        <f t="shared" si="0"/>
        <v>-0.28895989883130824</v>
      </c>
      <c r="AO23" s="5">
        <f t="shared" si="0"/>
        <v>-0.51341625172292282</v>
      </c>
      <c r="AP23" s="5">
        <f t="shared" si="0"/>
        <v>-1.4845508541237145</v>
      </c>
      <c r="AQ23" s="5">
        <f t="shared" si="0"/>
        <v>0.14983204824191176</v>
      </c>
      <c r="AR23" s="5">
        <f t="shared" si="0"/>
        <v>-1.1733457169045636</v>
      </c>
      <c r="AS23" s="5">
        <f t="shared" si="0"/>
        <v>-0.48826953715474275</v>
      </c>
      <c r="AV23" s="2">
        <f t="shared" si="1"/>
        <v>22.934093001183815</v>
      </c>
      <c r="AW23" s="2">
        <f t="shared" si="2"/>
        <v>23.846723602007842</v>
      </c>
      <c r="AX23" s="2">
        <f t="shared" si="3"/>
        <v>26.059548258515857</v>
      </c>
      <c r="AY23" s="2">
        <f t="shared" si="4"/>
        <v>28.327135439059365</v>
      </c>
      <c r="AZ23" s="2">
        <f t="shared" si="5"/>
        <v>28.644922972429676</v>
      </c>
      <c r="BA23" s="2">
        <f t="shared" si="6"/>
        <v>28.225362900729905</v>
      </c>
      <c r="BB23" s="2">
        <f t="shared" si="7"/>
        <v>26.622039215877614</v>
      </c>
      <c r="BC23" s="2">
        <f t="shared" si="8"/>
        <v>27.631959894324787</v>
      </c>
      <c r="BD23" s="2">
        <f t="shared" si="9"/>
        <v>29.826416246078871</v>
      </c>
      <c r="BE23" s="2">
        <f t="shared" si="10"/>
        <v>30.977550843221042</v>
      </c>
      <c r="BF23" s="2">
        <f t="shared" si="11"/>
        <v>36.462167946909481</v>
      </c>
      <c r="BG23" s="2">
        <f t="shared" si="12"/>
        <v>40.680345703879119</v>
      </c>
      <c r="BH23" s="2">
        <f t="shared" si="13"/>
        <v>52.144969394671016</v>
      </c>
      <c r="BK23" s="2">
        <f>IF(OR($B23&lt;C$229, AND($B23&gt;C$230, $B23&lt;C$231)), C23, "")</f>
        <v>22.254000000000001</v>
      </c>
      <c r="BL23" s="2">
        <f>IF(OR($B23&lt;D$229, AND($B23&gt;D$230, $B23&lt;D$231)), D23, "")</f>
        <v>23.672000000000001</v>
      </c>
      <c r="BM23" s="2">
        <f>IF(OR($B23&lt;E$229, AND($B23&gt;E$230, $B23&lt;E$231)), E23, "")</f>
        <v>25.687000000000001</v>
      </c>
      <c r="BN23" s="2">
        <f>IF(OR($B23&lt;F$229, AND($B23&gt;F$230, $B23&lt;F$231)), F23, "")</f>
        <v>27.507000000000001</v>
      </c>
      <c r="BO23" s="2">
        <f>IF(OR($B23&lt;G$229, AND($B23&gt;G$230, $B23&lt;G$231)), G23, "")</f>
        <v>28.478000000000002</v>
      </c>
      <c r="BP23" s="2">
        <f>IF(OR($B23&lt;H$229, AND($B23&gt;H$230, $B23&lt;H$231)), H23, "")</f>
        <v>29.687000000000001</v>
      </c>
      <c r="BQ23" s="2">
        <f>IF(OR($B23&lt;I$229, AND($B23&gt;I$230, $B23&lt;I$231)), I23, "")</f>
        <v>26.312999999999999</v>
      </c>
      <c r="BR23" s="2">
        <f>IF(OR($B23&lt;J$229, AND($B23&gt;J$230, $B23&lt;J$231)), J23, "")</f>
        <v>27.343</v>
      </c>
      <c r="BS23" s="2">
        <f>IF(OR($B23&lt;K$229, AND($B23&gt;K$230, $B23&lt;K$231)), K23, "")</f>
        <v>29.312999999999999</v>
      </c>
      <c r="BT23" s="2">
        <f>IF(OR($B23&lt;L$229, AND($B23&gt;L$230, $B23&lt;L$231)), L23, "")</f>
        <v>29.492999999999999</v>
      </c>
      <c r="BU23" s="2">
        <f>IF(OR($B23&lt;M$229, AND($B23&gt;M$230, $B23&lt;M$231)), M23, "")</f>
        <v>36.612000000000002</v>
      </c>
      <c r="BV23" s="2">
        <f>IF(OR($B23&lt;N$229, AND($B23&gt;N$230, $B23&lt;N$231)), N23, "")</f>
        <v>39.506999999999998</v>
      </c>
      <c r="BW23" s="2">
        <f>IF(OR($B23&lt;O$229, AND($B23&gt;O$230, $B23&lt;O$231)), O23, "")</f>
        <v>51.656700000000001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22.931057655753417</v>
      </c>
      <c r="CP23" s="2">
        <f>BL$207*$B23+BL$209</f>
        <v>23.844167595830037</v>
      </c>
      <c r="CQ23" s="2">
        <f>BM$207*$B23+BM$209</f>
        <v>26.055084620037565</v>
      </c>
      <c r="CR23" s="2">
        <f>BN$207*$B23+BN$209</f>
        <v>28.323360653735332</v>
      </c>
      <c r="CS23" s="2">
        <f>BO$207*$B23+BO$209</f>
        <v>28.640904501593763</v>
      </c>
      <c r="CT23" s="2">
        <f>BP$207*$B23+BP$209</f>
        <v>28.227101191086529</v>
      </c>
      <c r="CU23" s="2">
        <f>BQ$207*$B23+BQ$209</f>
        <v>26.62186899871762</v>
      </c>
      <c r="CV23" s="2">
        <f>BR$207*$B23+BR$209</f>
        <v>27.629861295572528</v>
      </c>
      <c r="CW23" s="2">
        <f>BS$207*$B23+BS$209</f>
        <v>29.825477021023328</v>
      </c>
      <c r="CX23" s="2">
        <f>BT$207*$B23+BT$209</f>
        <v>30.97450512891189</v>
      </c>
      <c r="CY23" s="2">
        <f>BU$207*$B23+BU$209</f>
        <v>36.461087393806984</v>
      </c>
      <c r="CZ23" s="2">
        <f>BV$207*$B23+BV$209</f>
        <v>40.678083075093525</v>
      </c>
      <c r="DA23" s="2">
        <f>BW$207*$B23+BW$209</f>
        <v>52.146571242627616</v>
      </c>
      <c r="DD23" s="2">
        <f>BZ$207*$B23+BZ$209</f>
        <v>29.819167788648556</v>
      </c>
      <c r="DE23" s="2">
        <f>CA$207*$B23+CA$209</f>
        <v>29.829375525325098</v>
      </c>
      <c r="DF23" s="2">
        <f>CB$207*$B23+CB$209</f>
        <v>31.536387119482473</v>
      </c>
      <c r="DG23" s="2">
        <f>CC$207*$B23+CC$209</f>
        <v>32.096450635120121</v>
      </c>
      <c r="DH23" s="2">
        <f>CD$207*$B23+CD$209</f>
        <v>32.98106959378697</v>
      </c>
      <c r="DI23" s="2">
        <f>CE$207*$B23+CE$209</f>
        <v>26.188963953551738</v>
      </c>
      <c r="DJ23" s="2">
        <f>CF$207*$B23+CF$209</f>
        <v>26.828395043155808</v>
      </c>
      <c r="DK23" s="2">
        <f>CG$207*$B23+CG$209</f>
        <v>30.440306618799827</v>
      </c>
      <c r="DL23" s="2">
        <f>CH$207*$B23+CH$209</f>
        <v>31.082216447780453</v>
      </c>
      <c r="DM23" s="2">
        <f>CI$207*$B23+CI$209</f>
        <v>35.449939699471095</v>
      </c>
      <c r="DN23" s="2">
        <f>CJ$207*$B23+CJ$209</f>
        <v>38.143662001969986</v>
      </c>
      <c r="DO23" s="2">
        <f>CK$207*$B23+CK$209</f>
        <v>44.256109885851124</v>
      </c>
      <c r="DP23" s="2">
        <f>CL$207*$B23+CL$209</f>
        <v>49.63299116186969</v>
      </c>
      <c r="DS23" s="2">
        <f>POWER(10,($B23-C$227)/C$228)/(1+POWER(10,($B23-C$227)/C$228))</f>
        <v>4.4066447426577694E-4</v>
      </c>
      <c r="DT23" s="2">
        <f>POWER(10,($B23-D$227)/D$228)/(1+POWER(10,($B23-D$227)/D$228))</f>
        <v>4.2705386478015221E-4</v>
      </c>
      <c r="DU23" s="2">
        <f>POWER(10,($B23-E$227)/E$228)/(1+POWER(10,($B23-E$227)/E$228))</f>
        <v>8.1433901499592103E-4</v>
      </c>
      <c r="DV23" s="2">
        <f>POWER(10,($B23-F$227)/F$228)/(1+POWER(10,($B23-F$227)/F$228))</f>
        <v>1.0004493247338117E-3</v>
      </c>
      <c r="DW23" s="2">
        <f>POWER(10,($B23-G$227)/G$228)/(1+POWER(10,($B23-G$227)/G$228))</f>
        <v>9.2587971898584515E-4</v>
      </c>
      <c r="DX23" s="2">
        <f>POWER(10,($B23-H$227)/H$228)/(1+POWER(10,($B23-H$227)/H$228))</f>
        <v>8.5288189853491227E-4</v>
      </c>
      <c r="DY23" s="2">
        <f>POWER(10,($B23-I$227)/I$228)/(1+POWER(10,($B23-I$227)/I$228))</f>
        <v>8.2419222454752539E-4</v>
      </c>
      <c r="DZ23" s="2">
        <f>POWER(10,($B23-J$227)/J$228)/(1+POWER(10,($B23-J$227)/J$228))</f>
        <v>7.467139584299401E-4</v>
      </c>
      <c r="EA23" s="2">
        <f>POWER(10,($B23-K$227)/K$228)/(1+POWER(10,($B23-K$227)/K$228))</f>
        <v>7.4735067233860713E-4</v>
      </c>
      <c r="EB23" s="2">
        <f>POWER(10,($B23-L$227)/L$228)/(1+POWER(10,($B23-L$227)/L$228))</f>
        <v>6.805404617441119E-4</v>
      </c>
      <c r="EC23" s="2">
        <f>POWER(10,($B23-M$227)/M$228)/(1+POWER(10,($B23-M$227)/M$228))</f>
        <v>6.422021925529273E-4</v>
      </c>
      <c r="ED23" s="2">
        <f>POWER(10,($B23-N$227)/N$228)/(1+POWER(10,($B23-N$227)/N$228))</f>
        <v>6.3236775610286738E-4</v>
      </c>
      <c r="EE23" s="2">
        <f>POWER(10,($B23-O$227)/O$228)/(1+POWER(10,($B23-O$227)/O$228))</f>
        <v>6.3727747083555935E-4</v>
      </c>
    </row>
    <row r="24" spans="2:135" x14ac:dyDescent="0.25">
      <c r="B24" s="2">
        <v>18</v>
      </c>
      <c r="C24">
        <v>23.134</v>
      </c>
      <c r="D24">
        <v>23.312999999999999</v>
      </c>
      <c r="E24">
        <v>27.388000000000002</v>
      </c>
      <c r="F24">
        <v>28.611999999999998</v>
      </c>
      <c r="G24">
        <v>28.745999999999999</v>
      </c>
      <c r="H24">
        <v>29.103999999999999</v>
      </c>
      <c r="I24">
        <v>26.611999999999998</v>
      </c>
      <c r="J24">
        <v>27.327999999999999</v>
      </c>
      <c r="K24">
        <v>30.045000000000002</v>
      </c>
      <c r="L24">
        <v>30.09</v>
      </c>
      <c r="M24">
        <v>35.372999999999998</v>
      </c>
      <c r="N24">
        <v>40.283999999999999</v>
      </c>
      <c r="O24">
        <v>52.238799999999998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22.977179381830041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23.882209641878802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26.081090912325191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28.324741124725264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28.636965019675628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28.170339392340846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26.613508868333554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27.622212830114044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29.805789095780867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30.991118709722336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36.447543024761544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40.6784345634562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52.075953880068923</v>
      </c>
      <c r="AE24" s="5"/>
      <c r="AG24" s="5">
        <f t="shared" si="0"/>
        <v>0.1568206181699594</v>
      </c>
      <c r="AH24" s="5">
        <f t="shared" si="0"/>
        <v>-0.5692096418788033</v>
      </c>
      <c r="AI24" s="5">
        <f t="shared" si="0"/>
        <v>1.3069090876748106</v>
      </c>
      <c r="AJ24" s="5">
        <f t="shared" si="0"/>
        <v>0.28725887527473404</v>
      </c>
      <c r="AK24" s="5">
        <f t="shared" si="0"/>
        <v>0.10903498032437042</v>
      </c>
      <c r="AL24" s="5">
        <f t="shared" si="0"/>
        <v>0.93366060765915293</v>
      </c>
      <c r="AM24" s="5">
        <f t="shared" si="0"/>
        <v>-1.5088683335555686E-3</v>
      </c>
      <c r="AN24" s="5">
        <f t="shared" si="0"/>
        <v>-0.29421283011404498</v>
      </c>
      <c r="AO24" s="5">
        <f t="shared" si="0"/>
        <v>0.23921090421913505</v>
      </c>
      <c r="AP24" s="5">
        <f t="shared" si="0"/>
        <v>-0.90111870972233632</v>
      </c>
      <c r="AQ24" s="5">
        <f t="shared" si="0"/>
        <v>-1.074543024761546</v>
      </c>
      <c r="AR24" s="5">
        <f t="shared" si="0"/>
        <v>-0.3944345634562012</v>
      </c>
      <c r="AS24" s="5">
        <f t="shared" si="0"/>
        <v>0.1628461199310749</v>
      </c>
      <c r="AV24" s="2">
        <f t="shared" si="1"/>
        <v>22.977179380700392</v>
      </c>
      <c r="AW24" s="2">
        <f t="shared" si="2"/>
        <v>23.882209641455933</v>
      </c>
      <c r="AX24" s="2">
        <f t="shared" si="3"/>
        <v>26.081090612180823</v>
      </c>
      <c r="AY24" s="2">
        <f t="shared" si="4"/>
        <v>28.324736952109529</v>
      </c>
      <c r="AZ24" s="2">
        <f t="shared" si="5"/>
        <v>28.63696419905871</v>
      </c>
      <c r="BA24" s="2">
        <f t="shared" si="6"/>
        <v>28.170338999308715</v>
      </c>
      <c r="BB24" s="2">
        <f t="shared" si="7"/>
        <v>26.613508827522239</v>
      </c>
      <c r="BC24" s="2">
        <f t="shared" si="8"/>
        <v>27.622212811569117</v>
      </c>
      <c r="BD24" s="2">
        <f t="shared" si="9"/>
        <v>29.805789072781401</v>
      </c>
      <c r="BE24" s="2">
        <f t="shared" si="10"/>
        <v>30.991118666979943</v>
      </c>
      <c r="BF24" s="2">
        <f t="shared" si="11"/>
        <v>36.447543005372047</v>
      </c>
      <c r="BG24" s="2">
        <f t="shared" si="12"/>
        <v>40.678434513539052</v>
      </c>
      <c r="BH24" s="2">
        <f t="shared" si="13"/>
        <v>52.075953384538799</v>
      </c>
      <c r="BK24" s="2">
        <f>IF(OR($B24&lt;C$229, AND($B24&gt;C$230, $B24&lt;C$231)), C24, "")</f>
        <v>23.134</v>
      </c>
      <c r="BL24" s="2">
        <f>IF(OR($B24&lt;D$229, AND($B24&gt;D$230, $B24&lt;D$231)), D24, "")</f>
        <v>23.312999999999999</v>
      </c>
      <c r="BM24" s="2">
        <f>IF(OR($B24&lt;E$229, AND($B24&gt;E$230, $B24&lt;E$231)), E24, "")</f>
        <v>27.388000000000002</v>
      </c>
      <c r="BN24" s="2">
        <f>IF(OR($B24&lt;F$229, AND($B24&gt;F$230, $B24&lt;F$231)), F24, "")</f>
        <v>28.611999999999998</v>
      </c>
      <c r="BO24" s="2">
        <f>IF(OR($B24&lt;G$229, AND($B24&gt;G$230, $B24&lt;G$231)), G24, "")</f>
        <v>28.745999999999999</v>
      </c>
      <c r="BP24" s="2">
        <f>IF(OR($B24&lt;H$229, AND($B24&gt;H$230, $B24&lt;H$231)), H24, "")</f>
        <v>29.103999999999999</v>
      </c>
      <c r="BQ24" s="2">
        <f>IF(OR($B24&lt;I$229, AND($B24&gt;I$230, $B24&lt;I$231)), I24, "")</f>
        <v>26.611999999999998</v>
      </c>
      <c r="BR24" s="2">
        <f>IF(OR($B24&lt;J$229, AND($B24&gt;J$230, $B24&lt;J$231)), J24, "")</f>
        <v>27.327999999999999</v>
      </c>
      <c r="BS24" s="2">
        <f>IF(OR($B24&lt;K$229, AND($B24&gt;K$230, $B24&lt;K$231)), K24, "")</f>
        <v>30.045000000000002</v>
      </c>
      <c r="BT24" s="2">
        <f>IF(OR($B24&lt;L$229, AND($B24&gt;L$230, $B24&lt;L$231)), L24, "")</f>
        <v>30.09</v>
      </c>
      <c r="BU24" s="2">
        <f>IF(OR($B24&lt;M$229, AND($B24&gt;M$230, $B24&lt;M$231)), M24, "")</f>
        <v>35.372999999999998</v>
      </c>
      <c r="BV24" s="2">
        <f>IF(OR($B24&lt;N$229, AND($B24&gt;N$230, $B24&lt;N$231)), N24, "")</f>
        <v>40.283999999999999</v>
      </c>
      <c r="BW24" s="2">
        <f>IF(OR($B24&lt;O$229, AND($B24&gt;O$230, $B24&lt;O$231)), O24, "")</f>
        <v>52.238799999999998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22.973898170892809</v>
      </c>
      <c r="CP24" s="2">
        <f>BL$207*$B24+BL$209</f>
        <v>23.879449607656728</v>
      </c>
      <c r="CQ24" s="2">
        <f>BM$207*$B24+BM$209</f>
        <v>26.076277227722773</v>
      </c>
      <c r="CR24" s="2">
        <f>BN$207*$B24+BN$209</f>
        <v>28.32067434239675</v>
      </c>
      <c r="CS24" s="2">
        <f>BO$207*$B24+BO$209</f>
        <v>28.632635917892934</v>
      </c>
      <c r="CT24" s="2">
        <f>BP$207*$B24+BP$209</f>
        <v>28.172233853038133</v>
      </c>
      <c r="CU24" s="2">
        <f>BQ$207*$B24+BQ$209</f>
        <v>26.61335069913525</v>
      </c>
      <c r="CV24" s="2">
        <f>BR$207*$B24+BR$209</f>
        <v>27.61996014445408</v>
      </c>
      <c r="CW24" s="2">
        <f>BS$207*$B24+BS$209</f>
        <v>29.804785150971309</v>
      </c>
      <c r="CX24" s="2">
        <f>BT$207*$B24+BT$209</f>
        <v>30.987834572215256</v>
      </c>
      <c r="CY24" s="2">
        <f>BU$207*$B24+BU$209</f>
        <v>36.446385996389012</v>
      </c>
      <c r="CZ24" s="2">
        <f>BV$207*$B24+BV$209</f>
        <v>40.675993428990559</v>
      </c>
      <c r="DA24" s="2">
        <f>BW$207*$B24+BW$209</f>
        <v>52.077688977018504</v>
      </c>
      <c r="DD24" s="2">
        <f>BZ$207*$B24+BZ$209</f>
        <v>29.765065397013057</v>
      </c>
      <c r="DE24" s="2">
        <f>CA$207*$B24+CA$209</f>
        <v>29.773985779328235</v>
      </c>
      <c r="DF24" s="2">
        <f>CB$207*$B24+CB$209</f>
        <v>31.46740256048064</v>
      </c>
      <c r="DG24" s="2">
        <f>CC$207*$B24+CC$209</f>
        <v>32.02451183696752</v>
      </c>
      <c r="DH24" s="2">
        <f>CD$207*$B24+CD$209</f>
        <v>32.896464006723527</v>
      </c>
      <c r="DI24" s="2">
        <f>CE$207*$B24+CE$209</f>
        <v>26.145846212169019</v>
      </c>
      <c r="DJ24" s="2">
        <f>CF$207*$B24+CF$209</f>
        <v>26.788341758397753</v>
      </c>
      <c r="DK24" s="2">
        <f>CG$207*$B24+CG$209</f>
        <v>30.371488771401101</v>
      </c>
      <c r="DL24" s="2">
        <f>CH$207*$B24+CH$209</f>
        <v>31.029984542922573</v>
      </c>
      <c r="DM24" s="2">
        <f>CI$207*$B24+CI$209</f>
        <v>35.389228528116497</v>
      </c>
      <c r="DN24" s="2">
        <f>CJ$207*$B24+CJ$209</f>
        <v>38.089591399465498</v>
      </c>
      <c r="DO24" s="2">
        <f>CK$207*$B24+CK$209</f>
        <v>44.196779193522666</v>
      </c>
      <c r="DP24" s="2">
        <f>CL$207*$B24+CL$209</f>
        <v>49.593721557167889</v>
      </c>
      <c r="DS24" s="2">
        <f>POWER(10,($B24-C$227)/C$228)/(1+POWER(10,($B24-C$227)/C$228))</f>
        <v>4.8315844660098376E-4</v>
      </c>
      <c r="DT24" s="2">
        <f>POWER(10,($B24-D$227)/D$228)/(1+POWER(10,($B24-D$227)/D$228))</f>
        <v>4.682359593393688E-4</v>
      </c>
      <c r="DU24" s="2">
        <f>POWER(10,($B24-E$227)/E$228)/(1+POWER(10,($B24-E$227)/E$228))</f>
        <v>8.928348277870788E-4</v>
      </c>
      <c r="DV24" s="2">
        <f>POWER(10,($B24-F$227)/F$228)/(1+POWER(10,($B24-F$227)/F$228))</f>
        <v>1.0968649998110624E-3</v>
      </c>
      <c r="DW24" s="2">
        <f>POWER(10,($B24-G$227)/G$228)/(1+POWER(10,($B24-G$227)/G$228))</f>
        <v>1.0151162466219619E-3</v>
      </c>
      <c r="DX24" s="2">
        <f>POWER(10,($B24-H$227)/H$228)/(1+POWER(10,($B24-H$227)/H$228))</f>
        <v>9.3508946225324518E-4</v>
      </c>
      <c r="DY24" s="2">
        <f>POWER(10,($B24-I$227)/I$228)/(1+POWER(10,($B24-I$227)/I$228))</f>
        <v>9.0363694952813557E-4</v>
      </c>
      <c r="DZ24" s="2">
        <f>POWER(10,($B24-J$227)/J$228)/(1+POWER(10,($B24-J$227)/J$228))</f>
        <v>8.1869659394876533E-4</v>
      </c>
      <c r="EA24" s="2">
        <f>POWER(10,($B24-K$227)/K$228)/(1+POWER(10,($B24-K$227)/K$228))</f>
        <v>8.1939463624410393E-4</v>
      </c>
      <c r="EB24" s="2">
        <f>POWER(10,($B24-L$227)/L$228)/(1+POWER(10,($B24-L$227)/L$228))</f>
        <v>7.4614878776877922E-4</v>
      </c>
      <c r="EC24" s="2">
        <f>POWER(10,($B24-M$227)/M$228)/(1+POWER(10,($B24-M$227)/M$228))</f>
        <v>7.0411707560539779E-4</v>
      </c>
      <c r="ED24" s="2">
        <f>POWER(10,($B24-N$227)/N$228)/(1+POWER(10,($B24-N$227)/N$228))</f>
        <v>6.9333515634061537E-4</v>
      </c>
      <c r="EE24" s="2">
        <f>POWER(10,($B24-O$227)/O$228)/(1+POWER(10,($B24-O$227)/O$228))</f>
        <v>6.9871789212621151E-4</v>
      </c>
    </row>
    <row r="25" spans="2:135" x14ac:dyDescent="0.25">
      <c r="B25" s="2">
        <v>19</v>
      </c>
      <c r="C25">
        <v>23.835999999999999</v>
      </c>
      <c r="D25">
        <v>24.103999999999999</v>
      </c>
      <c r="E25">
        <v>26.074999999999999</v>
      </c>
      <c r="F25">
        <v>28.611999999999998</v>
      </c>
      <c r="G25">
        <v>29.343</v>
      </c>
      <c r="H25">
        <v>27.283999999999999</v>
      </c>
      <c r="I25">
        <v>26.373000000000001</v>
      </c>
      <c r="J25">
        <v>27.850999999999999</v>
      </c>
      <c r="K25">
        <v>30</v>
      </c>
      <c r="L25">
        <v>30.373000000000001</v>
      </c>
      <c r="M25">
        <v>36.149000000000001</v>
      </c>
      <c r="N25">
        <v>39.343000000000004</v>
      </c>
      <c r="O25">
        <v>52.029899999999998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23.020284942650342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23.917711251714636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26.102659944831956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28.322372439677878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28.629030614863453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28.115302473700382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26.604974683960165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27.612475987414225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29.785165727241232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31.004704284439288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36.432922829413918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40.676536870204515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52.006928142259007</v>
      </c>
      <c r="AE25" s="5"/>
      <c r="AG25" s="5">
        <f t="shared" si="0"/>
        <v>0.81571505734965655</v>
      </c>
      <c r="AH25" s="5">
        <f t="shared" si="0"/>
        <v>0.18628874828536368</v>
      </c>
      <c r="AI25" s="5">
        <f t="shared" si="0"/>
        <v>-2.7659944831956551E-2</v>
      </c>
      <c r="AJ25" s="5">
        <f t="shared" si="0"/>
        <v>0.28962756032212056</v>
      </c>
      <c r="AK25" s="5">
        <f t="shared" si="0"/>
        <v>0.71396938513654717</v>
      </c>
      <c r="AL25" s="5">
        <f t="shared" si="0"/>
        <v>-0.8313024737003829</v>
      </c>
      <c r="AM25" s="5">
        <f t="shared" si="0"/>
        <v>-0.23197468396016419</v>
      </c>
      <c r="AN25" s="5">
        <f t="shared" si="0"/>
        <v>0.23852401258577416</v>
      </c>
      <c r="AO25" s="5">
        <f t="shared" ref="AO25:AS75" si="14">K25-Z25</f>
        <v>0.21483427275876821</v>
      </c>
      <c r="AP25" s="5">
        <f t="shared" si="14"/>
        <v>-0.63170428443928728</v>
      </c>
      <c r="AQ25" s="5">
        <f t="shared" si="14"/>
        <v>-0.28392282941391755</v>
      </c>
      <c r="AR25" s="5">
        <f t="shared" si="14"/>
        <v>-1.3335368702045116</v>
      </c>
      <c r="AS25" s="5">
        <f t="shared" si="14"/>
        <v>2.2971857740991197E-2</v>
      </c>
      <c r="AV25" s="2">
        <f t="shared" si="1"/>
        <v>23.020284938031629</v>
      </c>
      <c r="AW25" s="2">
        <f t="shared" si="2"/>
        <v>23.917711249927031</v>
      </c>
      <c r="AX25" s="2">
        <f t="shared" si="3"/>
        <v>26.102658878441929</v>
      </c>
      <c r="AY25" s="2">
        <f t="shared" si="4"/>
        <v>28.322358842319488</v>
      </c>
      <c r="AZ25" s="2">
        <f t="shared" si="5"/>
        <v>28.62902777657164</v>
      </c>
      <c r="BA25" s="2">
        <f t="shared" si="6"/>
        <v>28.115301082447726</v>
      </c>
      <c r="BB25" s="2">
        <f t="shared" si="7"/>
        <v>26.604974526052995</v>
      </c>
      <c r="BC25" s="2">
        <f t="shared" si="8"/>
        <v>27.612475914292045</v>
      </c>
      <c r="BD25" s="2">
        <f t="shared" si="9"/>
        <v>29.785165637428609</v>
      </c>
      <c r="BE25" s="2">
        <f t="shared" si="10"/>
        <v>31.004704123696893</v>
      </c>
      <c r="BF25" s="2">
        <f t="shared" si="11"/>
        <v>36.432922755027079</v>
      </c>
      <c r="BG25" s="2">
        <f t="shared" si="12"/>
        <v>40.676536686568419</v>
      </c>
      <c r="BH25" s="2">
        <f t="shared" si="13"/>
        <v>52.006926485962289</v>
      </c>
      <c r="BK25" s="2">
        <f>IF(OR($B25&lt;C$229, AND($B25&gt;C$230, $B25&lt;C$231)), C25, "")</f>
        <v>23.835999999999999</v>
      </c>
      <c r="BL25" s="2">
        <f>IF(OR($B25&lt;D$229, AND($B25&gt;D$230, $B25&lt;D$231)), D25, "")</f>
        <v>24.103999999999999</v>
      </c>
      <c r="BM25" s="2">
        <f>IF(OR($B25&lt;E$229, AND($B25&gt;E$230, $B25&lt;E$231)), E25, "")</f>
        <v>26.074999999999999</v>
      </c>
      <c r="BN25" s="2">
        <f>IF(OR($B25&lt;F$229, AND($B25&gt;F$230, $B25&lt;F$231)), F25, "")</f>
        <v>28.611999999999998</v>
      </c>
      <c r="BO25" s="2">
        <f>IF(OR($B25&lt;G$229, AND($B25&gt;G$230, $B25&lt;G$231)), G25, "")</f>
        <v>29.343</v>
      </c>
      <c r="BP25" s="2">
        <f>IF(OR($B25&lt;H$229, AND($B25&gt;H$230, $B25&lt;H$231)), H25, "")</f>
        <v>27.283999999999999</v>
      </c>
      <c r="BQ25" s="2">
        <f>IF(OR($B25&lt;I$229, AND($B25&gt;I$230, $B25&lt;I$231)), I25, "")</f>
        <v>26.373000000000001</v>
      </c>
      <c r="BR25" s="2">
        <f>IF(OR($B25&lt;J$229, AND($B25&gt;J$230, $B25&lt;J$231)), J25, "")</f>
        <v>27.850999999999999</v>
      </c>
      <c r="BS25" s="2">
        <f>IF(OR($B25&lt;K$229, AND($B25&gt;K$230, $B25&lt;K$231)), K25, "")</f>
        <v>30</v>
      </c>
      <c r="BT25" s="2">
        <f>IF(OR($B25&lt;L$229, AND($B25&gt;L$230, $B25&lt;L$231)), L25, "")</f>
        <v>30.373000000000001</v>
      </c>
      <c r="BU25" s="2">
        <f>IF(OR($B25&lt;M$229, AND($B25&gt;M$230, $B25&lt;M$231)), M25, "")</f>
        <v>36.149000000000001</v>
      </c>
      <c r="BV25" s="2">
        <f>IF(OR($B25&lt;N$229, AND($B25&gt;N$230, $B25&lt;N$231)), N25, "")</f>
        <v>39.343000000000004</v>
      </c>
      <c r="BW25" s="2">
        <f>IF(OR($B25&lt;O$229, AND($B25&gt;O$230, $B25&lt;O$231)), O25, "")</f>
        <v>52.029899999999998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23.016738686032202</v>
      </c>
      <c r="CP25" s="2">
        <f>BL$207*$B25+BL$209</f>
        <v>23.914731619483419</v>
      </c>
      <c r="CQ25" s="2">
        <f>BM$207*$B25+BM$209</f>
        <v>26.097469835407978</v>
      </c>
      <c r="CR25" s="2">
        <f>BN$207*$B25+BN$209</f>
        <v>28.317988031058171</v>
      </c>
      <c r="CS25" s="2">
        <f>BO$207*$B25+BO$209</f>
        <v>28.624367334192101</v>
      </c>
      <c r="CT25" s="2">
        <f>BP$207*$B25+BP$209</f>
        <v>28.117366514989737</v>
      </c>
      <c r="CU25" s="2">
        <f>BQ$207*$B25+BQ$209</f>
        <v>26.60483239955288</v>
      </c>
      <c r="CV25" s="2">
        <f>BR$207*$B25+BR$209</f>
        <v>27.610058993335631</v>
      </c>
      <c r="CW25" s="2">
        <f>BS$207*$B25+BS$209</f>
        <v>29.78409328091929</v>
      </c>
      <c r="CX25" s="2">
        <f>BT$207*$B25+BT$209</f>
        <v>31.001164015518626</v>
      </c>
      <c r="CY25" s="2">
        <f>BU$207*$B25+BU$209</f>
        <v>36.431684598971032</v>
      </c>
      <c r="CZ25" s="2">
        <f>BV$207*$B25+BV$209</f>
        <v>40.673903782887592</v>
      </c>
      <c r="DA25" s="2">
        <f>BW$207*$B25+BW$209</f>
        <v>52.008806711409392</v>
      </c>
      <c r="DD25" s="2">
        <f>BZ$207*$B25+BZ$209</f>
        <v>29.710963005377561</v>
      </c>
      <c r="DE25" s="2">
        <f>CA$207*$B25+CA$209</f>
        <v>29.718596033331369</v>
      </c>
      <c r="DF25" s="2">
        <f>CB$207*$B25+CB$209</f>
        <v>31.398418001478809</v>
      </c>
      <c r="DG25" s="2">
        <f>CC$207*$B25+CC$209</f>
        <v>31.952573038814919</v>
      </c>
      <c r="DH25" s="2">
        <f>CD$207*$B25+CD$209</f>
        <v>32.811858419660091</v>
      </c>
      <c r="DI25" s="2">
        <f>CE$207*$B25+CE$209</f>
        <v>26.102728470786296</v>
      </c>
      <c r="DJ25" s="2">
        <f>CF$207*$B25+CF$209</f>
        <v>26.748288473639697</v>
      </c>
      <c r="DK25" s="2">
        <f>CG$207*$B25+CG$209</f>
        <v>30.302670924002371</v>
      </c>
      <c r="DL25" s="2">
        <f>CH$207*$B25+CH$209</f>
        <v>30.977752638064693</v>
      </c>
      <c r="DM25" s="2">
        <f>CI$207*$B25+CI$209</f>
        <v>35.328517356761907</v>
      </c>
      <c r="DN25" s="2">
        <f>CJ$207*$B25+CJ$209</f>
        <v>38.035520796961009</v>
      </c>
      <c r="DO25" s="2">
        <f>CK$207*$B25+CK$209</f>
        <v>44.137448501194207</v>
      </c>
      <c r="DP25" s="2">
        <f>CL$207*$B25+CL$209</f>
        <v>49.554451952466088</v>
      </c>
      <c r="DS25" s="2">
        <f>POWER(10,($B25-C$227)/C$228)/(1+POWER(10,($B25-C$227)/C$228))</f>
        <v>5.2974800817145063E-4</v>
      </c>
      <c r="DT25" s="2">
        <f>POWER(10,($B25-D$227)/D$228)/(1+POWER(10,($B25-D$227)/D$228))</f>
        <v>5.1338732801877926E-4</v>
      </c>
      <c r="DU25" s="2">
        <f>POWER(10,($B25-E$227)/E$228)/(1+POWER(10,($B25-E$227)/E$228))</f>
        <v>9.7888960076280597E-4</v>
      </c>
      <c r="DV25" s="2">
        <f>POWER(10,($B25-F$227)/F$228)/(1+POWER(10,($B25-F$227)/F$228))</f>
        <v>1.2025612970919472E-3</v>
      </c>
      <c r="DW25" s="2">
        <f>POWER(10,($B25-G$227)/G$228)/(1+POWER(10,($B25-G$227)/G$228))</f>
        <v>1.1129438330541065E-3</v>
      </c>
      <c r="DX25" s="2">
        <f>POWER(10,($B25-H$227)/H$228)/(1+POWER(10,($B25-H$227)/H$228))</f>
        <v>1.0252127164754E-3</v>
      </c>
      <c r="DY25" s="2">
        <f>POWER(10,($B25-I$227)/I$228)/(1+POWER(10,($B25-I$227)/I$228))</f>
        <v>9.9073183913405013E-4</v>
      </c>
      <c r="DZ25" s="2">
        <f>POWER(10,($B25-J$227)/J$228)/(1+POWER(10,($B25-J$227)/J$228))</f>
        <v>8.9761206540228385E-4</v>
      </c>
      <c r="EA25" s="2">
        <f>POWER(10,($B25-K$227)/K$228)/(1+POWER(10,($B25-K$227)/K$228))</f>
        <v>8.9837733261143363E-4</v>
      </c>
      <c r="EB25" s="2">
        <f>POWER(10,($B25-L$227)/L$228)/(1+POWER(10,($B25-L$227)/L$228))</f>
        <v>8.180769858862633E-4</v>
      </c>
      <c r="EC25" s="2">
        <f>POWER(10,($B25-M$227)/M$228)/(1+POWER(10,($B25-M$227)/M$228))</f>
        <v>7.719965777041116E-4</v>
      </c>
      <c r="ED25" s="2">
        <f>POWER(10,($B25-N$227)/N$228)/(1+POWER(10,($B25-N$227)/N$228))</f>
        <v>7.6017603206076571E-4</v>
      </c>
      <c r="EE25" s="2">
        <f>POWER(10,($B25-O$227)/O$228)/(1+POWER(10,($B25-O$227)/O$228))</f>
        <v>7.6607729190313631E-4</v>
      </c>
    </row>
    <row r="26" spans="2:135" x14ac:dyDescent="0.25">
      <c r="B26" s="2">
        <v>20</v>
      </c>
      <c r="C26">
        <v>24.254000000000001</v>
      </c>
      <c r="D26">
        <v>23.745999999999999</v>
      </c>
      <c r="E26">
        <v>26.925000000000001</v>
      </c>
      <c r="F26">
        <v>29.492999999999999</v>
      </c>
      <c r="G26">
        <v>29.283999999999999</v>
      </c>
      <c r="H26">
        <v>28.283999999999999</v>
      </c>
      <c r="I26">
        <v>26.327999999999999</v>
      </c>
      <c r="J26">
        <v>27.358000000000001</v>
      </c>
      <c r="K26">
        <v>29.09</v>
      </c>
      <c r="L26">
        <v>30.791</v>
      </c>
      <c r="M26">
        <v>36.417999999999999</v>
      </c>
      <c r="N26">
        <v>40.642000000000003</v>
      </c>
      <c r="O26">
        <v>52.552199999999999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23.063411101483211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23.953229538330085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26.124258430892322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28.320044846316733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28.621124539978698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28.060252627478626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26.596436255209792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27.602750008624067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29.764546394724974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31.01830897434812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36.418307662685102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40.674653787207426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51.937893165078918</v>
      </c>
      <c r="AE26" s="5"/>
      <c r="AG26" s="5">
        <f t="shared" ref="AG26:AN57" si="15">C26-R26</f>
        <v>1.1905888985167898</v>
      </c>
      <c r="AH26" s="5">
        <f t="shared" si="15"/>
        <v>-0.20722953833008617</v>
      </c>
      <c r="AI26" s="5">
        <f t="shared" si="15"/>
        <v>0.80074156910767869</v>
      </c>
      <c r="AJ26" s="5">
        <f t="shared" si="15"/>
        <v>1.1729551536832652</v>
      </c>
      <c r="AK26" s="5">
        <f t="shared" si="15"/>
        <v>0.66287546002130071</v>
      </c>
      <c r="AL26" s="5">
        <f t="shared" si="15"/>
        <v>0.22374737252137322</v>
      </c>
      <c r="AM26" s="5">
        <f t="shared" si="15"/>
        <v>-0.26843625520979231</v>
      </c>
      <c r="AN26" s="5">
        <f t="shared" si="15"/>
        <v>-0.2447500086240666</v>
      </c>
      <c r="AO26" s="5">
        <f t="shared" si="14"/>
        <v>-0.67454639472497391</v>
      </c>
      <c r="AP26" s="5">
        <f t="shared" si="14"/>
        <v>-0.22730897434811936</v>
      </c>
      <c r="AQ26" s="5">
        <f t="shared" si="14"/>
        <v>-3.0766268510262762E-4</v>
      </c>
      <c r="AR26" s="5">
        <f t="shared" si="14"/>
        <v>-3.2653787207422624E-2</v>
      </c>
      <c r="AS26" s="5">
        <f t="shared" si="14"/>
        <v>0.61430683492108074</v>
      </c>
      <c r="AV26" s="2">
        <f t="shared" si="1"/>
        <v>23.063411083343205</v>
      </c>
      <c r="AW26" s="2">
        <f t="shared" si="2"/>
        <v>23.953229531072783</v>
      </c>
      <c r="AX26" s="2">
        <f t="shared" si="3"/>
        <v>26.124254797530558</v>
      </c>
      <c r="AY26" s="2">
        <f t="shared" si="4"/>
        <v>28.320002358495216</v>
      </c>
      <c r="AZ26" s="2">
        <f t="shared" si="5"/>
        <v>28.621115129843403</v>
      </c>
      <c r="BA26" s="2">
        <f t="shared" si="6"/>
        <v>28.060247905864593</v>
      </c>
      <c r="BB26" s="2">
        <f t="shared" si="7"/>
        <v>26.59643567000429</v>
      </c>
      <c r="BC26" s="2">
        <f t="shared" si="8"/>
        <v>27.602749732367101</v>
      </c>
      <c r="BD26" s="2">
        <f t="shared" si="9"/>
        <v>29.764546058639453</v>
      </c>
      <c r="BE26" s="2">
        <f t="shared" si="10"/>
        <v>31.018308394455339</v>
      </c>
      <c r="BF26" s="2">
        <f t="shared" si="11"/>
        <v>36.418307388902399</v>
      </c>
      <c r="BG26" s="2">
        <f t="shared" si="12"/>
        <v>40.6746531386963</v>
      </c>
      <c r="BH26" s="2">
        <f t="shared" si="13"/>
        <v>51.93788784437001</v>
      </c>
      <c r="BK26" s="2">
        <f>IF(OR($B26&lt;C$229, AND($B26&gt;C$230, $B26&lt;C$231)), C26, "")</f>
        <v>24.254000000000001</v>
      </c>
      <c r="BL26" s="2">
        <f>IF(OR($B26&lt;D$229, AND($B26&gt;D$230, $B26&lt;D$231)), D26, "")</f>
        <v>23.745999999999999</v>
      </c>
      <c r="BM26" s="2">
        <f>IF(OR($B26&lt;E$229, AND($B26&gt;E$230, $B26&lt;E$231)), E26, "")</f>
        <v>26.925000000000001</v>
      </c>
      <c r="BN26" s="2">
        <f>IF(OR($B26&lt;F$229, AND($B26&gt;F$230, $B26&lt;F$231)), F26, "")</f>
        <v>29.492999999999999</v>
      </c>
      <c r="BO26" s="2">
        <f>IF(OR($B26&lt;G$229, AND($B26&gt;G$230, $B26&lt;G$231)), G26, "")</f>
        <v>29.283999999999999</v>
      </c>
      <c r="BP26" s="2">
        <f>IF(OR($B26&lt;H$229, AND($B26&gt;H$230, $B26&lt;H$231)), H26, "")</f>
        <v>28.283999999999999</v>
      </c>
      <c r="BQ26" s="2">
        <f>IF(OR($B26&lt;I$229, AND($B26&gt;I$230, $B26&lt;I$231)), I26, "")</f>
        <v>26.327999999999999</v>
      </c>
      <c r="BR26" s="2">
        <f>IF(OR($B26&lt;J$229, AND($B26&gt;J$230, $B26&lt;J$231)), J26, "")</f>
        <v>27.358000000000001</v>
      </c>
      <c r="BS26" s="2">
        <f>IF(OR($B26&lt;K$229, AND($B26&gt;K$230, $B26&lt;K$231)), K26, "")</f>
        <v>29.09</v>
      </c>
      <c r="BT26" s="2">
        <f>IF(OR($B26&lt;L$229, AND($B26&gt;L$230, $B26&lt;L$231)), L26, "")</f>
        <v>30.791</v>
      </c>
      <c r="BU26" s="2">
        <f>IF(OR($B26&lt;M$229, AND($B26&gt;M$230, $B26&lt;M$231)), M26, "")</f>
        <v>36.417999999999999</v>
      </c>
      <c r="BV26" s="2">
        <f>IF(OR($B26&lt;N$229, AND($B26&gt;N$230, $B26&lt;N$231)), N26, "")</f>
        <v>40.642000000000003</v>
      </c>
      <c r="BW26" s="2">
        <f>IF(OR($B26&lt;O$229, AND($B26&gt;O$230, $B26&lt;O$231)), O26, "")</f>
        <v>52.552199999999999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23.059579201171591</v>
      </c>
      <c r="CP26" s="2">
        <f>BL$207*$B26+BL$209</f>
        <v>23.950013631310114</v>
      </c>
      <c r="CQ26" s="2">
        <f>BM$207*$B26+BM$209</f>
        <v>26.118662443093186</v>
      </c>
      <c r="CR26" s="2">
        <f>BN$207*$B26+BN$209</f>
        <v>28.315301719719589</v>
      </c>
      <c r="CS26" s="2">
        <f>BO$207*$B26+BO$209</f>
        <v>28.616098750491272</v>
      </c>
      <c r="CT26" s="2">
        <f>BP$207*$B26+BP$209</f>
        <v>28.062499176941341</v>
      </c>
      <c r="CU26" s="2">
        <f>BQ$207*$B26+BQ$209</f>
        <v>26.59631409997051</v>
      </c>
      <c r="CV26" s="2">
        <f>BR$207*$B26+BR$209</f>
        <v>27.600157842217179</v>
      </c>
      <c r="CW26" s="2">
        <f>BS$207*$B26+BS$209</f>
        <v>29.763401410867271</v>
      </c>
      <c r="CX26" s="2">
        <f>BT$207*$B26+BT$209</f>
        <v>31.014493458821995</v>
      </c>
      <c r="CY26" s="2">
        <f>BU$207*$B26+BU$209</f>
        <v>36.416983201553059</v>
      </c>
      <c r="CZ26" s="2">
        <f>BV$207*$B26+BV$209</f>
        <v>40.671814136784626</v>
      </c>
      <c r="DA26" s="2">
        <f>BW$207*$B26+BW$209</f>
        <v>51.93992444580028</v>
      </c>
      <c r="DD26" s="2">
        <f>BZ$207*$B26+BZ$209</f>
        <v>29.656860613742062</v>
      </c>
      <c r="DE26" s="2">
        <f>CA$207*$B26+CA$209</f>
        <v>29.663206287334503</v>
      </c>
      <c r="DF26" s="2">
        <f>CB$207*$B26+CB$209</f>
        <v>31.329433442476976</v>
      </c>
      <c r="DG26" s="2">
        <f>CC$207*$B26+CC$209</f>
        <v>31.880634240662321</v>
      </c>
      <c r="DH26" s="2">
        <f>CD$207*$B26+CD$209</f>
        <v>32.727252832596655</v>
      </c>
      <c r="DI26" s="2">
        <f>CE$207*$B26+CE$209</f>
        <v>26.059610729403573</v>
      </c>
      <c r="DJ26" s="2">
        <f>CF$207*$B26+CF$209</f>
        <v>26.708235188881641</v>
      </c>
      <c r="DK26" s="2">
        <f>CG$207*$B26+CG$209</f>
        <v>30.233853076603644</v>
      </c>
      <c r="DL26" s="2">
        <f>CH$207*$B26+CH$209</f>
        <v>30.925520733206813</v>
      </c>
      <c r="DM26" s="2">
        <f>CI$207*$B26+CI$209</f>
        <v>35.267806185407309</v>
      </c>
      <c r="DN26" s="2">
        <f>CJ$207*$B26+CJ$209</f>
        <v>37.981450194456528</v>
      </c>
      <c r="DO26" s="2">
        <f>CK$207*$B26+CK$209</f>
        <v>44.078117808865755</v>
      </c>
      <c r="DP26" s="2">
        <f>CL$207*$B26+CL$209</f>
        <v>49.515182347764288</v>
      </c>
      <c r="DS26" s="2">
        <f>POWER(10,($B26-C$227)/C$228)/(1+POWER(10,($B26-C$227)/C$228))</f>
        <v>5.8082745482308069E-4</v>
      </c>
      <c r="DT26" s="2">
        <f>POWER(10,($B26-D$227)/D$228)/(1+POWER(10,($B26-D$227)/D$228))</f>
        <v>5.6289013101597143E-4</v>
      </c>
      <c r="DU26" s="2">
        <f>POWER(10,($B26-E$227)/E$228)/(1+POWER(10,($B26-E$227)/E$228))</f>
        <v>1.0732297462375266E-3</v>
      </c>
      <c r="DV26" s="2">
        <f>POWER(10,($B26-F$227)/F$228)/(1+POWER(10,($B26-F$227)/F$228))</f>
        <v>1.3184292763768278E-3</v>
      </c>
      <c r="DW26" s="2">
        <f>POWER(10,($B26-G$227)/G$228)/(1+POWER(10,($B26-G$227)/G$228))</f>
        <v>1.2201876290568398E-3</v>
      </c>
      <c r="DX26" s="2">
        <f>POWER(10,($B26-H$227)/H$228)/(1+POWER(10,($B26-H$227)/H$228))</f>
        <v>1.1240122132189145E-3</v>
      </c>
      <c r="DY26" s="2">
        <f>POWER(10,($B26-I$227)/I$228)/(1+POWER(10,($B26-I$227)/I$228))</f>
        <v>1.0862120353216536E-3</v>
      </c>
      <c r="DZ26" s="2">
        <f>POWER(10,($B26-J$227)/J$228)/(1+POWER(10,($B26-J$227)/J$228))</f>
        <v>9.8412683293190345E-4</v>
      </c>
      <c r="EA26" s="2">
        <f>POWER(10,($B26-K$227)/K$228)/(1+POWER(10,($B26-K$227)/K$228))</f>
        <v>9.8496578636599833E-4</v>
      </c>
      <c r="EB26" s="2">
        <f>POWER(10,($B26-L$227)/L$228)/(1+POWER(10,($B26-L$227)/L$228))</f>
        <v>8.9693278594286073E-4</v>
      </c>
      <c r="EC26" s="2">
        <f>POWER(10,($B26-M$227)/M$228)/(1+POWER(10,($B26-M$227)/M$228))</f>
        <v>8.4641437329853681E-4</v>
      </c>
      <c r="ED26" s="2">
        <f>POWER(10,($B26-N$227)/N$228)/(1+POWER(10,($B26-N$227)/N$228))</f>
        <v>8.3345531842856518E-4</v>
      </c>
      <c r="EE26" s="2">
        <f>POWER(10,($B26-O$227)/O$228)/(1+POWER(10,($B26-O$227)/O$228))</f>
        <v>8.3992496848337512E-4</v>
      </c>
    </row>
    <row r="27" spans="2:135" x14ac:dyDescent="0.25">
      <c r="B27" s="2">
        <v>21</v>
      </c>
      <c r="C27">
        <v>23.896000000000001</v>
      </c>
      <c r="D27">
        <v>24.09</v>
      </c>
      <c r="E27">
        <v>28</v>
      </c>
      <c r="F27">
        <v>29.657</v>
      </c>
      <c r="G27">
        <v>29.045000000000002</v>
      </c>
      <c r="H27">
        <v>28.298999999999999</v>
      </c>
      <c r="I27">
        <v>26.402999999999999</v>
      </c>
      <c r="J27">
        <v>27.984999999999999</v>
      </c>
      <c r="K27">
        <v>29.402999999999999</v>
      </c>
      <c r="L27">
        <v>29.791</v>
      </c>
      <c r="M27">
        <v>36.686999999999998</v>
      </c>
      <c r="N27">
        <v>40.627000000000002</v>
      </c>
      <c r="O27">
        <v>52.059699999999999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23.106559388518583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23.988765684643454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26.14589207512666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28.3177961029734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28.613257655892294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28.005193479372757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26.58789360813849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27.593035802950045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29.743931648275829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31.031934730536975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36.403698060256879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40.672787036178391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51.868852969142637</v>
      </c>
      <c r="AE27" s="5"/>
      <c r="AG27" s="5">
        <f t="shared" si="15"/>
        <v>0.78944061148141742</v>
      </c>
      <c r="AH27" s="5">
        <f t="shared" si="15"/>
        <v>0.10123431535654603</v>
      </c>
      <c r="AI27" s="5">
        <f t="shared" si="15"/>
        <v>1.8541079248733396</v>
      </c>
      <c r="AJ27" s="5">
        <f t="shared" si="15"/>
        <v>1.3392038970266</v>
      </c>
      <c r="AK27" s="5">
        <f t="shared" si="15"/>
        <v>0.43174234410770751</v>
      </c>
      <c r="AL27" s="5">
        <f t="shared" si="15"/>
        <v>0.29380652062724266</v>
      </c>
      <c r="AM27" s="5">
        <f t="shared" si="15"/>
        <v>-0.18489360813849132</v>
      </c>
      <c r="AN27" s="5">
        <f t="shared" si="15"/>
        <v>0.39196419704995478</v>
      </c>
      <c r="AO27" s="5">
        <f t="shared" si="14"/>
        <v>-0.34093164827583067</v>
      </c>
      <c r="AP27" s="5">
        <f t="shared" si="14"/>
        <v>-1.2409347305369742</v>
      </c>
      <c r="AQ27" s="5">
        <f t="shared" si="14"/>
        <v>0.28330193974311868</v>
      </c>
      <c r="AR27" s="5">
        <f t="shared" si="14"/>
        <v>-4.5787036178388973E-2</v>
      </c>
      <c r="AS27" s="5">
        <f t="shared" si="14"/>
        <v>0.19084703085736265</v>
      </c>
      <c r="AV27" s="2">
        <f t="shared" si="1"/>
        <v>23.106559320081189</v>
      </c>
      <c r="AW27" s="2">
        <f t="shared" si="2"/>
        <v>23.988765656348107</v>
      </c>
      <c r="AX27" s="2">
        <f t="shared" si="3"/>
        <v>26.145880203563614</v>
      </c>
      <c r="AY27" s="2">
        <f t="shared" si="4"/>
        <v>28.317668800116504</v>
      </c>
      <c r="AZ27" s="2">
        <f t="shared" si="5"/>
        <v>28.613227749988244</v>
      </c>
      <c r="BA27" s="2">
        <f t="shared" si="6"/>
        <v>28.005178116179724</v>
      </c>
      <c r="BB27" s="2">
        <f t="shared" si="7"/>
        <v>26.587891530833609</v>
      </c>
      <c r="BC27" s="2">
        <f t="shared" si="8"/>
        <v>27.593034802909735</v>
      </c>
      <c r="BD27" s="2">
        <f t="shared" si="9"/>
        <v>29.743930443087294</v>
      </c>
      <c r="BE27" s="2">
        <f t="shared" si="10"/>
        <v>31.031932723706653</v>
      </c>
      <c r="BF27" s="2">
        <f t="shared" si="11"/>
        <v>36.403697093546683</v>
      </c>
      <c r="BG27" s="2">
        <f t="shared" si="12"/>
        <v>40.672784837671166</v>
      </c>
      <c r="BH27" s="2">
        <f t="shared" si="13"/>
        <v>51.86883654192016</v>
      </c>
      <c r="BK27" s="2">
        <f>IF(OR($B27&lt;C$229, AND($B27&gt;C$230, $B27&lt;C$231)), C27, "")</f>
        <v>23.896000000000001</v>
      </c>
      <c r="BL27" s="2">
        <f>IF(OR($B27&lt;D$229, AND($B27&gt;D$230, $B27&lt;D$231)), D27, "")</f>
        <v>24.09</v>
      </c>
      <c r="BM27" s="2">
        <f>IF(OR($B27&lt;E$229, AND($B27&gt;E$230, $B27&lt;E$231)), E27, "")</f>
        <v>28</v>
      </c>
      <c r="BN27" s="2">
        <f>IF(OR($B27&lt;F$229, AND($B27&gt;F$230, $B27&lt;F$231)), F27, "")</f>
        <v>29.657</v>
      </c>
      <c r="BO27" s="2">
        <f>IF(OR($B27&lt;G$229, AND($B27&gt;G$230, $B27&lt;G$231)), G27, "")</f>
        <v>29.045000000000002</v>
      </c>
      <c r="BP27" s="2">
        <f>IF(OR($B27&lt;H$229, AND($B27&gt;H$230, $B27&lt;H$231)), H27, "")</f>
        <v>28.298999999999999</v>
      </c>
      <c r="BQ27" s="2">
        <f>IF(OR($B27&lt;I$229, AND($B27&gt;I$230, $B27&lt;I$231)), I27, "")</f>
        <v>26.402999999999999</v>
      </c>
      <c r="BR27" s="2">
        <f>IF(OR($B27&lt;J$229, AND($B27&gt;J$230, $B27&lt;J$231)), J27, "")</f>
        <v>27.984999999999999</v>
      </c>
      <c r="BS27" s="2">
        <f>IF(OR($B27&lt;K$229, AND($B27&gt;K$230, $B27&lt;K$231)), K27, "")</f>
        <v>29.402999999999999</v>
      </c>
      <c r="BT27" s="2">
        <f>IF(OR($B27&lt;L$229, AND($B27&gt;L$230, $B27&lt;L$231)), L27, "")</f>
        <v>29.791</v>
      </c>
      <c r="BU27" s="2">
        <f>IF(OR($B27&lt;M$229, AND($B27&gt;M$230, $B27&lt;M$231)), M27, "")</f>
        <v>36.686999999999998</v>
      </c>
      <c r="BV27" s="2">
        <f>IF(OR($B27&lt;N$229, AND($B27&gt;N$230, $B27&lt;N$231)), N27, "")</f>
        <v>40.627000000000002</v>
      </c>
      <c r="BW27" s="2">
        <f>IF(OR($B27&lt;O$229, AND($B27&gt;O$230, $B27&lt;O$231)), O27, "")</f>
        <v>52.059699999999999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23.102419716310983</v>
      </c>
      <c r="CP27" s="2">
        <f>BL$207*$B27+BL$209</f>
        <v>23.985295643136805</v>
      </c>
      <c r="CQ27" s="2">
        <f>BM$207*$B27+BM$209</f>
        <v>26.13985505077839</v>
      </c>
      <c r="CR27" s="2">
        <f>BN$207*$B27+BN$209</f>
        <v>28.312615408381006</v>
      </c>
      <c r="CS27" s="2">
        <f>BO$207*$B27+BO$209</f>
        <v>28.607830166790439</v>
      </c>
      <c r="CT27" s="2">
        <f>BP$207*$B27+BP$209</f>
        <v>28.007631838892944</v>
      </c>
      <c r="CU27" s="2">
        <f>BQ$207*$B27+BQ$209</f>
        <v>26.58779580038814</v>
      </c>
      <c r="CV27" s="2">
        <f>BR$207*$B27+BR$209</f>
        <v>27.59025669109873</v>
      </c>
      <c r="CW27" s="2">
        <f>BS$207*$B27+BS$209</f>
        <v>29.742709540815252</v>
      </c>
      <c r="CX27" s="2">
        <f>BT$207*$B27+BT$209</f>
        <v>31.027822902125365</v>
      </c>
      <c r="CY27" s="2">
        <f>BU$207*$B27+BU$209</f>
        <v>36.402281804135086</v>
      </c>
      <c r="CZ27" s="2">
        <f>BV$207*$B27+BV$209</f>
        <v>40.669724490681659</v>
      </c>
      <c r="DA27" s="2">
        <f>BW$207*$B27+BW$209</f>
        <v>51.871042180191168</v>
      </c>
      <c r="DD27" s="2">
        <f>BZ$207*$B27+BZ$209</f>
        <v>29.602758222106566</v>
      </c>
      <c r="DE27" s="2">
        <f>CA$207*$B27+CA$209</f>
        <v>29.607816541337638</v>
      </c>
      <c r="DF27" s="2">
        <f>CB$207*$B27+CB$209</f>
        <v>31.260448883475142</v>
      </c>
      <c r="DG27" s="2">
        <f>CC$207*$B27+CC$209</f>
        <v>31.80869544250972</v>
      </c>
      <c r="DH27" s="2">
        <f>CD$207*$B27+CD$209</f>
        <v>32.642647245533219</v>
      </c>
      <c r="DI27" s="2">
        <f>CE$207*$B27+CE$209</f>
        <v>26.01649298802085</v>
      </c>
      <c r="DJ27" s="2">
        <f>CF$207*$B27+CF$209</f>
        <v>26.668181904123585</v>
      </c>
      <c r="DK27" s="2">
        <f>CG$207*$B27+CG$209</f>
        <v>30.165035229204914</v>
      </c>
      <c r="DL27" s="2">
        <f>CH$207*$B27+CH$209</f>
        <v>30.873288828348933</v>
      </c>
      <c r="DM27" s="2">
        <f>CI$207*$B27+CI$209</f>
        <v>35.207095014052719</v>
      </c>
      <c r="DN27" s="2">
        <f>CJ$207*$B27+CJ$209</f>
        <v>37.92737959195204</v>
      </c>
      <c r="DO27" s="2">
        <f>CK$207*$B27+CK$209</f>
        <v>44.018787116537297</v>
      </c>
      <c r="DP27" s="2">
        <f>CL$207*$B27+CL$209</f>
        <v>49.475912743062487</v>
      </c>
      <c r="DS27" s="2">
        <f>POWER(10,($B27-C$227)/C$228)/(1+POWER(10,($B27-C$227)/C$228))</f>
        <v>6.3682895383287866E-4</v>
      </c>
      <c r="DT27" s="2">
        <f>POWER(10,($B27-D$227)/D$228)/(1+POWER(10,($B27-D$227)/D$228))</f>
        <v>6.1716323943091466E-4</v>
      </c>
      <c r="DU27" s="2">
        <f>POWER(10,($B27-E$227)/E$228)/(1+POWER(10,($B27-E$227)/E$228))</f>
        <v>1.1766511818907517E-3</v>
      </c>
      <c r="DV27" s="2">
        <f>POWER(10,($B27-F$227)/F$228)/(1+POWER(10,($B27-F$227)/F$228))</f>
        <v>1.4454450945529612E-3</v>
      </c>
      <c r="DW27" s="2">
        <f>POWER(10,($B27-G$227)/G$228)/(1+POWER(10,($B27-G$227)/G$228))</f>
        <v>1.3377516483319208E-3</v>
      </c>
      <c r="DX27" s="2">
        <f>POWER(10,($B27-H$227)/H$228)/(1+POWER(10,($B27-H$227)/H$228))</f>
        <v>1.2323212477858229E-3</v>
      </c>
      <c r="DY27" s="2">
        <f>POWER(10,($B27-I$227)/I$228)/(1+POWER(10,($B27-I$227)/I$228))</f>
        <v>1.1908830136068281E-3</v>
      </c>
      <c r="DZ27" s="2">
        <f>POWER(10,($B27-J$227)/J$228)/(1+POWER(10,($B27-J$227)/J$228))</f>
        <v>1.0789711697092568E-3</v>
      </c>
      <c r="EA27" s="2">
        <f>POWER(10,($B27-K$227)/K$228)/(1+POWER(10,($B27-K$227)/K$228))</f>
        <v>1.0798908891257841E-3</v>
      </c>
      <c r="EB27" s="2">
        <f>POWER(10,($B27-L$227)/L$228)/(1+POWER(10,($B27-L$227)/L$228))</f>
        <v>9.8338214675197091E-4</v>
      </c>
      <c r="EC27" s="2">
        <f>POWER(10,($B27-M$227)/M$228)/(1+POWER(10,($B27-M$227)/M$228))</f>
        <v>9.2799912432192525E-4</v>
      </c>
      <c r="ED27" s="2">
        <f>POWER(10,($B27-N$227)/N$228)/(1+POWER(10,($B27-N$227)/N$228))</f>
        <v>9.1379210585048243E-4</v>
      </c>
      <c r="EE27" s="2">
        <f>POWER(10,($B27-O$227)/O$228)/(1+POWER(10,($B27-O$227)/O$228))</f>
        <v>9.2088479094954237E-4</v>
      </c>
    </row>
    <row r="28" spans="2:135" x14ac:dyDescent="0.25">
      <c r="B28" s="2">
        <v>22</v>
      </c>
      <c r="C28">
        <v>24.119</v>
      </c>
      <c r="D28">
        <v>25</v>
      </c>
      <c r="E28">
        <v>27.552</v>
      </c>
      <c r="F28">
        <v>30.283999999999999</v>
      </c>
      <c r="G28">
        <v>31</v>
      </c>
      <c r="H28">
        <v>29.045000000000002</v>
      </c>
      <c r="I28">
        <v>26.478000000000002</v>
      </c>
      <c r="J28">
        <v>28.373000000000001</v>
      </c>
      <c r="K28">
        <v>29.896000000000001</v>
      </c>
      <c r="L28">
        <v>30.641999999999999</v>
      </c>
      <c r="M28">
        <v>37.313000000000002</v>
      </c>
      <c r="N28">
        <v>40.582000000000001</v>
      </c>
      <c r="O28">
        <v>52.790999999999997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23.149731497813928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24.024320973730532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26.167574223860981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28.315725258050719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28.605458298370507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27.950138168415407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26.579348344964924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27.583335135383305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29.723323023547287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31.045585082666872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36.38909532064514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40.670939959396215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51.799820337395587</v>
      </c>
      <c r="AE28" s="5"/>
      <c r="AG28" s="5">
        <f t="shared" si="15"/>
        <v>0.96926850218607186</v>
      </c>
      <c r="AH28" s="5">
        <f t="shared" si="15"/>
        <v>0.9756790262694679</v>
      </c>
      <c r="AI28" s="5">
        <f t="shared" si="15"/>
        <v>1.3844257761390182</v>
      </c>
      <c r="AJ28" s="5">
        <f t="shared" si="15"/>
        <v>1.9682747419492799</v>
      </c>
      <c r="AK28" s="5">
        <f t="shared" si="15"/>
        <v>2.3945417016294925</v>
      </c>
      <c r="AL28" s="5">
        <f t="shared" si="15"/>
        <v>1.0948618315845948</v>
      </c>
      <c r="AM28" s="5">
        <f t="shared" si="15"/>
        <v>-0.10134834496492218</v>
      </c>
      <c r="AN28" s="5">
        <f t="shared" si="15"/>
        <v>0.7896648646166966</v>
      </c>
      <c r="AO28" s="5">
        <f t="shared" si="14"/>
        <v>0.1726769764527134</v>
      </c>
      <c r="AP28" s="5">
        <f t="shared" si="14"/>
        <v>-0.4035850826668721</v>
      </c>
      <c r="AQ28" s="5">
        <f t="shared" si="14"/>
        <v>0.92390467935486242</v>
      </c>
      <c r="AR28" s="5">
        <f t="shared" si="14"/>
        <v>-8.8939959396213908E-2</v>
      </c>
      <c r="AS28" s="5">
        <f t="shared" si="14"/>
        <v>0.99117966260440937</v>
      </c>
      <c r="AV28" s="2">
        <f t="shared" si="1"/>
        <v>23.149731249792588</v>
      </c>
      <c r="AW28" s="2">
        <f t="shared" si="2"/>
        <v>24.02432086778289</v>
      </c>
      <c r="AX28" s="2">
        <f t="shared" si="3"/>
        <v>26.167537026351855</v>
      </c>
      <c r="AY28" s="2">
        <f t="shared" si="4"/>
        <v>28.315359515404584</v>
      </c>
      <c r="AZ28" s="2">
        <f t="shared" si="5"/>
        <v>28.60536719378247</v>
      </c>
      <c r="BA28" s="2">
        <f t="shared" si="6"/>
        <v>27.950090241550718</v>
      </c>
      <c r="BB28" s="2">
        <f t="shared" si="7"/>
        <v>26.57934128215733</v>
      </c>
      <c r="BC28" s="2">
        <f t="shared" si="8"/>
        <v>27.583331666721698</v>
      </c>
      <c r="BD28" s="2">
        <f t="shared" si="9"/>
        <v>29.723318882092311</v>
      </c>
      <c r="BE28" s="2">
        <f t="shared" si="10"/>
        <v>31.045578420441931</v>
      </c>
      <c r="BF28" s="2">
        <f t="shared" si="11"/>
        <v>36.389092045979581</v>
      </c>
      <c r="BG28" s="2">
        <f t="shared" si="12"/>
        <v>40.670932804728956</v>
      </c>
      <c r="BH28" s="2">
        <f t="shared" si="13"/>
        <v>51.79977159329534</v>
      </c>
      <c r="BK28" s="2">
        <f>IF(OR($B28&lt;C$229, AND($B28&gt;C$230, $B28&lt;C$231)), C28, "")</f>
        <v>24.119</v>
      </c>
      <c r="BL28" s="2">
        <f>IF(OR($B28&lt;D$229, AND($B28&gt;D$230, $B28&lt;D$231)), D28, "")</f>
        <v>25</v>
      </c>
      <c r="BM28" s="2">
        <f>IF(OR($B28&lt;E$229, AND($B28&gt;E$230, $B28&lt;E$231)), E28, "")</f>
        <v>27.552</v>
      </c>
      <c r="BN28" s="2">
        <f>IF(OR($B28&lt;F$229, AND($B28&gt;F$230, $B28&lt;F$231)), F28, "")</f>
        <v>30.283999999999999</v>
      </c>
      <c r="BO28" s="2">
        <f>IF(OR($B28&lt;G$229, AND($B28&gt;G$230, $B28&lt;G$231)), G28, "")</f>
        <v>31</v>
      </c>
      <c r="BP28" s="2">
        <f>IF(OR($B28&lt;H$229, AND($B28&gt;H$230, $B28&lt;H$231)), H28, "")</f>
        <v>29.045000000000002</v>
      </c>
      <c r="BQ28" s="2">
        <f>IF(OR($B28&lt;I$229, AND($B28&gt;I$230, $B28&lt;I$231)), I28, "")</f>
        <v>26.478000000000002</v>
      </c>
      <c r="BR28" s="2">
        <f>IF(OR($B28&lt;J$229, AND($B28&gt;J$230, $B28&lt;J$231)), J28, "")</f>
        <v>28.373000000000001</v>
      </c>
      <c r="BS28" s="2">
        <f>IF(OR($B28&lt;K$229, AND($B28&gt;K$230, $B28&lt;K$231)), K28, "")</f>
        <v>29.896000000000001</v>
      </c>
      <c r="BT28" s="2">
        <f>IF(OR($B28&lt;L$229, AND($B28&gt;L$230, $B28&lt;L$231)), L28, "")</f>
        <v>30.641999999999999</v>
      </c>
      <c r="BU28" s="2">
        <f>IF(OR($B28&lt;M$229, AND($B28&gt;M$230, $B28&lt;M$231)), M28, "")</f>
        <v>37.313000000000002</v>
      </c>
      <c r="BV28" s="2">
        <f>IF(OR($B28&lt;N$229, AND($B28&gt;N$230, $B28&lt;N$231)), N28, "")</f>
        <v>40.582000000000001</v>
      </c>
      <c r="BW28" s="2">
        <f>IF(OR($B28&lt;O$229, AND($B28&gt;O$230, $B28&lt;O$231)), O28, "")</f>
        <v>52.790999999999997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23.145260231450372</v>
      </c>
      <c r="CP28" s="2">
        <f>BL$207*$B28+BL$209</f>
        <v>24.020577654963496</v>
      </c>
      <c r="CQ28" s="2">
        <f>BM$207*$B28+BM$209</f>
        <v>26.161047658463595</v>
      </c>
      <c r="CR28" s="2">
        <f>BN$207*$B28+BN$209</f>
        <v>28.309929097042424</v>
      </c>
      <c r="CS28" s="2">
        <f>BO$207*$B28+BO$209</f>
        <v>28.59956158308961</v>
      </c>
      <c r="CT28" s="2">
        <f>BP$207*$B28+BP$209</f>
        <v>27.952764500844548</v>
      </c>
      <c r="CU28" s="2">
        <f>BQ$207*$B28+BQ$209</f>
        <v>26.57927750080577</v>
      </c>
      <c r="CV28" s="2">
        <f>BR$207*$B28+BR$209</f>
        <v>27.580355539980278</v>
      </c>
      <c r="CW28" s="2">
        <f>BS$207*$B28+BS$209</f>
        <v>29.722017670763233</v>
      </c>
      <c r="CX28" s="2">
        <f>BT$207*$B28+BT$209</f>
        <v>31.041152345428735</v>
      </c>
      <c r="CY28" s="2">
        <f>BU$207*$B28+BU$209</f>
        <v>36.387580406717113</v>
      </c>
      <c r="CZ28" s="2">
        <f>BV$207*$B28+BV$209</f>
        <v>40.667634844578693</v>
      </c>
      <c r="DA28" s="2">
        <f>BW$207*$B28+BW$209</f>
        <v>51.802159914582056</v>
      </c>
      <c r="DD28" s="2">
        <f>BZ$207*$B28+BZ$209</f>
        <v>29.54865583047107</v>
      </c>
      <c r="DE28" s="2">
        <f>CA$207*$B28+CA$209</f>
        <v>29.552426795340772</v>
      </c>
      <c r="DF28" s="2">
        <f>CB$207*$B28+CB$209</f>
        <v>31.191464324473309</v>
      </c>
      <c r="DG28" s="2">
        <f>CC$207*$B28+CC$209</f>
        <v>31.736756644357122</v>
      </c>
      <c r="DH28" s="2">
        <f>CD$207*$B28+CD$209</f>
        <v>32.558041658469776</v>
      </c>
      <c r="DI28" s="2">
        <f>CE$207*$B28+CE$209</f>
        <v>25.973375246638128</v>
      </c>
      <c r="DJ28" s="2">
        <f>CF$207*$B28+CF$209</f>
        <v>26.62812861936553</v>
      </c>
      <c r="DK28" s="2">
        <f>CG$207*$B28+CG$209</f>
        <v>30.096217381806188</v>
      </c>
      <c r="DL28" s="2">
        <f>CH$207*$B28+CH$209</f>
        <v>30.821056923491049</v>
      </c>
      <c r="DM28" s="2">
        <f>CI$207*$B28+CI$209</f>
        <v>35.146383842698128</v>
      </c>
      <c r="DN28" s="2">
        <f>CJ$207*$B28+CJ$209</f>
        <v>37.873308989447551</v>
      </c>
      <c r="DO28" s="2">
        <f>CK$207*$B28+CK$209</f>
        <v>43.959456424208838</v>
      </c>
      <c r="DP28" s="2">
        <f>CL$207*$B28+CL$209</f>
        <v>49.436643138360687</v>
      </c>
      <c r="DS28" s="2">
        <f>POWER(10,($B28-C$227)/C$228)/(1+POWER(10,($B28-C$227)/C$228))</f>
        <v>6.9822616345903389E-4</v>
      </c>
      <c r="DT28" s="2">
        <f>POWER(10,($B28-D$227)/D$228)/(1+POWER(10,($B28-D$227)/D$228))</f>
        <v>6.7666574492663829E-4</v>
      </c>
      <c r="DU28" s="2">
        <f>POWER(10,($B28-E$227)/E$228)/(1+POWER(10,($B28-E$227)/E$228))</f>
        <v>1.290025920140095E-3</v>
      </c>
      <c r="DV28" s="2">
        <f>POWER(10,($B28-F$227)/F$228)/(1+POWER(10,($B28-F$227)/F$228))</f>
        <v>1.5846780403104691E-3</v>
      </c>
      <c r="DW28" s="2">
        <f>POWER(10,($B28-G$227)/G$228)/(1+POWER(10,($B28-G$227)/G$228))</f>
        <v>1.4666262257999984E-3</v>
      </c>
      <c r="DX28" s="2">
        <f>POWER(10,($B28-H$227)/H$228)/(1+POWER(10,($B28-H$227)/H$228))</f>
        <v>1.3510527493005851E-3</v>
      </c>
      <c r="DY28" s="2">
        <f>POWER(10,($B28-I$227)/I$228)/(1+POWER(10,($B28-I$227)/I$228))</f>
        <v>1.305627249520128E-3</v>
      </c>
      <c r="DZ28" s="2">
        <f>POWER(10,($B28-J$227)/J$228)/(1+POWER(10,($B28-J$227)/J$228))</f>
        <v>1.1829452205773857E-3</v>
      </c>
      <c r="EA28" s="2">
        <f>POWER(10,($B28-K$227)/K$228)/(1+POWER(10,($B28-K$227)/K$228))</f>
        <v>1.1839534628533981E-3</v>
      </c>
      <c r="EB28" s="2">
        <f>POWER(10,($B28-L$227)/L$228)/(1+POWER(10,($B28-L$227)/L$228))</f>
        <v>1.0781547925234661E-3</v>
      </c>
      <c r="EC28" s="2">
        <f>POWER(10,($B28-M$227)/M$228)/(1+POWER(10,($B28-M$227)/M$228))</f>
        <v>1.0174397127706116E-3</v>
      </c>
      <c r="ED28" s="2">
        <f>POWER(10,($B28-N$227)/N$228)/(1+POWER(10,($B28-N$227)/N$228))</f>
        <v>1.0018647944566262E-3</v>
      </c>
      <c r="EE28" s="2">
        <f>POWER(10,($B28-O$227)/O$228)/(1+POWER(10,($B28-O$227)/O$228))</f>
        <v>1.0096403926289526E-3</v>
      </c>
    </row>
    <row r="29" spans="2:135" x14ac:dyDescent="0.25">
      <c r="B29" s="2">
        <v>23</v>
      </c>
      <c r="C29">
        <v>24.358000000000001</v>
      </c>
      <c r="D29">
        <v>24.463000000000001</v>
      </c>
      <c r="E29">
        <v>28.791</v>
      </c>
      <c r="F29">
        <v>30.776</v>
      </c>
      <c r="G29">
        <v>29.850999999999999</v>
      </c>
      <c r="H29">
        <v>28.463000000000001</v>
      </c>
      <c r="I29">
        <v>29.134</v>
      </c>
      <c r="J29">
        <v>27.433</v>
      </c>
      <c r="K29">
        <v>29.312999999999999</v>
      </c>
      <c r="L29">
        <v>30.821000000000002</v>
      </c>
      <c r="M29">
        <v>37.283999999999999</v>
      </c>
      <c r="N29">
        <v>41.716000000000001</v>
      </c>
      <c r="O29">
        <v>51.970100000000002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23.192929440423608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24.059896861633042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26.189339062991671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28.314083472233307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28.597801121653642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27.895126026709562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26.570806988369522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27.573652391783831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29.702725085449202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31.059268075485182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36.374503051985478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40.669120467116386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51.73083095039145</v>
      </c>
      <c r="AE29" s="5"/>
      <c r="AG29" s="5">
        <f t="shared" si="15"/>
        <v>1.1650705595763924</v>
      </c>
      <c r="AH29" s="5">
        <f t="shared" si="15"/>
        <v>0.40310313836695855</v>
      </c>
      <c r="AI29" s="5">
        <f t="shared" si="15"/>
        <v>2.6016609370083295</v>
      </c>
      <c r="AJ29" s="5">
        <f t="shared" si="15"/>
        <v>2.461916527766693</v>
      </c>
      <c r="AK29" s="5">
        <f t="shared" si="15"/>
        <v>1.2531988783463568</v>
      </c>
      <c r="AL29" s="5">
        <f t="shared" si="15"/>
        <v>0.56787397329043898</v>
      </c>
      <c r="AM29" s="5">
        <f t="shared" si="15"/>
        <v>2.563193011630478</v>
      </c>
      <c r="AN29" s="5">
        <f t="shared" si="15"/>
        <v>-0.14065239178383138</v>
      </c>
      <c r="AO29" s="5">
        <f t="shared" si="14"/>
        <v>-0.38972508544920359</v>
      </c>
      <c r="AP29" s="5">
        <f t="shared" si="14"/>
        <v>-0.23826807548518047</v>
      </c>
      <c r="AQ29" s="5">
        <f t="shared" si="14"/>
        <v>0.90949694801452097</v>
      </c>
      <c r="AR29" s="5">
        <f t="shared" si="14"/>
        <v>1.0468795328836151</v>
      </c>
      <c r="AS29" s="5">
        <f t="shared" si="14"/>
        <v>0.23926904960855211</v>
      </c>
      <c r="AV29" s="2">
        <f t="shared" si="1"/>
        <v>23.192928576999382</v>
      </c>
      <c r="AW29" s="2">
        <f t="shared" si="2"/>
        <v>24.059896480651492</v>
      </c>
      <c r="AX29" s="2">
        <f t="shared" si="3"/>
        <v>26.189227292667962</v>
      </c>
      <c r="AY29" s="2">
        <f t="shared" si="4"/>
        <v>28.313075898535825</v>
      </c>
      <c r="AZ29" s="2">
        <f t="shared" si="5"/>
        <v>28.597535082347306</v>
      </c>
      <c r="BA29" s="2">
        <f t="shared" si="6"/>
        <v>27.894982681535012</v>
      </c>
      <c r="BB29" s="2">
        <f t="shared" si="7"/>
        <v>26.570783987735936</v>
      </c>
      <c r="BC29" s="2">
        <f t="shared" si="8"/>
        <v>27.573640863981588</v>
      </c>
      <c r="BD29" s="2">
        <f t="shared" si="9"/>
        <v>29.702711447669831</v>
      </c>
      <c r="BE29" s="2">
        <f t="shared" si="10"/>
        <v>31.05924685899145</v>
      </c>
      <c r="BF29" s="2">
        <f t="shared" si="11"/>
        <v>36.37449241011489</v>
      </c>
      <c r="BG29" s="2">
        <f t="shared" si="12"/>
        <v>40.669098115853714</v>
      </c>
      <c r="BH29" s="2">
        <f t="shared" si="13"/>
        <v>51.730691941283084</v>
      </c>
      <c r="BK29" s="2">
        <f>IF(OR($B29&lt;C$229, AND($B29&gt;C$230, $B29&lt;C$231)), C29, "")</f>
        <v>24.358000000000001</v>
      </c>
      <c r="BL29" s="2">
        <f>IF(OR($B29&lt;D$229, AND($B29&gt;D$230, $B29&lt;D$231)), D29, "")</f>
        <v>24.463000000000001</v>
      </c>
      <c r="BM29" s="2">
        <f>IF(OR($B29&lt;E$229, AND($B29&gt;E$230, $B29&lt;E$231)), E29, "")</f>
        <v>28.791</v>
      </c>
      <c r="BN29" s="2">
        <f>IF(OR($B29&lt;F$229, AND($B29&gt;F$230, $B29&lt;F$231)), F29, "")</f>
        <v>30.776</v>
      </c>
      <c r="BO29" s="2">
        <f>IF(OR($B29&lt;G$229, AND($B29&gt;G$230, $B29&lt;G$231)), G29, "")</f>
        <v>29.850999999999999</v>
      </c>
      <c r="BP29" s="2">
        <f>IF(OR($B29&lt;H$229, AND($B29&gt;H$230, $B29&lt;H$231)), H29, "")</f>
        <v>28.463000000000001</v>
      </c>
      <c r="BQ29" s="2">
        <f>IF(OR($B29&lt;I$229, AND($B29&gt;I$230, $B29&lt;I$231)), I29, "")</f>
        <v>29.134</v>
      </c>
      <c r="BR29" s="2">
        <f>IF(OR($B29&lt;J$229, AND($B29&gt;J$230, $B29&lt;J$231)), J29, "")</f>
        <v>27.433</v>
      </c>
      <c r="BS29" s="2">
        <f>IF(OR($B29&lt;K$229, AND($B29&gt;K$230, $B29&lt;K$231)), K29, "")</f>
        <v>29.312999999999999</v>
      </c>
      <c r="BT29" s="2">
        <f>IF(OR($B29&lt;L$229, AND($B29&gt;L$230, $B29&lt;L$231)), L29, "")</f>
        <v>30.821000000000002</v>
      </c>
      <c r="BU29" s="2">
        <f>IF(OR($B29&lt;M$229, AND($B29&gt;M$230, $B29&lt;M$231)), M29, "")</f>
        <v>37.283999999999999</v>
      </c>
      <c r="BV29" s="2">
        <f>IF(OR($B29&lt;N$229, AND($B29&gt;N$230, $B29&lt;N$231)), N29, "")</f>
        <v>41.716000000000001</v>
      </c>
      <c r="BW29" s="2">
        <f>IF(OR($B29&lt;O$229, AND($B29&gt;O$230, $B29&lt;O$231)), O29, "")</f>
        <v>51.970100000000002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23.188100746589765</v>
      </c>
      <c r="CP29" s="2">
        <f>BL$207*$B29+BL$209</f>
        <v>24.055859666790191</v>
      </c>
      <c r="CQ29" s="2">
        <f>BM$207*$B29+BM$209</f>
        <v>26.182240266148803</v>
      </c>
      <c r="CR29" s="2">
        <f>BN$207*$B29+BN$209</f>
        <v>28.307242785703842</v>
      </c>
      <c r="CS29" s="2">
        <f>BO$207*$B29+BO$209</f>
        <v>28.591292999388781</v>
      </c>
      <c r="CT29" s="2">
        <f>BP$207*$B29+BP$209</f>
        <v>27.897897162796152</v>
      </c>
      <c r="CU29" s="2">
        <f>BQ$207*$B29+BQ$209</f>
        <v>26.5707592012234</v>
      </c>
      <c r="CV29" s="2">
        <f>BR$207*$B29+BR$209</f>
        <v>27.57045438886183</v>
      </c>
      <c r="CW29" s="2">
        <f>BS$207*$B29+BS$209</f>
        <v>29.701325800711214</v>
      </c>
      <c r="CX29" s="2">
        <f>BT$207*$B29+BT$209</f>
        <v>31.054481788732101</v>
      </c>
      <c r="CY29" s="2">
        <f>BU$207*$B29+BU$209</f>
        <v>36.372879009299133</v>
      </c>
      <c r="CZ29" s="2">
        <f>BV$207*$B29+BV$209</f>
        <v>40.665545198475726</v>
      </c>
      <c r="DA29" s="2">
        <f>BW$207*$B29+BW$209</f>
        <v>51.733277648972944</v>
      </c>
      <c r="DD29" s="2">
        <f>BZ$207*$B29+BZ$209</f>
        <v>29.49455343883557</v>
      </c>
      <c r="DE29" s="2">
        <f>CA$207*$B29+CA$209</f>
        <v>29.497037049343906</v>
      </c>
      <c r="DF29" s="2">
        <f>CB$207*$B29+CB$209</f>
        <v>31.122479765471478</v>
      </c>
      <c r="DG29" s="2">
        <f>CC$207*$B29+CC$209</f>
        <v>31.664817846204521</v>
      </c>
      <c r="DH29" s="2">
        <f>CD$207*$B29+CD$209</f>
        <v>32.47343607140634</v>
      </c>
      <c r="DI29" s="2">
        <f>CE$207*$B29+CE$209</f>
        <v>25.930257505255408</v>
      </c>
      <c r="DJ29" s="2">
        <f>CF$207*$B29+CF$209</f>
        <v>26.588075334607474</v>
      </c>
      <c r="DK29" s="2">
        <f>CG$207*$B29+CG$209</f>
        <v>30.027399534407458</v>
      </c>
      <c r="DL29" s="2">
        <f>CH$207*$B29+CH$209</f>
        <v>30.768825018633169</v>
      </c>
      <c r="DM29" s="2">
        <f>CI$207*$B29+CI$209</f>
        <v>35.085672671343531</v>
      </c>
      <c r="DN29" s="2">
        <f>CJ$207*$B29+CJ$209</f>
        <v>37.819238386943063</v>
      </c>
      <c r="DO29" s="2">
        <f>CK$207*$B29+CK$209</f>
        <v>43.900125731880379</v>
      </c>
      <c r="DP29" s="2">
        <f>CL$207*$B29+CL$209</f>
        <v>49.397373533658886</v>
      </c>
      <c r="DS29" s="2">
        <f>POWER(10,($B29-C$227)/C$228)/(1+POWER(10,($B29-C$227)/C$228))</f>
        <v>7.6553819480022463E-4</v>
      </c>
      <c r="DT29" s="2">
        <f>POWER(10,($B29-D$227)/D$228)/(1+POWER(10,($B29-D$227)/D$228))</f>
        <v>7.4190080151514569E-4</v>
      </c>
      <c r="DU29" s="2">
        <f>POWER(10,($B29-E$227)/E$228)/(1+POWER(10,($B29-E$227)/E$228))</f>
        <v>1.4143092698471452E-3</v>
      </c>
      <c r="DV29" s="2">
        <f>POWER(10,($B29-F$227)/F$228)/(1+POWER(10,($B29-F$227)/F$228))</f>
        <v>1.7372993088384753E-3</v>
      </c>
      <c r="DW29" s="2">
        <f>POWER(10,($B29-G$227)/G$228)/(1+POWER(10,($B29-G$227)/G$228))</f>
        <v>1.6078961652699071E-3</v>
      </c>
      <c r="DX29" s="2">
        <f>POWER(10,($B29-H$227)/H$228)/(1+POWER(10,($B29-H$227)/H$228))</f>
        <v>1.4812068103875467E-3</v>
      </c>
      <c r="DY29" s="2">
        <f>POWER(10,($B29-I$227)/I$228)/(1+POWER(10,($B29-I$227)/I$228))</f>
        <v>1.431411504266228E-3</v>
      </c>
      <c r="DZ29" s="2">
        <f>POWER(10,($B29-J$227)/J$228)/(1+POWER(10,($B29-J$227)/J$228))</f>
        <v>1.2969256255210768E-3</v>
      </c>
      <c r="EA29" s="2">
        <f>POWER(10,($B29-K$227)/K$228)/(1+POWER(10,($B29-K$227)/K$228))</f>
        <v>1.2980308887873293E-3</v>
      </c>
      <c r="EB29" s="2">
        <f>POWER(10,($B29-L$227)/L$228)/(1+POWER(10,($B29-L$227)/L$228))</f>
        <v>1.1820502670568372E-3</v>
      </c>
      <c r="EC29" s="2">
        <f>POWER(10,($B29-M$227)/M$228)/(1+POWER(10,($B29-M$227)/M$228))</f>
        <v>1.1154909635156028E-3</v>
      </c>
      <c r="ED29" s="2">
        <f>POWER(10,($B29-N$227)/N$228)/(1+POWER(10,($B29-N$227)/N$228))</f>
        <v>1.0984167317219181E-3</v>
      </c>
      <c r="EE29" s="2">
        <f>POWER(10,($B29-O$227)/O$228)/(1+POWER(10,($B29-O$227)/O$228))</f>
        <v>1.106940851254465E-3</v>
      </c>
    </row>
    <row r="30" spans="2:135" x14ac:dyDescent="0.25">
      <c r="B30" s="2">
        <v>24</v>
      </c>
      <c r="C30">
        <v>24.373000000000001</v>
      </c>
      <c r="D30">
        <v>24.327999999999999</v>
      </c>
      <c r="E30">
        <v>27.193999999999999</v>
      </c>
      <c r="F30">
        <v>30.209</v>
      </c>
      <c r="G30">
        <v>30.164000000000001</v>
      </c>
      <c r="H30">
        <v>29.074999999999999</v>
      </c>
      <c r="I30">
        <v>27.925000000000001</v>
      </c>
      <c r="J30">
        <v>28.94</v>
      </c>
      <c r="K30">
        <v>30</v>
      </c>
      <c r="L30">
        <v>31.358000000000001</v>
      </c>
      <c r="M30">
        <v>37.506999999999998</v>
      </c>
      <c r="N30">
        <v>42.164000000000001</v>
      </c>
      <c r="O30">
        <v>51.268700000000003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23.236156001437227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24.09549520168181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26.2112751935734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28.313480979845853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28.590477785675329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27.840264745187032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26.562290332389551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27.563999637960112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29.682151223490557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31.073004294083596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36.359931510519829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40.667348932242476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51.661977454564266</v>
      </c>
      <c r="AE30" s="5"/>
      <c r="AG30" s="5">
        <f t="shared" si="15"/>
        <v>1.1368439985627745</v>
      </c>
      <c r="AH30" s="5">
        <f t="shared" si="15"/>
        <v>0.23250479831818893</v>
      </c>
      <c r="AI30" s="5">
        <f t="shared" si="15"/>
        <v>0.98272480642659943</v>
      </c>
      <c r="AJ30" s="5">
        <f t="shared" si="15"/>
        <v>1.895519020154147</v>
      </c>
      <c r="AK30" s="5">
        <f t="shared" si="15"/>
        <v>1.5735222143246723</v>
      </c>
      <c r="AL30" s="5">
        <f t="shared" si="15"/>
        <v>1.2347352548129678</v>
      </c>
      <c r="AM30" s="5">
        <f t="shared" si="15"/>
        <v>1.3627096676104493</v>
      </c>
      <c r="AN30" s="5">
        <f t="shared" si="15"/>
        <v>1.3760003620398891</v>
      </c>
      <c r="AO30" s="5">
        <f t="shared" si="14"/>
        <v>0.3178487765094431</v>
      </c>
      <c r="AP30" s="5">
        <f t="shared" si="14"/>
        <v>0.28499570591640477</v>
      </c>
      <c r="AQ30" s="5">
        <f t="shared" si="14"/>
        <v>1.1470684894801693</v>
      </c>
      <c r="AR30" s="5">
        <f t="shared" si="14"/>
        <v>1.4966510677575258</v>
      </c>
      <c r="AS30" s="5">
        <f t="shared" si="14"/>
        <v>-0.393277454564263</v>
      </c>
      <c r="AV30" s="2">
        <f t="shared" si="1"/>
        <v>23.236153114090065</v>
      </c>
      <c r="AW30" s="2">
        <f t="shared" si="2"/>
        <v>24.095493885993672</v>
      </c>
      <c r="AX30" s="2">
        <f t="shared" si="3"/>
        <v>26.210953126851749</v>
      </c>
      <c r="AY30" s="2">
        <f t="shared" si="4"/>
        <v>28.310819385854252</v>
      </c>
      <c r="AZ30" s="2">
        <f t="shared" si="5"/>
        <v>28.589733098953793</v>
      </c>
      <c r="BA30" s="2">
        <f t="shared" si="6"/>
        <v>27.839853696122702</v>
      </c>
      <c r="BB30" s="2">
        <f t="shared" si="7"/>
        <v>26.562218588071069</v>
      </c>
      <c r="BC30" s="2">
        <f t="shared" si="8"/>
        <v>27.563962929069525</v>
      </c>
      <c r="BD30" s="2">
        <f t="shared" si="9"/>
        <v>29.682108187962239</v>
      </c>
      <c r="BE30" s="2">
        <f t="shared" si="10"/>
        <v>31.072939479368113</v>
      </c>
      <c r="BF30" s="2">
        <f t="shared" si="11"/>
        <v>36.359898332584109</v>
      </c>
      <c r="BG30" s="2">
        <f t="shared" si="12"/>
        <v>40.667281902776111</v>
      </c>
      <c r="BH30" s="2">
        <f t="shared" si="13"/>
        <v>51.661596452141637</v>
      </c>
      <c r="BK30" s="2">
        <f>IF(OR($B30&lt;C$229, AND($B30&gt;C$230, $B30&lt;C$231)), C30, "")</f>
        <v>24.373000000000001</v>
      </c>
      <c r="BL30" s="2">
        <f>IF(OR($B30&lt;D$229, AND($B30&gt;D$230, $B30&lt;D$231)), D30, "")</f>
        <v>24.327999999999999</v>
      </c>
      <c r="BM30" s="2">
        <f>IF(OR($B30&lt;E$229, AND($B30&gt;E$230, $B30&lt;E$231)), E30, "")</f>
        <v>27.193999999999999</v>
      </c>
      <c r="BN30" s="2">
        <f>IF(OR($B30&lt;F$229, AND($B30&gt;F$230, $B30&lt;F$231)), F30, "")</f>
        <v>30.209</v>
      </c>
      <c r="BO30" s="2">
        <f>IF(OR($B30&lt;G$229, AND($B30&gt;G$230, $B30&lt;G$231)), G30, "")</f>
        <v>30.164000000000001</v>
      </c>
      <c r="BP30" s="2">
        <f>IF(OR($B30&lt;H$229, AND($B30&gt;H$230, $B30&lt;H$231)), H30, "")</f>
        <v>29.074999999999999</v>
      </c>
      <c r="BQ30" s="2">
        <f>IF(OR($B30&lt;I$229, AND($B30&gt;I$230, $B30&lt;I$231)), I30, "")</f>
        <v>27.925000000000001</v>
      </c>
      <c r="BR30" s="2">
        <f>IF(OR($B30&lt;J$229, AND($B30&gt;J$230, $B30&lt;J$231)), J30, "")</f>
        <v>28.94</v>
      </c>
      <c r="BS30" s="2">
        <f>IF(OR($B30&lt;K$229, AND($B30&gt;K$230, $B30&lt;K$231)), K30, "")</f>
        <v>30</v>
      </c>
      <c r="BT30" s="2">
        <f>IF(OR($B30&lt;L$229, AND($B30&gt;L$230, $B30&lt;L$231)), L30, "")</f>
        <v>31.358000000000001</v>
      </c>
      <c r="BU30" s="2">
        <f>IF(OR($B30&lt;M$229, AND($B30&gt;M$230, $B30&lt;M$231)), M30, "")</f>
        <v>37.506999999999998</v>
      </c>
      <c r="BV30" s="2">
        <f>IF(OR($B30&lt;N$229, AND($B30&gt;N$230, $B30&lt;N$231)), N30, "")</f>
        <v>42.164000000000001</v>
      </c>
      <c r="BW30" s="2">
        <f>IF(OR($B30&lt;O$229, AND($B30&gt;O$230, $B30&lt;O$231)), O30, "")</f>
        <v>51.268700000000003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23.230941261729157</v>
      </c>
      <c r="CP30" s="2">
        <f>BL$207*$B30+BL$209</f>
        <v>24.091141678616882</v>
      </c>
      <c r="CQ30" s="2">
        <f>BM$207*$B30+BM$209</f>
        <v>26.203432873834007</v>
      </c>
      <c r="CR30" s="2">
        <f>BN$207*$B30+BN$209</f>
        <v>28.304556474365263</v>
      </c>
      <c r="CS30" s="2">
        <f>BO$207*$B30+BO$209</f>
        <v>28.583024415687948</v>
      </c>
      <c r="CT30" s="2">
        <f>BP$207*$B30+BP$209</f>
        <v>27.843029824747756</v>
      </c>
      <c r="CU30" s="2">
        <f>BQ$207*$B30+BQ$209</f>
        <v>26.562240901641029</v>
      </c>
      <c r="CV30" s="2">
        <f>BR$207*$B30+BR$209</f>
        <v>27.560553237743381</v>
      </c>
      <c r="CW30" s="2">
        <f>BS$207*$B30+BS$209</f>
        <v>29.680633930659194</v>
      </c>
      <c r="CX30" s="2">
        <f>BT$207*$B30+BT$209</f>
        <v>31.067811232035471</v>
      </c>
      <c r="CY30" s="2">
        <f>BU$207*$B30+BU$209</f>
        <v>36.35817761188116</v>
      </c>
      <c r="CZ30" s="2">
        <f>BV$207*$B30+BV$209</f>
        <v>40.66345555237276</v>
      </c>
      <c r="DA30" s="2">
        <f>BW$207*$B30+BW$209</f>
        <v>51.664395383363832</v>
      </c>
      <c r="DD30" s="2">
        <f>BZ$207*$B30+BZ$209</f>
        <v>29.440451047200074</v>
      </c>
      <c r="DE30" s="2">
        <f>CA$207*$B30+CA$209</f>
        <v>29.44164730334704</v>
      </c>
      <c r="DF30" s="2">
        <f>CB$207*$B30+CB$209</f>
        <v>31.053495206469645</v>
      </c>
      <c r="DG30" s="2">
        <f>CC$207*$B30+CC$209</f>
        <v>31.59287904805192</v>
      </c>
      <c r="DH30" s="2">
        <f>CD$207*$B30+CD$209</f>
        <v>32.388830484342904</v>
      </c>
      <c r="DI30" s="2">
        <f>CE$207*$B30+CE$209</f>
        <v>25.887139763872685</v>
      </c>
      <c r="DJ30" s="2">
        <f>CF$207*$B30+CF$209</f>
        <v>26.548022049849422</v>
      </c>
      <c r="DK30" s="2">
        <f>CG$207*$B30+CG$209</f>
        <v>29.958581687008731</v>
      </c>
      <c r="DL30" s="2">
        <f>CH$207*$B30+CH$209</f>
        <v>30.716593113775289</v>
      </c>
      <c r="DM30" s="2">
        <f>CI$207*$B30+CI$209</f>
        <v>35.02496149998894</v>
      </c>
      <c r="DN30" s="2">
        <f>CJ$207*$B30+CJ$209</f>
        <v>37.765167784438574</v>
      </c>
      <c r="DO30" s="2">
        <f>CK$207*$B30+CK$209</f>
        <v>43.840795039551928</v>
      </c>
      <c r="DP30" s="2">
        <f>CL$207*$B30+CL$209</f>
        <v>49.358103928957085</v>
      </c>
      <c r="DS30" s="2">
        <f>POWER(10,($B30-C$227)/C$228)/(1+POWER(10,($B30-C$227)/C$228))</f>
        <v>8.3933394760133274E-4</v>
      </c>
      <c r="DT30" s="2">
        <f>POWER(10,($B30-D$227)/D$228)/(1+POWER(10,($B30-D$227)/D$228))</f>
        <v>8.1341983020711617E-4</v>
      </c>
      <c r="DU30" s="2">
        <f>POWER(10,($B30-E$227)/E$228)/(1+POWER(10,($B30-E$227)/E$228))</f>
        <v>1.5505477047451945E-3</v>
      </c>
      <c r="DV30" s="2">
        <f>POWER(10,($B30-F$227)/F$228)/(1+POWER(10,($B30-F$227)/F$228))</f>
        <v>1.9045915808576365E-3</v>
      </c>
      <c r="DW30" s="2">
        <f>POWER(10,($B30-G$227)/G$228)/(1+POWER(10,($B30-G$227)/G$228))</f>
        <v>1.7627496369559416E-3</v>
      </c>
      <c r="DX30" s="2">
        <f>POWER(10,($B30-H$227)/H$228)/(1+POWER(10,($B30-H$227)/H$228))</f>
        <v>1.6238789125148862E-3</v>
      </c>
      <c r="DY30" s="2">
        <f>POWER(10,($B30-I$227)/I$228)/(1+POWER(10,($B30-I$227)/I$228))</f>
        <v>1.5692947845268978E-3</v>
      </c>
      <c r="DZ30" s="2">
        <f>POWER(10,($B30-J$227)/J$228)/(1+POWER(10,($B30-J$227)/J$228))</f>
        <v>1.421872758510496E-3</v>
      </c>
      <c r="EA30" s="2">
        <f>POWER(10,($B30-K$227)/K$228)/(1+POWER(10,($B30-K$227)/K$228))</f>
        <v>1.42308435223332E-3</v>
      </c>
      <c r="EB30" s="2">
        <f>POWER(10,($B30-L$227)/L$228)/(1+POWER(10,($B30-L$227)/L$228))</f>
        <v>1.2959445523639532E-3</v>
      </c>
      <c r="EC30" s="2">
        <f>POWER(10,($B30-M$227)/M$228)/(1+POWER(10,($B30-M$227)/M$228))</f>
        <v>1.2229799017126437E-3</v>
      </c>
      <c r="ED30" s="2">
        <f>POWER(10,($B30-N$227)/N$228)/(1+POWER(10,($B30-N$227)/N$228))</f>
        <v>1.204262376996067E-3</v>
      </c>
      <c r="EE30" s="2">
        <f>POWER(10,($B30-O$227)/O$228)/(1+POWER(10,($B30-O$227)/O$228))</f>
        <v>1.2136068998750127E-3</v>
      </c>
    </row>
    <row r="31" spans="2:135" x14ac:dyDescent="0.25">
      <c r="B31" s="2">
        <v>25</v>
      </c>
      <c r="C31">
        <v>25.074999999999999</v>
      </c>
      <c r="D31">
        <v>24.641999999999999</v>
      </c>
      <c r="E31">
        <v>28</v>
      </c>
      <c r="F31">
        <v>32.686999999999998</v>
      </c>
      <c r="G31">
        <v>30.97</v>
      </c>
      <c r="H31">
        <v>29.896000000000001</v>
      </c>
      <c r="I31">
        <v>29.433</v>
      </c>
      <c r="J31">
        <v>27.850999999999999</v>
      </c>
      <c r="K31">
        <v>30.672000000000001</v>
      </c>
      <c r="L31">
        <v>31.731000000000002</v>
      </c>
      <c r="M31">
        <v>38.866</v>
      </c>
      <c r="N31">
        <v>42.03</v>
      </c>
      <c r="O31">
        <v>51.940300000000001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23.279416061173759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24.131118916466395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26.233606713486299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28.315333168562621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28.583961115414379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27.78583147801163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26.553858233998344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27.554410389077397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29.661639259749276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31.086847728315885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36.345409172020069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40.665678319533463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51.593487545055609</v>
      </c>
      <c r="AE31" s="5"/>
      <c r="AG31" s="5">
        <f t="shared" si="15"/>
        <v>1.7955839388262405</v>
      </c>
      <c r="AH31" s="5">
        <f t="shared" si="15"/>
        <v>0.5108810835336044</v>
      </c>
      <c r="AI31" s="5">
        <f t="shared" si="15"/>
        <v>1.7663932865137006</v>
      </c>
      <c r="AJ31" s="5">
        <f t="shared" si="15"/>
        <v>4.371666831437377</v>
      </c>
      <c r="AK31" s="5">
        <f t="shared" si="15"/>
        <v>2.38603888458562</v>
      </c>
      <c r="AL31" s="5">
        <f t="shared" si="15"/>
        <v>2.1101685219883706</v>
      </c>
      <c r="AM31" s="5">
        <f t="shared" si="15"/>
        <v>2.8791417660016556</v>
      </c>
      <c r="AN31" s="5">
        <f t="shared" si="15"/>
        <v>0.29658961092260228</v>
      </c>
      <c r="AO31" s="5">
        <f t="shared" si="14"/>
        <v>1.0103607402507251</v>
      </c>
      <c r="AP31" s="5">
        <f t="shared" si="14"/>
        <v>0.64415227168411704</v>
      </c>
      <c r="AQ31" s="5">
        <f t="shared" si="14"/>
        <v>2.5205908279799303</v>
      </c>
      <c r="AR31" s="5">
        <f t="shared" si="14"/>
        <v>1.3643216804665386</v>
      </c>
      <c r="AS31" s="5">
        <f t="shared" si="14"/>
        <v>0.34681245494439139</v>
      </c>
      <c r="AV31" s="2">
        <f t="shared" si="1"/>
        <v>23.279406786185408</v>
      </c>
      <c r="AW31" s="2">
        <f t="shared" si="2"/>
        <v>24.131114552932608</v>
      </c>
      <c r="AX31" s="2">
        <f t="shared" si="3"/>
        <v>26.232716750610951</v>
      </c>
      <c r="AY31" s="2">
        <f t="shared" si="4"/>
        <v>28.30859145091576</v>
      </c>
      <c r="AZ31" s="2">
        <f t="shared" si="5"/>
        <v>28.581962985791726</v>
      </c>
      <c r="BA31" s="2">
        <f t="shared" si="6"/>
        <v>27.784701393878215</v>
      </c>
      <c r="BB31" s="2">
        <f t="shared" si="7"/>
        <v>26.553643885463018</v>
      </c>
      <c r="BC31" s="2">
        <f t="shared" si="8"/>
        <v>27.554298384400223</v>
      </c>
      <c r="BD31" s="2">
        <f t="shared" si="9"/>
        <v>29.661509121973356</v>
      </c>
      <c r="BE31" s="2">
        <f t="shared" si="10"/>
        <v>31.086657787058513</v>
      </c>
      <c r="BF31" s="2">
        <f t="shared" si="11"/>
        <v>36.345309937878653</v>
      </c>
      <c r="BG31" s="2">
        <f t="shared" si="12"/>
        <v>40.665485353646744</v>
      </c>
      <c r="BH31" s="2">
        <f t="shared" si="13"/>
        <v>51.592483910752165</v>
      </c>
      <c r="BK31" s="2">
        <f>IF(OR($B31&lt;C$229, AND($B31&gt;C$230, $B31&lt;C$231)), C31, "")</f>
        <v>25.074999999999999</v>
      </c>
      <c r="BL31" s="2">
        <f>IF(OR($B31&lt;D$229, AND($B31&gt;D$230, $B31&lt;D$231)), D31, "")</f>
        <v>24.641999999999999</v>
      </c>
      <c r="BM31" s="2">
        <f>IF(OR($B31&lt;E$229, AND($B31&gt;E$230, $B31&lt;E$231)), E31, "")</f>
        <v>28</v>
      </c>
      <c r="BN31" s="2">
        <f>IF(OR($B31&lt;F$229, AND($B31&gt;F$230, $B31&lt;F$231)), F31, "")</f>
        <v>32.686999999999998</v>
      </c>
      <c r="BO31" s="2">
        <f>IF(OR($B31&lt;G$229, AND($B31&gt;G$230, $B31&lt;G$231)), G31, "")</f>
        <v>30.97</v>
      </c>
      <c r="BP31" s="2">
        <f>IF(OR($B31&lt;H$229, AND($B31&gt;H$230, $B31&lt;H$231)), H31, "")</f>
        <v>29.896000000000001</v>
      </c>
      <c r="BQ31" s="2">
        <f>IF(OR($B31&lt;I$229, AND($B31&gt;I$230, $B31&lt;I$231)), I31, "")</f>
        <v>29.433</v>
      </c>
      <c r="BR31" s="2">
        <f>IF(OR($B31&lt;J$229, AND($B31&gt;J$230, $B31&lt;J$231)), J31, "")</f>
        <v>27.850999999999999</v>
      </c>
      <c r="BS31" s="2">
        <f>IF(OR($B31&lt;K$229, AND($B31&gt;K$230, $B31&lt;K$231)), K31, "")</f>
        <v>30.672000000000001</v>
      </c>
      <c r="BT31" s="2">
        <f>IF(OR($B31&lt;L$229, AND($B31&gt;L$230, $B31&lt;L$231)), L31, "")</f>
        <v>31.731000000000002</v>
      </c>
      <c r="BU31" s="2">
        <f>IF(OR($B31&lt;M$229, AND($B31&gt;M$230, $B31&lt;M$231)), M31, "")</f>
        <v>38.866</v>
      </c>
      <c r="BV31" s="2">
        <f>IF(OR($B31&lt;N$229, AND($B31&gt;N$230, $B31&lt;N$231)), N31, "")</f>
        <v>42.03</v>
      </c>
      <c r="BW31" s="2">
        <f>IF(OR($B31&lt;O$229, AND($B31&gt;O$230, $B31&lt;O$231)), O31, "")</f>
        <v>51.940300000000001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23.273781776868546</v>
      </c>
      <c r="CP31" s="2">
        <f>BL$207*$B31+BL$209</f>
        <v>24.126423690443573</v>
      </c>
      <c r="CQ31" s="2">
        <f>BM$207*$B31+BM$209</f>
        <v>26.224625481519212</v>
      </c>
      <c r="CR31" s="2">
        <f>BN$207*$B31+BN$209</f>
        <v>28.301870163026681</v>
      </c>
      <c r="CS31" s="2">
        <f>BO$207*$B31+BO$209</f>
        <v>28.574755831987119</v>
      </c>
      <c r="CT31" s="2">
        <f>BP$207*$B31+BP$209</f>
        <v>27.78816248669936</v>
      </c>
      <c r="CU31" s="2">
        <f>BQ$207*$B31+BQ$209</f>
        <v>26.553722602058659</v>
      </c>
      <c r="CV31" s="2">
        <f>BR$207*$B31+BR$209</f>
        <v>27.550652086624929</v>
      </c>
      <c r="CW31" s="2">
        <f>BS$207*$B31+BS$209</f>
        <v>29.659942060607175</v>
      </c>
      <c r="CX31" s="2">
        <f>BT$207*$B31+BT$209</f>
        <v>31.08114067533884</v>
      </c>
      <c r="CY31" s="2">
        <f>BU$207*$B31+BU$209</f>
        <v>36.343476214463188</v>
      </c>
      <c r="CZ31" s="2">
        <f>BV$207*$B31+BV$209</f>
        <v>40.661365906269793</v>
      </c>
      <c r="DA31" s="2">
        <f>BW$207*$B31+BW$209</f>
        <v>51.59551311775472</v>
      </c>
      <c r="DD31" s="2">
        <f>BZ$207*$B31+BZ$209</f>
        <v>29.386348655564575</v>
      </c>
      <c r="DE31" s="2">
        <f>CA$207*$B31+CA$209</f>
        <v>29.386257557350174</v>
      </c>
      <c r="DF31" s="2">
        <f>CB$207*$B31+CB$209</f>
        <v>30.984510647467811</v>
      </c>
      <c r="DG31" s="2">
        <f>CC$207*$B31+CC$209</f>
        <v>31.520940249899322</v>
      </c>
      <c r="DH31" s="2">
        <f>CD$207*$B31+CD$209</f>
        <v>32.304224897279468</v>
      </c>
      <c r="DI31" s="2">
        <f>CE$207*$B31+CE$209</f>
        <v>25.844022022489963</v>
      </c>
      <c r="DJ31" s="2">
        <f>CF$207*$B31+CF$209</f>
        <v>26.507968765091366</v>
      </c>
      <c r="DK31" s="2">
        <f>CG$207*$B31+CG$209</f>
        <v>29.889763839610001</v>
      </c>
      <c r="DL31" s="2">
        <f>CH$207*$B31+CH$209</f>
        <v>30.664361208917409</v>
      </c>
      <c r="DM31" s="2">
        <f>CI$207*$B31+CI$209</f>
        <v>34.96425032863435</v>
      </c>
      <c r="DN31" s="2">
        <f>CJ$207*$B31+CJ$209</f>
        <v>37.711097181934086</v>
      </c>
      <c r="DO31" s="2">
        <f>CK$207*$B31+CK$209</f>
        <v>43.781464347223469</v>
      </c>
      <c r="DP31" s="2">
        <f>CL$207*$B31+CL$209</f>
        <v>49.318834324255285</v>
      </c>
      <c r="DS31" s="2">
        <f>POWER(10,($B31-C$227)/C$228)/(1+POWER(10,($B31-C$227)/C$228))</f>
        <v>9.2023685441657943E-4</v>
      </c>
      <c r="DT31" s="2">
        <f>POWER(10,($B31-D$227)/D$228)/(1+POWER(10,($B31-D$227)/D$228))</f>
        <v>8.9182711996783968E-4</v>
      </c>
      <c r="DU31" s="2">
        <f>POWER(10,($B31-E$227)/E$228)/(1+POWER(10,($B31-E$227)/E$228))</f>
        <v>1.699887457291186E-3</v>
      </c>
      <c r="DV31" s="2">
        <f>POWER(10,($B31-F$227)/F$228)/(1+POWER(10,($B31-F$227)/F$228))</f>
        <v>2.0879594751572693E-3</v>
      </c>
      <c r="DW31" s="2">
        <f>POWER(10,($B31-G$227)/G$228)/(1+POWER(10,($B31-G$227)/G$228))</f>
        <v>1.932487889946675E-3</v>
      </c>
      <c r="DX31" s="2">
        <f>POWER(10,($B31-H$227)/H$228)/(1+POWER(10,($B31-H$227)/H$228))</f>
        <v>1.7802689079631042E-3</v>
      </c>
      <c r="DY31" s="2">
        <f>POWER(10,($B31-I$227)/I$228)/(1+POWER(10,($B31-I$227)/I$228))</f>
        <v>1.7204370356909157E-3</v>
      </c>
      <c r="DZ31" s="2">
        <f>POWER(10,($B31-J$227)/J$228)/(1+POWER(10,($B31-J$227)/J$228))</f>
        <v>1.5588386363508003E-3</v>
      </c>
      <c r="EA31" s="2">
        <f>POWER(10,($B31-K$227)/K$228)/(1+POWER(10,($B31-K$227)/K$228))</f>
        <v>1.560166757887521E-3</v>
      </c>
      <c r="EB31" s="2">
        <f>POWER(10,($B31-L$227)/L$228)/(1+POWER(10,($B31-L$227)/L$228))</f>
        <v>1.4207973022329508E-3</v>
      </c>
      <c r="EC31" s="2">
        <f>POWER(10,($B31-M$227)/M$228)/(1+POWER(10,($B31-M$227)/M$228))</f>
        <v>1.3408125928716086E-3</v>
      </c>
      <c r="ED31" s="2">
        <f>POWER(10,($B31-N$227)/N$228)/(1+POWER(10,($B31-N$227)/N$228))</f>
        <v>1.3202940403670572E-3</v>
      </c>
      <c r="EE31" s="2">
        <f>POWER(10,($B31-O$227)/O$228)/(1+POWER(10,($B31-O$227)/O$228))</f>
        <v>1.3305377162584847E-3</v>
      </c>
    </row>
    <row r="32" spans="2:135" x14ac:dyDescent="0.25">
      <c r="B32" s="2">
        <v>26</v>
      </c>
      <c r="C32">
        <v>24.209</v>
      </c>
      <c r="D32">
        <v>24.984999999999999</v>
      </c>
      <c r="E32">
        <v>28.103999999999999</v>
      </c>
      <c r="F32">
        <v>31.97</v>
      </c>
      <c r="G32">
        <v>31.224</v>
      </c>
      <c r="H32">
        <v>29.045000000000002</v>
      </c>
      <c r="I32">
        <v>28.745999999999999</v>
      </c>
      <c r="J32">
        <v>29.327999999999999</v>
      </c>
      <c r="K32">
        <v>30.641999999999999</v>
      </c>
      <c r="L32">
        <v>31.745999999999999</v>
      </c>
      <c r="M32">
        <v>38.820999999999998</v>
      </c>
      <c r="N32">
        <v>41.790999999999997</v>
      </c>
      <c r="O32">
        <v>51.7164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23.322720255775067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24.166773928975584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26.25687881210969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28.32276791081981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28.579365744640594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27.732502471614424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26.545671920363503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27.544975180272637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29.641291347279367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31.10093731455822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36.331012065838955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40.664242982381488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51.52589390949521</v>
      </c>
      <c r="AE32" s="5"/>
      <c r="AG32" s="5">
        <f t="shared" si="15"/>
        <v>0.88627974422493239</v>
      </c>
      <c r="AH32" s="5">
        <f t="shared" si="15"/>
        <v>0.8182260710244158</v>
      </c>
      <c r="AI32" s="5">
        <f t="shared" si="15"/>
        <v>1.8471211878903091</v>
      </c>
      <c r="AJ32" s="5">
        <f t="shared" si="15"/>
        <v>3.6472320891801893</v>
      </c>
      <c r="AK32" s="5">
        <f t="shared" si="15"/>
        <v>2.6446342553594064</v>
      </c>
      <c r="AL32" s="5">
        <f t="shared" si="15"/>
        <v>1.3124975283855775</v>
      </c>
      <c r="AM32" s="5">
        <f t="shared" si="15"/>
        <v>2.2003280796364955</v>
      </c>
      <c r="AN32" s="5">
        <f t="shared" si="15"/>
        <v>1.7830248197273626</v>
      </c>
      <c r="AO32" s="5">
        <f t="shared" si="14"/>
        <v>1.0007086527206326</v>
      </c>
      <c r="AP32" s="5">
        <f t="shared" si="14"/>
        <v>0.64506268544177914</v>
      </c>
      <c r="AQ32" s="5">
        <f t="shared" si="14"/>
        <v>2.4899879341610429</v>
      </c>
      <c r="AR32" s="5">
        <f t="shared" si="14"/>
        <v>1.1267570176185089</v>
      </c>
      <c r="AS32" s="5">
        <f t="shared" si="14"/>
        <v>0.19050609050479039</v>
      </c>
      <c r="AV32" s="2">
        <f t="shared" si="1"/>
        <v>23.322691635926194</v>
      </c>
      <c r="AW32" s="2">
        <f t="shared" si="2"/>
        <v>24.166760030726305</v>
      </c>
      <c r="AX32" s="2">
        <f t="shared" si="3"/>
        <v>26.254520481855099</v>
      </c>
      <c r="AY32" s="2">
        <f t="shared" si="4"/>
        <v>28.306393598174143</v>
      </c>
      <c r="AZ32" s="2">
        <f t="shared" si="5"/>
        <v>28.574226539522712</v>
      </c>
      <c r="BA32" s="2">
        <f t="shared" si="6"/>
        <v>27.729523719126334</v>
      </c>
      <c r="BB32" s="2">
        <f t="shared" si="7"/>
        <v>26.545058527361657</v>
      </c>
      <c r="BC32" s="2">
        <f t="shared" si="8"/>
        <v>27.544647733122435</v>
      </c>
      <c r="BD32" s="2">
        <f t="shared" si="9"/>
        <v>29.640914233514678</v>
      </c>
      <c r="BE32" s="2">
        <f t="shared" si="10"/>
        <v>31.100403352150884</v>
      </c>
      <c r="BF32" s="2">
        <f t="shared" si="11"/>
        <v>36.330727322719433</v>
      </c>
      <c r="BG32" s="2">
        <f t="shared" si="12"/>
        <v>40.663709713311334</v>
      </c>
      <c r="BH32" s="2">
        <f t="shared" si="13"/>
        <v>51.52335301556132</v>
      </c>
      <c r="BK32" s="2">
        <f>IF(OR($B32&lt;C$229, AND($B32&gt;C$230, $B32&lt;C$231)), C32, "")</f>
        <v>24.209</v>
      </c>
      <c r="BL32" s="2">
        <f>IF(OR($B32&lt;D$229, AND($B32&gt;D$230, $B32&lt;D$231)), D32, "")</f>
        <v>24.984999999999999</v>
      </c>
      <c r="BM32" s="2">
        <f>IF(OR($B32&lt;E$229, AND($B32&gt;E$230, $B32&lt;E$231)), E32, "")</f>
        <v>28.103999999999999</v>
      </c>
      <c r="BN32" s="2">
        <f>IF(OR($B32&lt;F$229, AND($B32&gt;F$230, $B32&lt;F$231)), F32, "")</f>
        <v>31.97</v>
      </c>
      <c r="BO32" s="2">
        <f>IF(OR($B32&lt;G$229, AND($B32&gt;G$230, $B32&lt;G$231)), G32, "")</f>
        <v>31.224</v>
      </c>
      <c r="BP32" s="2">
        <f>IF(OR($B32&lt;H$229, AND($B32&gt;H$230, $B32&lt;H$231)), H32, "")</f>
        <v>29.045000000000002</v>
      </c>
      <c r="BQ32" s="2">
        <f>IF(OR($B32&lt;I$229, AND($B32&gt;I$230, $B32&lt;I$231)), I32, "")</f>
        <v>28.745999999999999</v>
      </c>
      <c r="BR32" s="2">
        <f>IF(OR($B32&lt;J$229, AND($B32&gt;J$230, $B32&lt;J$231)), J32, "")</f>
        <v>29.327999999999999</v>
      </c>
      <c r="BS32" s="2">
        <f>IF(OR($B32&lt;K$229, AND($B32&gt;K$230, $B32&lt;K$231)), K32, "")</f>
        <v>30.641999999999999</v>
      </c>
      <c r="BT32" s="2">
        <f>IF(OR($B32&lt;L$229, AND($B32&gt;L$230, $B32&lt;L$231)), L32, "")</f>
        <v>31.745999999999999</v>
      </c>
      <c r="BU32" s="2">
        <f>IF(OR($B32&lt;M$229, AND($B32&gt;M$230, $B32&lt;M$231)), M32, "")</f>
        <v>38.820999999999998</v>
      </c>
      <c r="BV32" s="2">
        <f>IF(OR($B32&lt;N$229, AND($B32&gt;N$230, $B32&lt;N$231)), N32, "")</f>
        <v>41.790999999999997</v>
      </c>
      <c r="BW32" s="2">
        <f>IF(OR($B32&lt;O$229, AND($B32&gt;O$230, $B32&lt;O$231)), O32, "")</f>
        <v>51.7164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23.316622292007938</v>
      </c>
      <c r="CP32" s="2">
        <f>BL$207*$B32+BL$209</f>
        <v>24.161705702270265</v>
      </c>
      <c r="CQ32" s="2">
        <f>BM$207*$B32+BM$209</f>
        <v>26.24581808920442</v>
      </c>
      <c r="CR32" s="2">
        <f>BN$207*$B32+BN$209</f>
        <v>28.299183851688099</v>
      </c>
      <c r="CS32" s="2">
        <f>BO$207*$B32+BO$209</f>
        <v>28.56648724828629</v>
      </c>
      <c r="CT32" s="2">
        <f>BP$207*$B32+BP$209</f>
        <v>27.733295148650964</v>
      </c>
      <c r="CU32" s="2">
        <f>BQ$207*$B32+BQ$209</f>
        <v>26.545204302476286</v>
      </c>
      <c r="CV32" s="2">
        <f>BR$207*$B32+BR$209</f>
        <v>27.54075093550648</v>
      </c>
      <c r="CW32" s="2">
        <f>BS$207*$B32+BS$209</f>
        <v>29.639250190555156</v>
      </c>
      <c r="CX32" s="2">
        <f>BT$207*$B32+BT$209</f>
        <v>31.09447011864221</v>
      </c>
      <c r="CY32" s="2">
        <f>BU$207*$B32+BU$209</f>
        <v>36.328774817045215</v>
      </c>
      <c r="CZ32" s="2">
        <f>BV$207*$B32+BV$209</f>
        <v>40.659276260166827</v>
      </c>
      <c r="DA32" s="2">
        <f>BW$207*$B32+BW$209</f>
        <v>51.526630852145615</v>
      </c>
      <c r="DD32" s="2">
        <f>BZ$207*$B32+BZ$209</f>
        <v>29.332246263929079</v>
      </c>
      <c r="DE32" s="2">
        <f>CA$207*$B32+CA$209</f>
        <v>29.330867811353308</v>
      </c>
      <c r="DF32" s="2">
        <f>CB$207*$B32+CB$209</f>
        <v>30.915526088465981</v>
      </c>
      <c r="DG32" s="2">
        <f>CC$207*$B32+CC$209</f>
        <v>31.449001451746721</v>
      </c>
      <c r="DH32" s="2">
        <f>CD$207*$B32+CD$209</f>
        <v>32.219619310216025</v>
      </c>
      <c r="DI32" s="2">
        <f>CE$207*$B32+CE$209</f>
        <v>25.80090428110724</v>
      </c>
      <c r="DJ32" s="2">
        <f>CF$207*$B32+CF$209</f>
        <v>26.467915480333311</v>
      </c>
      <c r="DK32" s="2">
        <f>CG$207*$B32+CG$209</f>
        <v>29.820945992211275</v>
      </c>
      <c r="DL32" s="2">
        <f>CH$207*$B32+CH$209</f>
        <v>30.612129304059529</v>
      </c>
      <c r="DM32" s="2">
        <f>CI$207*$B32+CI$209</f>
        <v>34.903539157279752</v>
      </c>
      <c r="DN32" s="2">
        <f>CJ$207*$B32+CJ$209</f>
        <v>37.657026579429605</v>
      </c>
      <c r="DO32" s="2">
        <f>CK$207*$B32+CK$209</f>
        <v>43.722133654895011</v>
      </c>
      <c r="DP32" s="2">
        <f>CL$207*$B32+CL$209</f>
        <v>49.279564719553484</v>
      </c>
      <c r="DS32" s="2">
        <f>POWER(10,($B32-C$227)/C$228)/(1+POWER(10,($B32-C$227)/C$228))</f>
        <v>1.008930070526839E-3</v>
      </c>
      <c r="DT32" s="2">
        <f>POWER(10,($B32-D$227)/D$228)/(1+POWER(10,($B32-D$227)/D$228))</f>
        <v>9.7778486133421553E-4</v>
      </c>
      <c r="DU32" s="2">
        <f>POWER(10,($B32-E$227)/E$228)/(1+POWER(10,($B32-E$227)/E$228))</f>
        <v>1.8635839011893545E-3</v>
      </c>
      <c r="DV32" s="2">
        <f>POWER(10,($B32-F$227)/F$228)/(1+POWER(10,($B32-F$227)/F$228))</f>
        <v>2.2889409488074395E-3</v>
      </c>
      <c r="DW32" s="2">
        <f>POWER(10,($B32-G$227)/G$228)/(1+POWER(10,($B32-G$227)/G$228))</f>
        <v>2.1185358495729358E-3</v>
      </c>
      <c r="DX32" s="2">
        <f>POWER(10,($B32-H$227)/H$228)/(1+POWER(10,($B32-H$227)/H$228))</f>
        <v>1.9516908240329598E-3</v>
      </c>
      <c r="DY32" s="2">
        <f>POWER(10,($B32-I$227)/I$228)/(1+POWER(10,($B32-I$227)/I$228))</f>
        <v>1.886108632368878E-3</v>
      </c>
      <c r="DZ32" s="2">
        <f>POWER(10,($B32-J$227)/J$228)/(1+POWER(10,($B32-J$227)/J$228))</f>
        <v>1.7089755564974117E-3</v>
      </c>
      <c r="EA32" s="2">
        <f>POWER(10,($B32-K$227)/K$228)/(1+POWER(10,($B32-K$227)/K$228))</f>
        <v>1.7104313746922895E-3</v>
      </c>
      <c r="EB32" s="2">
        <f>POWER(10,($B32-L$227)/L$228)/(1+POWER(10,($B32-L$227)/L$228))</f>
        <v>1.5576597453312909E-3</v>
      </c>
      <c r="EC32" s="2">
        <f>POWER(10,($B32-M$227)/M$228)/(1+POWER(10,($B32-M$227)/M$228))</f>
        <v>1.469981617580784E-3</v>
      </c>
      <c r="ED32" s="2">
        <f>POWER(10,($B32-N$227)/N$228)/(1+POWER(10,($B32-N$227)/N$228))</f>
        <v>1.4474892471772066E-3</v>
      </c>
      <c r="EE32" s="2">
        <f>POWER(10,($B32-O$227)/O$228)/(1+POWER(10,($B32-O$227)/O$228))</f>
        <v>1.4587183424442415E-3</v>
      </c>
    </row>
    <row r="33" spans="2:135" x14ac:dyDescent="0.25">
      <c r="B33" s="2">
        <v>27</v>
      </c>
      <c r="C33">
        <v>24.806000000000001</v>
      </c>
      <c r="D33">
        <v>24.791</v>
      </c>
      <c r="E33">
        <v>27.672000000000001</v>
      </c>
      <c r="F33">
        <v>31.478000000000002</v>
      </c>
      <c r="G33">
        <v>29.045000000000002</v>
      </c>
      <c r="H33">
        <v>29.536999999999999</v>
      </c>
      <c r="I33">
        <v>28.478000000000002</v>
      </c>
      <c r="J33">
        <v>28.745999999999999</v>
      </c>
      <c r="K33">
        <v>31.119</v>
      </c>
      <c r="L33">
        <v>33.283999999999999</v>
      </c>
      <c r="M33">
        <v>38.612000000000002</v>
      </c>
      <c r="N33">
        <v>41.924999999999997</v>
      </c>
      <c r="O33">
        <v>52.209000000000003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23.366094660352854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24.20247446313261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26.282359729214846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28.342361969873551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28.579196010215405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27.681846177690137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26.538142276953948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27.535928697797278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29.62137067515626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31.115617758760681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36.3169343864935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40.663370979765965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51.460384826786211</v>
      </c>
      <c r="AE33" s="5"/>
      <c r="AG33" s="5">
        <f t="shared" si="15"/>
        <v>1.4399053396471473</v>
      </c>
      <c r="AH33" s="5">
        <f t="shared" si="15"/>
        <v>0.58852553686739029</v>
      </c>
      <c r="AI33" s="5">
        <f t="shared" si="15"/>
        <v>1.3896402707851543</v>
      </c>
      <c r="AJ33" s="5">
        <f t="shared" si="15"/>
        <v>3.1356380301264508</v>
      </c>
      <c r="AK33" s="5">
        <f t="shared" si="15"/>
        <v>0.46580398978459669</v>
      </c>
      <c r="AL33" s="5">
        <f t="shared" si="15"/>
        <v>1.8551538223098625</v>
      </c>
      <c r="AM33" s="5">
        <f t="shared" si="15"/>
        <v>1.9398577230460532</v>
      </c>
      <c r="AN33" s="5">
        <f t="shared" si="15"/>
        <v>1.2100713022027207</v>
      </c>
      <c r="AO33" s="5">
        <f t="shared" si="14"/>
        <v>1.4976293248437393</v>
      </c>
      <c r="AP33" s="5">
        <f t="shared" si="14"/>
        <v>2.1683822412393177</v>
      </c>
      <c r="AQ33" s="5">
        <f t="shared" si="14"/>
        <v>2.2950656135065017</v>
      </c>
      <c r="AR33" s="5">
        <f t="shared" si="14"/>
        <v>1.2616290202340323</v>
      </c>
      <c r="AS33" s="5">
        <f t="shared" si="14"/>
        <v>0.74861517321379267</v>
      </c>
      <c r="AV33" s="2">
        <f t="shared" si="1"/>
        <v>23.366009828120792</v>
      </c>
      <c r="AW33" s="2">
        <f t="shared" si="2"/>
        <v>24.202431950478417</v>
      </c>
      <c r="AX33" s="2">
        <f t="shared" si="3"/>
        <v>26.27636673237598</v>
      </c>
      <c r="AY33" s="2">
        <f t="shared" si="4"/>
        <v>28.304227355093886</v>
      </c>
      <c r="AZ33" s="2">
        <f t="shared" si="5"/>
        <v>28.566525605412703</v>
      </c>
      <c r="BA33" s="2">
        <f t="shared" si="6"/>
        <v>27.674318438114788</v>
      </c>
      <c r="BB33" s="2">
        <f t="shared" si="7"/>
        <v>26.536460987827553</v>
      </c>
      <c r="BC33" s="2">
        <f t="shared" si="8"/>
        <v>27.535011450525214</v>
      </c>
      <c r="BD33" s="2">
        <f t="shared" si="9"/>
        <v>29.620323464262231</v>
      </c>
      <c r="BE33" s="2">
        <f t="shared" si="10"/>
        <v>31.114177807672874</v>
      </c>
      <c r="BF33" s="2">
        <f t="shared" si="11"/>
        <v>36.316150549551168</v>
      </c>
      <c r="BG33" s="2">
        <f t="shared" si="12"/>
        <v>40.661956283103734</v>
      </c>
      <c r="BH33" s="2">
        <f t="shared" si="13"/>
        <v>51.454202373320989</v>
      </c>
      <c r="BK33" s="2">
        <f>IF(OR($B33&lt;C$229, AND($B33&gt;C$230, $B33&lt;C$231)), C33, "")</f>
        <v>24.806000000000001</v>
      </c>
      <c r="BL33" s="2">
        <f>IF(OR($B33&lt;D$229, AND($B33&gt;D$230, $B33&lt;D$231)), D33, "")</f>
        <v>24.791</v>
      </c>
      <c r="BM33" s="2">
        <f>IF(OR($B33&lt;E$229, AND($B33&gt;E$230, $B33&lt;E$231)), E33, "")</f>
        <v>27.672000000000001</v>
      </c>
      <c r="BN33" s="2">
        <f>IF(OR($B33&lt;F$229, AND($B33&gt;F$230, $B33&lt;F$231)), F33, "")</f>
        <v>31.478000000000002</v>
      </c>
      <c r="BO33" s="2">
        <f>IF(OR($B33&lt;G$229, AND($B33&gt;G$230, $B33&lt;G$231)), G33, "")</f>
        <v>29.045000000000002</v>
      </c>
      <c r="BP33" s="2">
        <f>IF(OR($B33&lt;H$229, AND($B33&gt;H$230, $B33&lt;H$231)), H33, "")</f>
        <v>29.536999999999999</v>
      </c>
      <c r="BQ33" s="2">
        <f>IF(OR($B33&lt;I$229, AND($B33&gt;I$230, $B33&lt;I$231)), I33, "")</f>
        <v>28.478000000000002</v>
      </c>
      <c r="BR33" s="2">
        <f>IF(OR($B33&lt;J$229, AND($B33&gt;J$230, $B33&lt;J$231)), J33, "")</f>
        <v>28.745999999999999</v>
      </c>
      <c r="BS33" s="2">
        <f>IF(OR($B33&lt;K$229, AND($B33&gt;K$230, $B33&lt;K$231)), K33, "")</f>
        <v>31.119</v>
      </c>
      <c r="BT33" s="2">
        <f>IF(OR($B33&lt;L$229, AND($B33&gt;L$230, $B33&lt;L$231)), L33, "")</f>
        <v>33.283999999999999</v>
      </c>
      <c r="BU33" s="2">
        <f>IF(OR($B33&lt;M$229, AND($B33&gt;M$230, $B33&lt;M$231)), M33, "")</f>
        <v>38.612000000000002</v>
      </c>
      <c r="BV33" s="2">
        <f>IF(OR($B33&lt;N$229, AND($B33&gt;N$230, $B33&lt;N$231)), N33, "")</f>
        <v>41.924999999999997</v>
      </c>
      <c r="BW33" s="2">
        <f>IF(OR($B33&lt;O$229, AND($B33&gt;O$230, $B33&lt;O$231)), O33, "")</f>
        <v>52.209000000000003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23.359462807147331</v>
      </c>
      <c r="CP33" s="2">
        <f>BL$207*$B33+BL$209</f>
        <v>24.196987714096959</v>
      </c>
      <c r="CQ33" s="2">
        <f>BM$207*$B33+BM$209</f>
        <v>26.267010696889624</v>
      </c>
      <c r="CR33" s="2">
        <f>BN$207*$B33+BN$209</f>
        <v>28.296497540349517</v>
      </c>
      <c r="CS33" s="2">
        <f>BO$207*$B33+BO$209</f>
        <v>28.558218664585457</v>
      </c>
      <c r="CT33" s="2">
        <f>BP$207*$B33+BP$209</f>
        <v>27.678427810602567</v>
      </c>
      <c r="CU33" s="2">
        <f>BQ$207*$B33+BQ$209</f>
        <v>26.536686002893916</v>
      </c>
      <c r="CV33" s="2">
        <f>BR$207*$B33+BR$209</f>
        <v>27.530849784388032</v>
      </c>
      <c r="CW33" s="2">
        <f>BS$207*$B33+BS$209</f>
        <v>29.618558320503137</v>
      </c>
      <c r="CX33" s="2">
        <f>BT$207*$B33+BT$209</f>
        <v>31.10779956194558</v>
      </c>
      <c r="CY33" s="2">
        <f>BU$207*$B33+BU$209</f>
        <v>36.314073419627235</v>
      </c>
      <c r="CZ33" s="2">
        <f>BV$207*$B33+BV$209</f>
        <v>40.65718661406386</v>
      </c>
      <c r="DA33" s="2">
        <f>BW$207*$B33+BW$209</f>
        <v>51.457748586536503</v>
      </c>
      <c r="DD33" s="2">
        <f>BZ$207*$B33+BZ$209</f>
        <v>29.278143872293583</v>
      </c>
      <c r="DE33" s="2">
        <f>CA$207*$B33+CA$209</f>
        <v>29.275478065356442</v>
      </c>
      <c r="DF33" s="2">
        <f>CB$207*$B33+CB$209</f>
        <v>30.846541529464147</v>
      </c>
      <c r="DG33" s="2">
        <f>CC$207*$B33+CC$209</f>
        <v>31.377062653594123</v>
      </c>
      <c r="DH33" s="2">
        <f>CD$207*$B33+CD$209</f>
        <v>32.135013723152589</v>
      </c>
      <c r="DI33" s="2">
        <f>CE$207*$B33+CE$209</f>
        <v>25.757786539724517</v>
      </c>
      <c r="DJ33" s="2">
        <f>CF$207*$B33+CF$209</f>
        <v>26.427862195575255</v>
      </c>
      <c r="DK33" s="2">
        <f>CG$207*$B33+CG$209</f>
        <v>29.752128144812545</v>
      </c>
      <c r="DL33" s="2">
        <f>CH$207*$B33+CH$209</f>
        <v>30.559897399201645</v>
      </c>
      <c r="DM33" s="2">
        <f>CI$207*$B33+CI$209</f>
        <v>34.842827985925162</v>
      </c>
      <c r="DN33" s="2">
        <f>CJ$207*$B33+CJ$209</f>
        <v>37.602955976925116</v>
      </c>
      <c r="DO33" s="2">
        <f>CK$207*$B33+CK$209</f>
        <v>43.662802962566552</v>
      </c>
      <c r="DP33" s="2">
        <f>CL$207*$B33+CL$209</f>
        <v>49.240295114851683</v>
      </c>
      <c r="DS33" s="2">
        <f>POWER(10,($B33-C$227)/C$228)/(1+POWER(10,($B33-C$227)/C$228))</f>
        <v>1.1061621502151411E-3</v>
      </c>
      <c r="DT33" s="2">
        <f>POWER(10,($B33-D$227)/D$228)/(1+POWER(10,($B33-D$227)/D$228))</f>
        <v>1.0720186521784522E-3</v>
      </c>
      <c r="DU33" s="2">
        <f>POWER(10,($B33-E$227)/E$228)/(1+POWER(10,($B33-E$227)/E$228))</f>
        <v>2.043011790597227E-3</v>
      </c>
      <c r="DV33" s="2">
        <f>POWER(10,($B33-F$227)/F$228)/(1+POWER(10,($B33-F$227)/F$228))</f>
        <v>2.5092197243736887E-3</v>
      </c>
      <c r="DW33" s="2">
        <f>POWER(10,($B33-G$227)/G$228)/(1+POWER(10,($B33-G$227)/G$228))</f>
        <v>2.3224536746516864E-3</v>
      </c>
      <c r="DX33" s="2">
        <f>POWER(10,($B33-H$227)/H$228)/(1+POWER(10,($B33-H$227)/H$228))</f>
        <v>2.1395835599730098E-3</v>
      </c>
      <c r="DY33" s="2">
        <f>POWER(10,($B33-I$227)/I$228)/(1+POWER(10,($B33-I$227)/I$228))</f>
        <v>2.0677007348411606E-3</v>
      </c>
      <c r="DZ33" s="2">
        <f>POWER(10,($B33-J$227)/J$228)/(1+POWER(10,($B33-J$227)/J$228))</f>
        <v>1.8735455273548788E-3</v>
      </c>
      <c r="EA33" s="2">
        <f>POWER(10,($B33-K$227)/K$228)/(1+POWER(10,($B33-K$227)/K$228))</f>
        <v>1.8751412737857977E-3</v>
      </c>
      <c r="EB33" s="2">
        <f>POWER(10,($B33-L$227)/L$228)/(1+POWER(10,($B33-L$227)/L$228))</f>
        <v>1.7076833167711694E-3</v>
      </c>
      <c r="EC33" s="2">
        <f>POWER(10,($B33-M$227)/M$228)/(1+POWER(10,($B33-M$227)/M$228))</f>
        <v>1.611574237056997E-3</v>
      </c>
      <c r="ED33" s="2">
        <f>POWER(10,($B33-N$227)/N$228)/(1+POWER(10,($B33-N$227)/N$228))</f>
        <v>1.5869187836460394E-3</v>
      </c>
      <c r="EE33" s="2">
        <f>POWER(10,($B33-O$227)/O$228)/(1+POWER(10,($B33-O$227)/O$228))</f>
        <v>1.5992277902578237E-3</v>
      </c>
    </row>
    <row r="34" spans="2:135" x14ac:dyDescent="0.25">
      <c r="B34" s="2">
        <v>28</v>
      </c>
      <c r="C34">
        <v>23.91</v>
      </c>
      <c r="D34">
        <v>24.776</v>
      </c>
      <c r="E34">
        <v>26.731000000000002</v>
      </c>
      <c r="F34">
        <v>32.582000000000001</v>
      </c>
      <c r="G34">
        <v>29.954999999999998</v>
      </c>
      <c r="H34">
        <v>28.536999999999999</v>
      </c>
      <c r="I34">
        <v>28.657</v>
      </c>
      <c r="J34">
        <v>28.521999999999998</v>
      </c>
      <c r="K34">
        <v>31.327999999999999</v>
      </c>
      <c r="L34">
        <v>33.209000000000003</v>
      </c>
      <c r="M34">
        <v>39.313000000000002</v>
      </c>
      <c r="N34">
        <v>42.209000000000003</v>
      </c>
      <c r="O34">
        <v>51.313400000000001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23.409605196951382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24.238256912122441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26.312862621045415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28.387255000275609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28.588805894662094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27.637322134920922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26.532263536266012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27.52785188186013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29.602523395953185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31.131707883062411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36.303649678316781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40.663829146947343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51.399488168573875</v>
      </c>
      <c r="AE34" s="5"/>
      <c r="AG34" s="5">
        <f t="shared" si="15"/>
        <v>0.50039480304861783</v>
      </c>
      <c r="AH34" s="5">
        <f t="shared" si="15"/>
        <v>0.53774308787755842</v>
      </c>
      <c r="AI34" s="5">
        <f t="shared" si="15"/>
        <v>0.41813737895458658</v>
      </c>
      <c r="AJ34" s="5">
        <f t="shared" si="15"/>
        <v>4.1947449997243922</v>
      </c>
      <c r="AK34" s="5">
        <f t="shared" si="15"/>
        <v>1.3661941053379039</v>
      </c>
      <c r="AL34" s="5">
        <f t="shared" si="15"/>
        <v>0.89967786507907732</v>
      </c>
      <c r="AM34" s="5">
        <f t="shared" si="15"/>
        <v>2.1247364637339885</v>
      </c>
      <c r="AN34" s="5">
        <f t="shared" si="15"/>
        <v>0.99414811813986859</v>
      </c>
      <c r="AO34" s="5">
        <f t="shared" si="14"/>
        <v>1.7254766040468148</v>
      </c>
      <c r="AP34" s="5">
        <f t="shared" si="14"/>
        <v>2.077292116937592</v>
      </c>
      <c r="AQ34" s="5">
        <f t="shared" si="14"/>
        <v>3.0093503216832218</v>
      </c>
      <c r="AR34" s="5">
        <f t="shared" si="14"/>
        <v>1.5451708530526602</v>
      </c>
      <c r="AS34" s="5">
        <f t="shared" si="14"/>
        <v>-8.6088168573873247E-2</v>
      </c>
      <c r="AV34" s="2">
        <f t="shared" si="1"/>
        <v>23.409363654178964</v>
      </c>
      <c r="AW34" s="2">
        <f t="shared" si="2"/>
        <v>24.238132026422335</v>
      </c>
      <c r="AX34" s="2">
        <f t="shared" si="3"/>
        <v>26.298258004161696</v>
      </c>
      <c r="AY34" s="2">
        <f t="shared" si="4"/>
        <v>28.30209426244663</v>
      </c>
      <c r="AZ34" s="2">
        <f t="shared" si="5"/>
        <v>28.558862069811639</v>
      </c>
      <c r="BA34" s="2">
        <f t="shared" si="6"/>
        <v>27.619083124082685</v>
      </c>
      <c r="BB34" s="2">
        <f t="shared" si="7"/>
        <v>26.527849546901564</v>
      </c>
      <c r="BC34" s="2">
        <f t="shared" si="8"/>
        <v>27.52538997397194</v>
      </c>
      <c r="BD34" s="2">
        <f t="shared" si="9"/>
        <v>29.599736705811118</v>
      </c>
      <c r="BE34" s="2">
        <f t="shared" si="10"/>
        <v>31.127982846994222</v>
      </c>
      <c r="BF34" s="2">
        <f t="shared" si="11"/>
        <v>36.301579639046672</v>
      </c>
      <c r="BG34" s="2">
        <f t="shared" si="12"/>
        <v>40.660226420060233</v>
      </c>
      <c r="BH34" s="2">
        <f t="shared" si="13"/>
        <v>51.385030493635696</v>
      </c>
      <c r="BK34" s="2">
        <f>IF(OR($B34&lt;C$229, AND($B34&gt;C$230, $B34&lt;C$231)), C34, "")</f>
        <v>23.91</v>
      </c>
      <c r="BL34" s="2">
        <f>IF(OR($B34&lt;D$229, AND($B34&gt;D$230, $B34&lt;D$231)), D34, "")</f>
        <v>24.776</v>
      </c>
      <c r="BM34" s="2">
        <f>IF(OR($B34&lt;E$229, AND($B34&gt;E$230, $B34&lt;E$231)), E34, "")</f>
        <v>26.731000000000002</v>
      </c>
      <c r="BN34" s="2">
        <f>IF(OR($B34&lt;F$229, AND($B34&gt;F$230, $B34&lt;F$231)), F34, "")</f>
        <v>32.582000000000001</v>
      </c>
      <c r="BO34" s="2">
        <f>IF(OR($B34&lt;G$229, AND($B34&gt;G$230, $B34&lt;G$231)), G34, "")</f>
        <v>29.954999999999998</v>
      </c>
      <c r="BP34" s="2">
        <f>IF(OR($B34&lt;H$229, AND($B34&gt;H$230, $B34&lt;H$231)), H34, "")</f>
        <v>28.536999999999999</v>
      </c>
      <c r="BQ34" s="2">
        <f>IF(OR($B34&lt;I$229, AND($B34&gt;I$230, $B34&lt;I$231)), I34, "")</f>
        <v>28.657</v>
      </c>
      <c r="BR34" s="2">
        <f>IF(OR($B34&lt;J$229, AND($B34&gt;J$230, $B34&lt;J$231)), J34, "")</f>
        <v>28.521999999999998</v>
      </c>
      <c r="BS34" s="2">
        <f>IF(OR($B34&lt;K$229, AND($B34&gt;K$230, $B34&lt;K$231)), K34, "")</f>
        <v>31.327999999999999</v>
      </c>
      <c r="BT34" s="2">
        <f>IF(OR($B34&lt;L$229, AND($B34&gt;L$230, $B34&lt;L$231)), L34, "")</f>
        <v>33.209000000000003</v>
      </c>
      <c r="BU34" s="2">
        <f>IF(OR($B34&lt;M$229, AND($B34&gt;M$230, $B34&lt;M$231)), M34, "")</f>
        <v>39.313000000000002</v>
      </c>
      <c r="BV34" s="2">
        <f>IF(OR($B34&lt;N$229, AND($B34&gt;N$230, $B34&lt;N$231)), N34, "")</f>
        <v>42.209000000000003</v>
      </c>
      <c r="BW34" s="2">
        <f>IF(OR($B34&lt;O$229, AND($B34&gt;O$230, $B34&lt;O$231)), O34, "")</f>
        <v>51.313400000000001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23.40230332228672</v>
      </c>
      <c r="CP34" s="2">
        <f>BL$207*$B34+BL$209</f>
        <v>24.232269725923651</v>
      </c>
      <c r="CQ34" s="2">
        <f>BM$207*$B34+BM$209</f>
        <v>26.288203304574832</v>
      </c>
      <c r="CR34" s="2">
        <f>BN$207*$B34+BN$209</f>
        <v>28.293811229010934</v>
      </c>
      <c r="CS34" s="2">
        <f>BO$207*$B34+BO$209</f>
        <v>28.549950080884628</v>
      </c>
      <c r="CT34" s="2">
        <f>BP$207*$B34+BP$209</f>
        <v>27.623560472554171</v>
      </c>
      <c r="CU34" s="2">
        <f>BQ$207*$B34+BQ$209</f>
        <v>26.528167703311546</v>
      </c>
      <c r="CV34" s="2">
        <f>BR$207*$B34+BR$209</f>
        <v>27.52094863326958</v>
      </c>
      <c r="CW34" s="2">
        <f>BS$207*$B34+BS$209</f>
        <v>29.597866450451118</v>
      </c>
      <c r="CX34" s="2">
        <f>BT$207*$B34+BT$209</f>
        <v>31.121129005248946</v>
      </c>
      <c r="CY34" s="2">
        <f>BU$207*$B34+BU$209</f>
        <v>36.299372022209262</v>
      </c>
      <c r="CZ34" s="2">
        <f>BV$207*$B34+BV$209</f>
        <v>40.655096967960901</v>
      </c>
      <c r="DA34" s="2">
        <f>BW$207*$B34+BW$209</f>
        <v>51.388866320927391</v>
      </c>
      <c r="DD34" s="2">
        <f>BZ$207*$B34+BZ$209</f>
        <v>29.224041480658084</v>
      </c>
      <c r="DE34" s="2">
        <f>CA$207*$B34+CA$209</f>
        <v>29.220088319359576</v>
      </c>
      <c r="DF34" s="2">
        <f>CB$207*$B34+CB$209</f>
        <v>30.777556970462314</v>
      </c>
      <c r="DG34" s="2">
        <f>CC$207*$B34+CC$209</f>
        <v>31.305123855441522</v>
      </c>
      <c r="DH34" s="2">
        <f>CD$207*$B34+CD$209</f>
        <v>32.050408136089153</v>
      </c>
      <c r="DI34" s="2">
        <f>CE$207*$B34+CE$209</f>
        <v>25.714668798341798</v>
      </c>
      <c r="DJ34" s="2">
        <f>CF$207*$B34+CF$209</f>
        <v>26.387808910817199</v>
      </c>
      <c r="DK34" s="2">
        <f>CG$207*$B34+CG$209</f>
        <v>29.683310297413819</v>
      </c>
      <c r="DL34" s="2">
        <f>CH$207*$B34+CH$209</f>
        <v>30.507665494343765</v>
      </c>
      <c r="DM34" s="2">
        <f>CI$207*$B34+CI$209</f>
        <v>34.782116814570564</v>
      </c>
      <c r="DN34" s="2">
        <f>CJ$207*$B34+CJ$209</f>
        <v>37.548885374420628</v>
      </c>
      <c r="DO34" s="2">
        <f>CK$207*$B34+CK$209</f>
        <v>43.6034722702381</v>
      </c>
      <c r="DP34" s="2">
        <f>CL$207*$B34+CL$209</f>
        <v>49.201025510149883</v>
      </c>
      <c r="DS34" s="2">
        <f>POWER(10,($B34-C$227)/C$228)/(1+POWER(10,($B34-C$227)/C$228))</f>
        <v>1.2127532534411374E-3</v>
      </c>
      <c r="DT34" s="2">
        <f>POWER(10,($B34-D$227)/D$228)/(1+POWER(10,($B34-D$227)/D$228))</f>
        <v>1.1753235184618111E-3</v>
      </c>
      <c r="DU34" s="2">
        <f>POWER(10,($B34-E$227)/E$228)/(1+POWER(10,($B34-E$227)/E$228))</f>
        <v>2.239676428984472E-3</v>
      </c>
      <c r="DV34" s="2">
        <f>POWER(10,($B34-F$227)/F$228)/(1+POWER(10,($B34-F$227)/F$228))</f>
        <v>2.7506388287272966E-3</v>
      </c>
      <c r="DW34" s="2">
        <f>POWER(10,($B34-G$227)/G$228)/(1+POWER(10,($B34-G$227)/G$228))</f>
        <v>2.5459493547606927E-3</v>
      </c>
      <c r="DX34" s="2">
        <f>POWER(10,($B34-H$227)/H$228)/(1+POWER(10,($B34-H$227)/H$228))</f>
        <v>2.3455225521542078E-3</v>
      </c>
      <c r="DY34" s="2">
        <f>POWER(10,($B34-I$227)/I$228)/(1+POWER(10,($B34-I$227)/I$228))</f>
        <v>2.2667365850706838E-3</v>
      </c>
      <c r="DZ34" s="2">
        <f>POWER(10,($B34-J$227)/J$228)/(1+POWER(10,($B34-J$227)/J$228))</f>
        <v>2.0539305593524869E-3</v>
      </c>
      <c r="EA34" s="2">
        <f>POWER(10,($B34-K$227)/K$228)/(1+POWER(10,($B34-K$227)/K$228))</f>
        <v>2.0556796278838022E-3</v>
      </c>
      <c r="EB34" s="2">
        <f>POWER(10,($B34-L$227)/L$228)/(1+POWER(10,($B34-L$227)/L$228))</f>
        <v>1.8721290816167172E-3</v>
      </c>
      <c r="EC34" s="2">
        <f>POWER(10,($B34-M$227)/M$228)/(1+POWER(10,($B34-M$227)/M$228))</f>
        <v>1.7667813101043504E-3</v>
      </c>
      <c r="ED34" s="2">
        <f>POWER(10,($B34-N$227)/N$228)/(1+POWER(10,($B34-N$227)/N$228))</f>
        <v>1.7397554834268729E-3</v>
      </c>
      <c r="EE34" s="2">
        <f>POWER(10,($B34-O$227)/O$228)/(1+POWER(10,($B34-O$227)/O$228))</f>
        <v>1.7532478929928054E-3</v>
      </c>
    </row>
    <row r="35" spans="2:135" x14ac:dyDescent="0.25">
      <c r="B35" s="2">
        <v>29</v>
      </c>
      <c r="C35">
        <v>24.193999999999999</v>
      </c>
      <c r="D35">
        <v>25.03</v>
      </c>
      <c r="E35">
        <v>27.417999999999999</v>
      </c>
      <c r="F35">
        <v>32.896000000000001</v>
      </c>
      <c r="G35">
        <v>31.448</v>
      </c>
      <c r="H35">
        <v>29.776</v>
      </c>
      <c r="I35">
        <v>28.657</v>
      </c>
      <c r="J35">
        <v>28.97</v>
      </c>
      <c r="K35">
        <v>31.97</v>
      </c>
      <c r="L35">
        <v>34.835999999999999</v>
      </c>
      <c r="M35">
        <v>39</v>
      </c>
      <c r="N35">
        <v>42.09</v>
      </c>
      <c r="O35">
        <v>52.417900000000003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23.45341617917904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24.274214381772111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26.354327410231338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28.482353196304349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28.619071675059821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27.606183779236456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26.530321819692858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27.522115055827097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29.586259966836398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31.151064198236568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36.292259154698414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40.66732899039728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51.348329496006308</v>
      </c>
      <c r="AE35" s="5"/>
      <c r="AG35" s="5">
        <f t="shared" si="15"/>
        <v>0.74058382082095875</v>
      </c>
      <c r="AH35" s="5">
        <f t="shared" si="15"/>
        <v>0.7557856182278897</v>
      </c>
      <c r="AI35" s="5">
        <f t="shared" si="15"/>
        <v>1.063672589768661</v>
      </c>
      <c r="AJ35" s="5">
        <f t="shared" si="15"/>
        <v>4.4136468036956522</v>
      </c>
      <c r="AK35" s="5">
        <f t="shared" si="15"/>
        <v>2.8289283249401791</v>
      </c>
      <c r="AL35" s="5">
        <f t="shared" si="15"/>
        <v>2.1698162207635434</v>
      </c>
      <c r="AM35" s="5">
        <f t="shared" si="15"/>
        <v>2.1266781803071417</v>
      </c>
      <c r="AN35" s="5">
        <f t="shared" si="15"/>
        <v>1.4478849441729018</v>
      </c>
      <c r="AO35" s="5">
        <f t="shared" si="14"/>
        <v>2.3837400331636012</v>
      </c>
      <c r="AP35" s="5">
        <f t="shared" si="14"/>
        <v>3.6849358017634302</v>
      </c>
      <c r="AQ35" s="5">
        <f t="shared" si="14"/>
        <v>2.7077408453015863</v>
      </c>
      <c r="AR35" s="5">
        <f t="shared" si="14"/>
        <v>1.4226710096027233</v>
      </c>
      <c r="AS35" s="5">
        <f t="shared" si="14"/>
        <v>1.0695705039936954</v>
      </c>
      <c r="AV35" s="2">
        <f t="shared" si="1"/>
        <v>23.452755536245085</v>
      </c>
      <c r="AW35" s="2">
        <f t="shared" si="2"/>
        <v>24.273862056679317</v>
      </c>
      <c r="AX35" s="2">
        <f t="shared" si="3"/>
        <v>26.320196884100842</v>
      </c>
      <c r="AY35" s="2">
        <f t="shared" si="4"/>
        <v>28.299995862516969</v>
      </c>
      <c r="AZ35" s="2">
        <f t="shared" si="5"/>
        <v>28.551237850716976</v>
      </c>
      <c r="BA35" s="2">
        <f t="shared" si="6"/>
        <v>27.563815141161236</v>
      </c>
      <c r="BB35" s="2">
        <f t="shared" si="7"/>
        <v>26.519222267662101</v>
      </c>
      <c r="BC35" s="2">
        <f t="shared" si="8"/>
        <v>27.515783691161101</v>
      </c>
      <c r="BD35" s="2">
        <f t="shared" si="9"/>
        <v>29.579153790601925</v>
      </c>
      <c r="BE35" s="2">
        <f t="shared" si="10"/>
        <v>31.141820220128473</v>
      </c>
      <c r="BF35" s="2">
        <f t="shared" si="11"/>
        <v>36.28701456149318</v>
      </c>
      <c r="BG35" s="2">
        <f t="shared" si="12"/>
        <v>40.658521535444578</v>
      </c>
      <c r="BH35" s="2">
        <f t="shared" si="13"/>
        <v>51.315835783332446</v>
      </c>
      <c r="BK35" s="2">
        <f>IF(OR($B35&lt;C$229, AND($B35&gt;C$230, $B35&lt;C$231)), C35, "")</f>
        <v>24.193999999999999</v>
      </c>
      <c r="BL35" s="2">
        <f>IF(OR($B35&lt;D$229, AND($B35&gt;D$230, $B35&lt;D$231)), D35, "")</f>
        <v>25.03</v>
      </c>
      <c r="BM35" s="2">
        <f>IF(OR($B35&lt;E$229, AND($B35&gt;E$230, $B35&lt;E$231)), E35, "")</f>
        <v>27.417999999999999</v>
      </c>
      <c r="BN35" s="2">
        <f>IF(OR($B35&lt;F$229, AND($B35&gt;F$230, $B35&lt;F$231)), F35, "")</f>
        <v>32.896000000000001</v>
      </c>
      <c r="BO35" s="2">
        <f>IF(OR($B35&lt;G$229, AND($B35&gt;G$230, $B35&lt;G$231)), G35, "")</f>
        <v>31.448</v>
      </c>
      <c r="BP35" s="2">
        <f>IF(OR($B35&lt;H$229, AND($B35&gt;H$230, $B35&lt;H$231)), H35, "")</f>
        <v>29.776</v>
      </c>
      <c r="BQ35" s="2">
        <f>IF(OR($B35&lt;I$229, AND($B35&gt;I$230, $B35&lt;I$231)), I35, "")</f>
        <v>28.657</v>
      </c>
      <c r="BR35" s="2">
        <f>IF(OR($B35&lt;J$229, AND($B35&gt;J$230, $B35&lt;J$231)), J35, "")</f>
        <v>28.97</v>
      </c>
      <c r="BS35" s="2">
        <f>IF(OR($B35&lt;K$229, AND($B35&gt;K$230, $B35&lt;K$231)), K35, "")</f>
        <v>31.97</v>
      </c>
      <c r="BT35" s="2">
        <f>IF(OR($B35&lt;L$229, AND($B35&gt;L$230, $B35&lt;L$231)), L35, "")</f>
        <v>34.835999999999999</v>
      </c>
      <c r="BU35" s="2">
        <f>IF(OR($B35&lt;M$229, AND($B35&gt;M$230, $B35&lt;M$231)), M35, "")</f>
        <v>39</v>
      </c>
      <c r="BV35" s="2">
        <f>IF(OR($B35&lt;N$229, AND($B35&gt;N$230, $B35&lt;N$231)), N35, "")</f>
        <v>42.09</v>
      </c>
      <c r="BW35" s="2">
        <f>IF(OR($B35&lt;O$229, AND($B35&gt;O$230, $B35&lt;O$231)), O35, "")</f>
        <v>52.417900000000003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23.445143837426112</v>
      </c>
      <c r="CP35" s="2">
        <f>BL$207*$B35+BL$209</f>
        <v>24.267551737750342</v>
      </c>
      <c r="CQ35" s="2">
        <f>BM$207*$B35+BM$209</f>
        <v>26.309395912260037</v>
      </c>
      <c r="CR35" s="2">
        <f>BN$207*$B35+BN$209</f>
        <v>28.291124917672352</v>
      </c>
      <c r="CS35" s="2">
        <f>BO$207*$B35+BO$209</f>
        <v>28.541681497183799</v>
      </c>
      <c r="CT35" s="2">
        <f>BP$207*$B35+BP$209</f>
        <v>27.568693134505775</v>
      </c>
      <c r="CU35" s="2">
        <f>BQ$207*$B35+BQ$209</f>
        <v>26.519649403729176</v>
      </c>
      <c r="CV35" s="2">
        <f>BR$207*$B35+BR$209</f>
        <v>27.511047482151131</v>
      </c>
      <c r="CW35" s="2">
        <f>BS$207*$B35+BS$209</f>
        <v>29.577174580399099</v>
      </c>
      <c r="CX35" s="2">
        <f>BT$207*$B35+BT$209</f>
        <v>31.134458448552316</v>
      </c>
      <c r="CY35" s="2">
        <f>BU$207*$B35+BU$209</f>
        <v>36.284670624791289</v>
      </c>
      <c r="CZ35" s="2">
        <f>BV$207*$B35+BV$209</f>
        <v>40.653007321857935</v>
      </c>
      <c r="DA35" s="2">
        <f>BW$207*$B35+BW$209</f>
        <v>51.31998405531828</v>
      </c>
      <c r="DD35" s="2">
        <f>BZ$207*$B35+BZ$209</f>
        <v>29.169939089022588</v>
      </c>
      <c r="DE35" s="2">
        <f>CA$207*$B35+CA$209</f>
        <v>29.164698573362713</v>
      </c>
      <c r="DF35" s="2">
        <f>CB$207*$B35+CB$209</f>
        <v>30.70857241146048</v>
      </c>
      <c r="DG35" s="2">
        <f>CC$207*$B35+CC$209</f>
        <v>31.233185057288924</v>
      </c>
      <c r="DH35" s="2">
        <f>CD$207*$B35+CD$209</f>
        <v>31.965802549025714</v>
      </c>
      <c r="DI35" s="2">
        <f>CE$207*$B35+CE$209</f>
        <v>25.671551056959075</v>
      </c>
      <c r="DJ35" s="2">
        <f>CF$207*$B35+CF$209</f>
        <v>26.347755626059143</v>
      </c>
      <c r="DK35" s="2">
        <f>CG$207*$B35+CG$209</f>
        <v>29.614492450015089</v>
      </c>
      <c r="DL35" s="2">
        <f>CH$207*$B35+CH$209</f>
        <v>30.455433589485885</v>
      </c>
      <c r="DM35" s="2">
        <f>CI$207*$B35+CI$209</f>
        <v>34.721405643215974</v>
      </c>
      <c r="DN35" s="2">
        <f>CJ$207*$B35+CJ$209</f>
        <v>37.49481477191614</v>
      </c>
      <c r="DO35" s="2">
        <f>CK$207*$B35+CK$209</f>
        <v>43.544141577909642</v>
      </c>
      <c r="DP35" s="2">
        <f>CL$207*$B35+CL$209</f>
        <v>49.161755905448082</v>
      </c>
      <c r="DS35" s="2">
        <f>POWER(10,($B35-C$227)/C$228)/(1+POWER(10,($B35-C$227)/C$228))</f>
        <v>1.3296019306282007E-3</v>
      </c>
      <c r="DT35" s="2">
        <f>POWER(10,($B35-D$227)/D$228)/(1+POWER(10,($B35-D$227)/D$228))</f>
        <v>1.2885704964136016E-3</v>
      </c>
      <c r="DU35" s="2">
        <f>POWER(10,($B35-E$227)/E$228)/(1+POWER(10,($B35-E$227)/E$228))</f>
        <v>2.4552258457394165E-3</v>
      </c>
      <c r="DV35" s="2">
        <f>POWER(10,($B35-F$227)/F$228)/(1+POWER(10,($B35-F$227)/F$228))</f>
        <v>3.0152153333524614E-3</v>
      </c>
      <c r="DW35" s="2">
        <f>POWER(10,($B35-G$227)/G$228)/(1+POWER(10,($B35-G$227)/G$228))</f>
        <v>2.790892432975446E-3</v>
      </c>
      <c r="DX35" s="2">
        <f>POWER(10,($B35-H$227)/H$228)/(1+POWER(10,($B35-H$227)/H$228))</f>
        <v>2.5712324882101981E-3</v>
      </c>
      <c r="DY35" s="2">
        <f>POWER(10,($B35-I$227)/I$228)/(1+POWER(10,($B35-I$227)/I$228))</f>
        <v>2.4848838210550193E-3</v>
      </c>
      <c r="DZ35" s="2">
        <f>POWER(10,($B35-J$227)/J$228)/(1+POWER(10,($B35-J$227)/J$228))</f>
        <v>2.2516438900601378E-3</v>
      </c>
      <c r="EA35" s="2">
        <f>POWER(10,($B35-K$227)/K$228)/(1+POWER(10,($B35-K$227)/K$228))</f>
        <v>2.2535609454039309E-3</v>
      </c>
      <c r="EB35" s="2">
        <f>POWER(10,($B35-L$227)/L$228)/(1+POWER(10,($B35-L$227)/L$228))</f>
        <v>2.0523780185861236E-3</v>
      </c>
      <c r="EC35" s="2">
        <f>POWER(10,($B35-M$227)/M$228)/(1+POWER(10,($B35-M$227)/M$228))</f>
        <v>1.9369070267030465E-3</v>
      </c>
      <c r="ED35" s="2">
        <f>POWER(10,($B35-N$227)/N$228)/(1+POWER(10,($B35-N$227)/N$228))</f>
        <v>1.9072838195256792E-3</v>
      </c>
      <c r="EE35" s="2">
        <f>POWER(10,($B35-O$227)/O$228)/(1+POWER(10,($B35-O$227)/O$228))</f>
        <v>1.9220729680849507E-3</v>
      </c>
    </row>
    <row r="36" spans="2:135" x14ac:dyDescent="0.25">
      <c r="B36" s="2">
        <v>30</v>
      </c>
      <c r="C36">
        <v>24.881</v>
      </c>
      <c r="D36">
        <v>24.866</v>
      </c>
      <c r="E36">
        <v>27.850999999999999</v>
      </c>
      <c r="F36">
        <v>33.954999999999998</v>
      </c>
      <c r="G36">
        <v>31.209</v>
      </c>
      <c r="H36">
        <v>30.298999999999999</v>
      </c>
      <c r="I36">
        <v>29.239000000000001</v>
      </c>
      <c r="J36">
        <v>29.925000000000001</v>
      </c>
      <c r="K36">
        <v>32.776000000000003</v>
      </c>
      <c r="L36">
        <v>34.194000000000003</v>
      </c>
      <c r="M36">
        <v>38.433</v>
      </c>
      <c r="N36">
        <v>42.387999999999998</v>
      </c>
      <c r="O36">
        <v>51.701500000000003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23.4979237488058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24.310578500025137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26.418675654703584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28.672363840795583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28.690956524106035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27.60287300055418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26.537311030278659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27.521794306446289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29.575939531223984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31.177697318815703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36.28520273801233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40.677512146393028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51.316804642244868</v>
      </c>
      <c r="AE36" s="5"/>
      <c r="AG36" s="5">
        <f t="shared" si="15"/>
        <v>1.3830762511942005</v>
      </c>
      <c r="AH36" s="5">
        <f t="shared" si="15"/>
        <v>0.55542149997486234</v>
      </c>
      <c r="AI36" s="5">
        <f t="shared" si="15"/>
        <v>1.4323243452964149</v>
      </c>
      <c r="AJ36" s="5">
        <f t="shared" si="15"/>
        <v>5.2826361592044151</v>
      </c>
      <c r="AK36" s="5">
        <f t="shared" si="15"/>
        <v>2.5180434758939647</v>
      </c>
      <c r="AL36" s="5">
        <f t="shared" si="15"/>
        <v>2.6961269994458199</v>
      </c>
      <c r="AM36" s="5">
        <f t="shared" si="15"/>
        <v>2.7016889697213422</v>
      </c>
      <c r="AN36" s="5">
        <f t="shared" si="15"/>
        <v>2.4032056935537121</v>
      </c>
      <c r="AO36" s="5">
        <f t="shared" si="14"/>
        <v>3.2000604687760195</v>
      </c>
      <c r="AP36" s="5">
        <f t="shared" si="14"/>
        <v>3.0163026811842997</v>
      </c>
      <c r="AQ36" s="5">
        <f t="shared" si="14"/>
        <v>2.1477972619876695</v>
      </c>
      <c r="AR36" s="5">
        <f t="shared" si="14"/>
        <v>1.7104878536069705</v>
      </c>
      <c r="AS36" s="5">
        <f t="shared" si="14"/>
        <v>0.38469535775513464</v>
      </c>
      <c r="AV36" s="2">
        <f t="shared" si="1"/>
        <v>23.496188030928952</v>
      </c>
      <c r="AW36" s="2">
        <f t="shared" si="2"/>
        <v>24.309623923375685</v>
      </c>
      <c r="AX36" s="2">
        <f t="shared" si="3"/>
        <v>26.342186036799909</v>
      </c>
      <c r="AY36" s="2">
        <f t="shared" si="4"/>
        <v>28.297933684908465</v>
      </c>
      <c r="AZ36" s="2">
        <f t="shared" si="5"/>
        <v>28.543654886123448</v>
      </c>
      <c r="BA36" s="2">
        <f t="shared" si="6"/>
        <v>27.50851162703098</v>
      </c>
      <c r="BB36" s="2">
        <f t="shared" si="7"/>
        <v>26.510576970728188</v>
      </c>
      <c r="BC36" s="2">
        <f t="shared" si="8"/>
        <v>27.506192926488971</v>
      </c>
      <c r="BD36" s="2">
        <f t="shared" si="9"/>
        <v>29.558574481579125</v>
      </c>
      <c r="BE36" s="2">
        <f t="shared" si="10"/>
        <v>31.155691728745275</v>
      </c>
      <c r="BF36" s="2">
        <f t="shared" si="11"/>
        <v>36.272455226917486</v>
      </c>
      <c r="BG36" s="2">
        <f t="shared" si="12"/>
        <v>40.656843092457208</v>
      </c>
      <c r="BH36" s="2">
        <f t="shared" si="13"/>
        <v>51.246616540672832</v>
      </c>
      <c r="BK36" s="2">
        <f>IF(OR($B36&lt;C$229, AND($B36&gt;C$230, $B36&lt;C$231)), C36, "")</f>
        <v>24.881</v>
      </c>
      <c r="BL36" s="2">
        <f>IF(OR($B36&lt;D$229, AND($B36&gt;D$230, $B36&lt;D$231)), D36, "")</f>
        <v>24.866</v>
      </c>
      <c r="BM36" s="2">
        <f>IF(OR($B36&lt;E$229, AND($B36&gt;E$230, $B36&lt;E$231)), E36, "")</f>
        <v>27.850999999999999</v>
      </c>
      <c r="BN36" s="2">
        <f>IF(OR($B36&lt;F$229, AND($B36&gt;F$230, $B36&lt;F$231)), F36, "")</f>
        <v>33.954999999999998</v>
      </c>
      <c r="BO36" s="2">
        <f>IF(OR($B36&lt;G$229, AND($B36&gt;G$230, $B36&lt;G$231)), G36, "")</f>
        <v>31.209</v>
      </c>
      <c r="BP36" s="2">
        <f>IF(OR($B36&lt;H$229, AND($B36&gt;H$230, $B36&lt;H$231)), H36, "")</f>
        <v>30.298999999999999</v>
      </c>
      <c r="BQ36" s="2">
        <f>IF(OR($B36&lt;I$229, AND($B36&gt;I$230, $B36&lt;I$231)), I36, "")</f>
        <v>29.239000000000001</v>
      </c>
      <c r="BR36" s="2">
        <f>IF(OR($B36&lt;J$229, AND($B36&gt;J$230, $B36&lt;J$231)), J36, "")</f>
        <v>29.925000000000001</v>
      </c>
      <c r="BS36" s="2">
        <f>IF(OR($B36&lt;K$229, AND($B36&gt;K$230, $B36&lt;K$231)), K36, "")</f>
        <v>32.776000000000003</v>
      </c>
      <c r="BT36" s="2">
        <f>IF(OR($B36&lt;L$229, AND($B36&gt;L$230, $B36&lt;L$231)), L36, "")</f>
        <v>34.194000000000003</v>
      </c>
      <c r="BU36" s="2">
        <f>IF(OR($B36&lt;M$229, AND($B36&gt;M$230, $B36&lt;M$231)), M36, "")</f>
        <v>38.433</v>
      </c>
      <c r="BV36" s="2">
        <f>IF(OR($B36&lt;N$229, AND($B36&gt;N$230, $B36&lt;N$231)), N36, "")</f>
        <v>42.387999999999998</v>
      </c>
      <c r="BW36" s="2">
        <f>IF(OR($B36&lt;O$229, AND($B36&gt;O$230, $B36&lt;O$231)), O36, "")</f>
        <v>51.701500000000003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23.487984352565501</v>
      </c>
      <c r="CP36" s="2">
        <f>BL$207*$B36+BL$209</f>
        <v>24.302833749577037</v>
      </c>
      <c r="CQ36" s="2">
        <f>BM$207*$B36+BM$209</f>
        <v>26.330588519945241</v>
      </c>
      <c r="CR36" s="2">
        <f>BN$207*$B36+BN$209</f>
        <v>28.288438606333774</v>
      </c>
      <c r="CS36" s="2">
        <f>BO$207*$B36+BO$209</f>
        <v>28.533412913482966</v>
      </c>
      <c r="CT36" s="2">
        <f>BP$207*$B36+BP$209</f>
        <v>27.513825796457379</v>
      </c>
      <c r="CU36" s="2">
        <f>BQ$207*$B36+BQ$209</f>
        <v>26.511131104146806</v>
      </c>
      <c r="CV36" s="2">
        <f>BR$207*$B36+BR$209</f>
        <v>27.501146331032679</v>
      </c>
      <c r="CW36" s="2">
        <f>BS$207*$B36+BS$209</f>
        <v>29.55648271034708</v>
      </c>
      <c r="CX36" s="2">
        <f>BT$207*$B36+BT$209</f>
        <v>31.147787891855685</v>
      </c>
      <c r="CY36" s="2">
        <f>BU$207*$B36+BU$209</f>
        <v>36.269969227373316</v>
      </c>
      <c r="CZ36" s="2">
        <f>BV$207*$B36+BV$209</f>
        <v>40.650917675754968</v>
      </c>
      <c r="DA36" s="2">
        <f>BW$207*$B36+BW$209</f>
        <v>51.251101789709168</v>
      </c>
      <c r="DD36" s="2">
        <f>BZ$207*$B36+BZ$209</f>
        <v>29.115836697387088</v>
      </c>
      <c r="DE36" s="2">
        <f>CA$207*$B36+CA$209</f>
        <v>29.109308827365847</v>
      </c>
      <c r="DF36" s="2">
        <f>CB$207*$B36+CB$209</f>
        <v>30.63958785245865</v>
      </c>
      <c r="DG36" s="2">
        <f>CC$207*$B36+CC$209</f>
        <v>31.161246259136323</v>
      </c>
      <c r="DH36" s="2">
        <f>CD$207*$B36+CD$209</f>
        <v>31.881196961962274</v>
      </c>
      <c r="DI36" s="2">
        <f>CE$207*$B36+CE$209</f>
        <v>25.628433315576352</v>
      </c>
      <c r="DJ36" s="2">
        <f>CF$207*$B36+CF$209</f>
        <v>26.307702341301088</v>
      </c>
      <c r="DK36" s="2">
        <f>CG$207*$B36+CG$209</f>
        <v>29.545674602616362</v>
      </c>
      <c r="DL36" s="2">
        <f>CH$207*$B36+CH$209</f>
        <v>30.403201684628005</v>
      </c>
      <c r="DM36" s="2">
        <f>CI$207*$B36+CI$209</f>
        <v>34.660694471861383</v>
      </c>
      <c r="DN36" s="2">
        <f>CJ$207*$B36+CJ$209</f>
        <v>37.440744169411651</v>
      </c>
      <c r="DO36" s="2">
        <f>CK$207*$B36+CK$209</f>
        <v>43.484810885581183</v>
      </c>
      <c r="DP36" s="2">
        <f>CL$207*$B36+CL$209</f>
        <v>49.122486300746282</v>
      </c>
      <c r="DS36" s="2">
        <f>POWER(10,($B36-C$227)/C$228)/(1+POWER(10,($B36-C$227)/C$228))</f>
        <v>1.4576925371895379E-3</v>
      </c>
      <c r="DT36" s="2">
        <f>POWER(10,($B36-D$227)/D$228)/(1+POWER(10,($B36-D$227)/D$228))</f>
        <v>1.4127138264013385E-3</v>
      </c>
      <c r="DU36" s="2">
        <f>POWER(10,($B36-E$227)/E$228)/(1+POWER(10,($B36-E$227)/E$228))</f>
        <v>2.6914640638629013E-3</v>
      </c>
      <c r="DV36" s="2">
        <f>POWER(10,($B36-F$227)/F$228)/(1+POWER(10,($B36-F$227)/F$228))</f>
        <v>3.3051563913203286E-3</v>
      </c>
      <c r="DW36" s="2">
        <f>POWER(10,($B36-G$227)/G$228)/(1+POWER(10,($B36-G$227)/G$228))</f>
        <v>3.0593289448083384E-3</v>
      </c>
      <c r="DX36" s="2">
        <f>POWER(10,($B36-H$227)/H$228)/(1+POWER(10,($B36-H$227)/H$228))</f>
        <v>2.8186011561457283E-3</v>
      </c>
      <c r="DY36" s="2">
        <f>POWER(10,($B36-I$227)/I$228)/(1+POWER(10,($B36-I$227)/I$228))</f>
        <v>2.7239678935488559E-3</v>
      </c>
      <c r="DZ36" s="2">
        <f>POWER(10,($B36-J$227)/J$228)/(1+POWER(10,($B36-J$227)/J$228))</f>
        <v>2.4683422217407153E-3</v>
      </c>
      <c r="EA36" s="2">
        <f>POWER(10,($B36-K$227)/K$228)/(1+POWER(10,($B36-K$227)/K$228))</f>
        <v>2.4704433177768757E-3</v>
      </c>
      <c r="EB36" s="2">
        <f>POWER(10,($B36-L$227)/L$228)/(1+POWER(10,($B36-L$227)/L$228))</f>
        <v>2.249942237170505E-3</v>
      </c>
      <c r="EC36" s="2">
        <f>POWER(10,($B36-M$227)/M$228)/(1+POWER(10,($B36-M$227)/M$228))</f>
        <v>2.1233795282987527E-3</v>
      </c>
      <c r="ED36" s="2">
        <f>POWER(10,($B36-N$227)/N$228)/(1+POWER(10,($B36-N$227)/N$228))</f>
        <v>2.0909103708259772E-3</v>
      </c>
      <c r="EE36" s="2">
        <f>POWER(10,($B36-O$227)/O$228)/(1+POWER(10,($B36-O$227)/O$228))</f>
        <v>2.1071203604361073E-3</v>
      </c>
    </row>
    <row r="37" spans="2:135" x14ac:dyDescent="0.25">
      <c r="B37" s="2">
        <v>31</v>
      </c>
      <c r="C37">
        <v>24.134</v>
      </c>
      <c r="D37">
        <v>24.536999999999999</v>
      </c>
      <c r="E37">
        <v>29.015000000000001</v>
      </c>
      <c r="F37">
        <v>35.924999999999997</v>
      </c>
      <c r="G37">
        <v>31.417999999999999</v>
      </c>
      <c r="H37">
        <v>31.254000000000001</v>
      </c>
      <c r="I37">
        <v>29.536999999999999</v>
      </c>
      <c r="J37">
        <v>30.103999999999999</v>
      </c>
      <c r="K37">
        <v>33.820999999999998</v>
      </c>
      <c r="L37">
        <v>35.881</v>
      </c>
      <c r="M37">
        <v>38.850999999999999</v>
      </c>
      <c r="N37">
        <v>41.881</v>
      </c>
      <c r="O37">
        <v>52.014899999999997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23.544044407042364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24.34790337931873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26.528615658532708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29.03310387172597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28.842728494403026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27.65465809825179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26.563586277447612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27.533453619279669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29.578662343454159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31.219851157387147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36.287626302210143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40.701755698509267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51.323081478797853</v>
      </c>
      <c r="AE37" s="5"/>
      <c r="AG37" s="5">
        <f t="shared" si="15"/>
        <v>0.58995559295763655</v>
      </c>
      <c r="AH37" s="5">
        <f t="shared" si="15"/>
        <v>0.1890966206812692</v>
      </c>
      <c r="AI37" s="5">
        <f t="shared" si="15"/>
        <v>2.4863843414672928</v>
      </c>
      <c r="AJ37" s="5">
        <f t="shared" si="15"/>
        <v>6.891896128274027</v>
      </c>
      <c r="AK37" s="5">
        <f t="shared" si="15"/>
        <v>2.575271505596973</v>
      </c>
      <c r="AL37" s="5">
        <f t="shared" si="15"/>
        <v>3.5993419017482111</v>
      </c>
      <c r="AM37" s="5">
        <f t="shared" si="15"/>
        <v>2.9734137225523867</v>
      </c>
      <c r="AN37" s="5">
        <f t="shared" si="15"/>
        <v>2.5705463807203301</v>
      </c>
      <c r="AO37" s="5">
        <f t="shared" si="14"/>
        <v>4.2423376565458391</v>
      </c>
      <c r="AP37" s="5">
        <f t="shared" si="14"/>
        <v>4.6611488426128531</v>
      </c>
      <c r="AQ37" s="5">
        <f t="shared" si="14"/>
        <v>2.5633736977898565</v>
      </c>
      <c r="AR37" s="5">
        <f t="shared" si="14"/>
        <v>1.1792443014907334</v>
      </c>
      <c r="AS37" s="5">
        <f t="shared" si="14"/>
        <v>0.69181852120214415</v>
      </c>
      <c r="AV37" s="2">
        <f t="shared" si="1"/>
        <v>23.539663832515529</v>
      </c>
      <c r="AW37" s="2">
        <f t="shared" si="2"/>
        <v>24.345419591987227</v>
      </c>
      <c r="AX37" s="2">
        <f t="shared" si="3"/>
        <v>26.364228195199086</v>
      </c>
      <c r="AY37" s="2">
        <f t="shared" si="4"/>
        <v>28.295909229602529</v>
      </c>
      <c r="AZ37" s="2">
        <f t="shared" si="5"/>
        <v>28.536115119823315</v>
      </c>
      <c r="BA37" s="2">
        <f t="shared" si="6"/>
        <v>27.453169474257706</v>
      </c>
      <c r="BB37" s="2">
        <f t="shared" si="7"/>
        <v>26.501911205943852</v>
      </c>
      <c r="BC37" s="2">
        <f t="shared" si="8"/>
        <v>27.496617925262719</v>
      </c>
      <c r="BD37" s="2">
        <f t="shared" si="9"/>
        <v>29.537998460425893</v>
      </c>
      <c r="BE37" s="2">
        <f t="shared" si="10"/>
        <v>31.169599219678872</v>
      </c>
      <c r="BF37" s="2">
        <f t="shared" si="11"/>
        <v>36.257901473790668</v>
      </c>
      <c r="BG37" s="2">
        <f t="shared" si="12"/>
        <v>40.655192602984471</v>
      </c>
      <c r="BH37" s="2">
        <f t="shared" si="13"/>
        <v>51.177370949433126</v>
      </c>
      <c r="BK37" s="2">
        <f>IF(OR($B37&lt;C$229, AND($B37&gt;C$230, $B37&lt;C$231)), C37, "")</f>
        <v>24.134</v>
      </c>
      <c r="BL37" s="2">
        <f>IF(OR($B37&lt;D$229, AND($B37&gt;D$230, $B37&lt;D$231)), D37, "")</f>
        <v>24.536999999999999</v>
      </c>
      <c r="BM37" s="2">
        <f>IF(OR($B37&lt;E$229, AND($B37&gt;E$230, $B37&lt;E$231)), E37, "")</f>
        <v>29.015000000000001</v>
      </c>
      <c r="BN37" s="2">
        <f>IF(OR($B37&lt;F$229, AND($B37&gt;F$230, $B37&lt;F$231)), F37, "")</f>
        <v>35.924999999999997</v>
      </c>
      <c r="BO37" s="2">
        <f>IF(OR($B37&lt;G$229, AND($B37&gt;G$230, $B37&lt;G$231)), G37, "")</f>
        <v>31.417999999999999</v>
      </c>
      <c r="BP37" s="2">
        <f>IF(OR($B37&lt;H$229, AND($B37&gt;H$230, $B37&lt;H$231)), H37, "")</f>
        <v>31.254000000000001</v>
      </c>
      <c r="BQ37" s="2">
        <f>IF(OR($B37&lt;I$229, AND($B37&gt;I$230, $B37&lt;I$231)), I37, "")</f>
        <v>29.536999999999999</v>
      </c>
      <c r="BR37" s="2">
        <f>IF(OR($B37&lt;J$229, AND($B37&gt;J$230, $B37&lt;J$231)), J37, "")</f>
        <v>30.103999999999999</v>
      </c>
      <c r="BS37" s="2">
        <f>IF(OR($B37&lt;K$229, AND($B37&gt;K$230, $B37&lt;K$231)), K37, "")</f>
        <v>33.820999999999998</v>
      </c>
      <c r="BT37" s="2">
        <f>IF(OR($B37&lt;L$229, AND($B37&gt;L$230, $B37&lt;L$231)), L37, "")</f>
        <v>35.881</v>
      </c>
      <c r="BU37" s="2">
        <f>IF(OR($B37&lt;M$229, AND($B37&gt;M$230, $B37&lt;M$231)), M37, "")</f>
        <v>38.850999999999999</v>
      </c>
      <c r="BV37" s="2">
        <f>IF(OR($B37&lt;N$229, AND($B37&gt;N$230, $B37&lt;N$231)), N37, "")</f>
        <v>41.881</v>
      </c>
      <c r="BW37" s="2">
        <f>IF(OR($B37&lt;O$229, AND($B37&gt;O$230, $B37&lt;O$231)), O37, "")</f>
        <v>52.014899999999997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23.530824867704894</v>
      </c>
      <c r="CP37" s="2">
        <f>BL$207*$B37+BL$209</f>
        <v>24.338115761403728</v>
      </c>
      <c r="CQ37" s="2">
        <f>BM$207*$B37+BM$209</f>
        <v>26.351781127630449</v>
      </c>
      <c r="CR37" s="2">
        <f>BN$207*$B37+BN$209</f>
        <v>28.285752294995191</v>
      </c>
      <c r="CS37" s="2">
        <f>BO$207*$B37+BO$209</f>
        <v>28.525144329782137</v>
      </c>
      <c r="CT37" s="2">
        <f>BP$207*$B37+BP$209</f>
        <v>27.458958458408983</v>
      </c>
      <c r="CU37" s="2">
        <f>BQ$207*$B37+BQ$209</f>
        <v>26.502612804564436</v>
      </c>
      <c r="CV37" s="2">
        <f>BR$207*$B37+BR$209</f>
        <v>27.49124517991423</v>
      </c>
      <c r="CW37" s="2">
        <f>BS$207*$B37+BS$209</f>
        <v>29.535790840295061</v>
      </c>
      <c r="CX37" s="2">
        <f>BT$207*$B37+BT$209</f>
        <v>31.161117335159055</v>
      </c>
      <c r="CY37" s="2">
        <f>BU$207*$B37+BU$209</f>
        <v>36.255267829955336</v>
      </c>
      <c r="CZ37" s="2">
        <f>BV$207*$B37+BV$209</f>
        <v>40.648828029652002</v>
      </c>
      <c r="DA37" s="2">
        <f>BW$207*$B37+BW$209</f>
        <v>51.182219524100056</v>
      </c>
      <c r="DD37" s="2">
        <f>BZ$207*$B37+BZ$209</f>
        <v>29.061734305751592</v>
      </c>
      <c r="DE37" s="2">
        <f>CA$207*$B37+CA$209</f>
        <v>29.053919081368981</v>
      </c>
      <c r="DF37" s="2">
        <f>CB$207*$B37+CB$209</f>
        <v>30.570603293456816</v>
      </c>
      <c r="DG37" s="2">
        <f>CC$207*$B37+CC$209</f>
        <v>31.089307460983726</v>
      </c>
      <c r="DH37" s="2">
        <f>CD$207*$B37+CD$209</f>
        <v>31.796591374898838</v>
      </c>
      <c r="DI37" s="2">
        <f>CE$207*$B37+CE$209</f>
        <v>25.585315574193629</v>
      </c>
      <c r="DJ37" s="2">
        <f>CF$207*$B37+CF$209</f>
        <v>26.267649056543032</v>
      </c>
      <c r="DK37" s="2">
        <f>CG$207*$B37+CG$209</f>
        <v>29.476856755217632</v>
      </c>
      <c r="DL37" s="2">
        <f>CH$207*$B37+CH$209</f>
        <v>30.350969779770125</v>
      </c>
      <c r="DM37" s="2">
        <f>CI$207*$B37+CI$209</f>
        <v>34.599983300506786</v>
      </c>
      <c r="DN37" s="2">
        <f>CJ$207*$B37+CJ$209</f>
        <v>37.386673566907163</v>
      </c>
      <c r="DO37" s="2">
        <f>CK$207*$B37+CK$209</f>
        <v>43.425480193252724</v>
      </c>
      <c r="DP37" s="2">
        <f>CL$207*$B37+CL$209</f>
        <v>49.083216696044481</v>
      </c>
      <c r="DS37" s="2">
        <f>POWER(10,($B37-C$227)/C$228)/(1+POWER(10,($B37-C$227)/C$228))</f>
        <v>1.5981033335732563E-3</v>
      </c>
      <c r="DT37" s="2">
        <f>POWER(10,($B37-D$227)/D$228)/(1+POWER(10,($B37-D$227)/D$228))</f>
        <v>1.5487988128296433E-3</v>
      </c>
      <c r="DU37" s="2">
        <f>POWER(10,($B37-E$227)/E$228)/(1+POWER(10,($B37-E$227)/E$228))</f>
        <v>2.9503655473940818E-3</v>
      </c>
      <c r="DV37" s="2">
        <f>POWER(10,($B37-F$227)/F$228)/(1+POWER(10,($B37-F$227)/F$228))</f>
        <v>3.622876671219669E-3</v>
      </c>
      <c r="DW37" s="2">
        <f>POWER(10,($B37-G$227)/G$228)/(1+POWER(10,($B37-G$227)/G$228))</f>
        <v>3.3534976693427939E-3</v>
      </c>
      <c r="DX37" s="2">
        <f>POWER(10,($B37-H$227)/H$228)/(1+POWER(10,($B37-H$227)/H$228))</f>
        <v>3.0896945197225571E-3</v>
      </c>
      <c r="DY37" s="2">
        <f>POWER(10,($B37-I$227)/I$228)/(1+POWER(10,($B37-I$227)/I$228))</f>
        <v>2.9859866744953493E-3</v>
      </c>
      <c r="DZ37" s="2">
        <f>POWER(10,($B37-J$227)/J$228)/(1+POWER(10,($B37-J$227)/J$228))</f>
        <v>2.7058390549851825E-3</v>
      </c>
      <c r="EA37" s="2">
        <f>POWER(10,($B37-K$227)/K$228)/(1+POWER(10,($B37-K$227)/K$228))</f>
        <v>2.7081417636397247E-3</v>
      </c>
      <c r="EB37" s="2">
        <f>POWER(10,($B37-L$227)/L$228)/(1+POWER(10,($B37-L$227)/L$228))</f>
        <v>2.4664772065230395E-3</v>
      </c>
      <c r="EC37" s="2">
        <f>POWER(10,($B37-M$227)/M$228)/(1+POWER(10,($B37-M$227)/M$228))</f>
        <v>2.3277624898962951E-3</v>
      </c>
      <c r="ED37" s="2">
        <f>POWER(10,($B37-N$227)/N$228)/(1+POWER(10,($B37-N$227)/N$228))</f>
        <v>2.2921752374682482E-3</v>
      </c>
      <c r="EE37" s="2">
        <f>POWER(10,($B37-O$227)/O$228)/(1+POWER(10,($B37-O$227)/O$228))</f>
        <v>2.309941941064422E-3</v>
      </c>
    </row>
    <row r="38" spans="2:135" x14ac:dyDescent="0.25">
      <c r="B38" s="2">
        <v>32</v>
      </c>
      <c r="C38">
        <v>25.09</v>
      </c>
      <c r="D38">
        <v>25.835999999999999</v>
      </c>
      <c r="E38">
        <v>29.254000000000001</v>
      </c>
      <c r="F38">
        <v>36.597000000000001</v>
      </c>
      <c r="G38">
        <v>32.417999999999999</v>
      </c>
      <c r="H38">
        <v>31.103999999999999</v>
      </c>
      <c r="I38">
        <v>30.791</v>
      </c>
      <c r="J38">
        <v>30.312999999999999</v>
      </c>
      <c r="K38">
        <v>34.642000000000003</v>
      </c>
      <c r="L38">
        <v>35.268999999999998</v>
      </c>
      <c r="M38">
        <v>39.298999999999999</v>
      </c>
      <c r="N38">
        <v>42.94</v>
      </c>
      <c r="O38">
        <v>52.805999999999997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23.593805728768366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24.387457718635179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26.725124735677333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29.685661314677819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29.14040271527962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27.810275225714189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26.629504598961947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27.570391421062943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29.60867564098201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31.293627078515414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36.309848774376441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40.754268075243573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51.398821588870767</v>
      </c>
      <c r="AE38" s="5"/>
      <c r="AG38" s="5">
        <f t="shared" si="15"/>
        <v>1.4961942712316336</v>
      </c>
      <c r="AH38" s="5">
        <f t="shared" si="15"/>
        <v>1.4485422813648192</v>
      </c>
      <c r="AI38" s="5">
        <f t="shared" si="15"/>
        <v>2.528875264322668</v>
      </c>
      <c r="AJ38" s="5">
        <f t="shared" si="15"/>
        <v>6.9113386853221819</v>
      </c>
      <c r="AK38" s="5">
        <f t="shared" si="15"/>
        <v>3.2775972847203789</v>
      </c>
      <c r="AL38" s="5">
        <f t="shared" si="15"/>
        <v>3.2937247742858098</v>
      </c>
      <c r="AM38" s="5">
        <f t="shared" si="15"/>
        <v>4.1614954010380529</v>
      </c>
      <c r="AN38" s="5">
        <f t="shared" si="15"/>
        <v>2.7426085789370553</v>
      </c>
      <c r="AO38" s="5">
        <f t="shared" si="14"/>
        <v>5.0333243590179926</v>
      </c>
      <c r="AP38" s="5">
        <f t="shared" si="14"/>
        <v>3.9753729214845848</v>
      </c>
      <c r="AQ38" s="5">
        <f t="shared" si="14"/>
        <v>2.9891512256235586</v>
      </c>
      <c r="AR38" s="5">
        <f t="shared" si="14"/>
        <v>2.1857319247564249</v>
      </c>
      <c r="AS38" s="5">
        <f t="shared" si="14"/>
        <v>1.4071784111292303</v>
      </c>
      <c r="AV38" s="2">
        <f t="shared" si="1"/>
        <v>23.583185775515197</v>
      </c>
      <c r="AW38" s="2">
        <f t="shared" si="2"/>
        <v>24.381251109759354</v>
      </c>
      <c r="AX38" s="2">
        <f t="shared" si="3"/>
        <v>26.386326148629593</v>
      </c>
      <c r="AY38" s="2">
        <f t="shared" si="4"/>
        <v>28.293923946880369</v>
      </c>
      <c r="AZ38" s="2">
        <f t="shared" si="5"/>
        <v>28.528620484278719</v>
      </c>
      <c r="BA38" s="2">
        <f t="shared" si="6"/>
        <v>27.397785310228198</v>
      </c>
      <c r="BB38" s="2">
        <f t="shared" si="7"/>
        <v>26.493222220955719</v>
      </c>
      <c r="BC38" s="2">
        <f t="shared" si="8"/>
        <v>27.487058835483218</v>
      </c>
      <c r="BD38" s="2">
        <f t="shared" si="9"/>
        <v>29.517425314202988</v>
      </c>
      <c r="BE38" s="2">
        <f t="shared" si="10"/>
        <v>31.183544576689741</v>
      </c>
      <c r="BF38" s="2">
        <f t="shared" si="11"/>
        <v>36.243353056134907</v>
      </c>
      <c r="BG38" s="2">
        <f t="shared" si="12"/>
        <v>40.653571623223506</v>
      </c>
      <c r="BH38" s="2">
        <f t="shared" si="13"/>
        <v>51.108097072885315</v>
      </c>
      <c r="BK38" s="2">
        <f>IF(OR($B38&lt;C$229, AND($B38&gt;C$230, $B38&lt;C$231)), C38, "")</f>
        <v>25.09</v>
      </c>
      <c r="BL38" s="2">
        <f>IF(OR($B38&lt;D$229, AND($B38&gt;D$230, $B38&lt;D$231)), D38, "")</f>
        <v>25.835999999999999</v>
      </c>
      <c r="BM38" s="2">
        <f>IF(OR($B38&lt;E$229, AND($B38&gt;E$230, $B38&lt;E$231)), E38, "")</f>
        <v>29.254000000000001</v>
      </c>
      <c r="BN38" s="2" t="str">
        <f>IF(OR($B38&lt;F$229, AND($B38&gt;F$230, $B38&lt;F$231)), F38, "")</f>
        <v/>
      </c>
      <c r="BO38" s="2">
        <f>IF(OR($B38&lt;G$229, AND($B38&gt;G$230, $B38&lt;G$231)), G38, "")</f>
        <v>32.417999999999999</v>
      </c>
      <c r="BP38" s="2">
        <f>IF(OR($B38&lt;H$229, AND($B38&gt;H$230, $B38&lt;H$231)), H38, "")</f>
        <v>31.103999999999999</v>
      </c>
      <c r="BQ38" s="2">
        <f>IF(OR($B38&lt;I$229, AND($B38&gt;I$230, $B38&lt;I$231)), I38, "")</f>
        <v>30.791</v>
      </c>
      <c r="BR38" s="2">
        <f>IF(OR($B38&lt;J$229, AND($B38&gt;J$230, $B38&lt;J$231)), J38, "")</f>
        <v>30.312999999999999</v>
      </c>
      <c r="BS38" s="2">
        <f>IF(OR($B38&lt;K$229, AND($B38&gt;K$230, $B38&lt;K$231)), K38, "")</f>
        <v>34.642000000000003</v>
      </c>
      <c r="BT38" s="2">
        <f>IF(OR($B38&lt;L$229, AND($B38&gt;L$230, $B38&lt;L$231)), L38, "")</f>
        <v>35.268999999999998</v>
      </c>
      <c r="BU38" s="2">
        <f>IF(OR($B38&lt;M$229, AND($B38&gt;M$230, $B38&lt;M$231)), M38, "")</f>
        <v>39.298999999999999</v>
      </c>
      <c r="BV38" s="2">
        <f>IF(OR($B38&lt;N$229, AND($B38&gt;N$230, $B38&lt;N$231)), N38, "")</f>
        <v>42.94</v>
      </c>
      <c r="BW38" s="2">
        <f>IF(OR($B38&lt;O$229, AND($B38&gt;O$230, $B38&lt;O$231)), O38, "")</f>
        <v>52.805999999999997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23.573665382844286</v>
      </c>
      <c r="CP38" s="2">
        <f>BL$207*$B38+BL$209</f>
        <v>24.373397773230419</v>
      </c>
      <c r="CQ38" s="2">
        <f>BM$207*$B38+BM$209</f>
        <v>26.372973735315654</v>
      </c>
      <c r="CR38" s="2">
        <f>BN$207*$B38+BN$209</f>
        <v>28.283065983656609</v>
      </c>
      <c r="CS38" s="2">
        <f>BO$207*$B38+BO$209</f>
        <v>28.516875746081304</v>
      </c>
      <c r="CT38" s="2">
        <f>BP$207*$B38+BP$209</f>
        <v>27.404091120360587</v>
      </c>
      <c r="CU38" s="2">
        <f>BQ$207*$B38+BQ$209</f>
        <v>26.494094504982066</v>
      </c>
      <c r="CV38" s="2">
        <f>BR$207*$B38+BR$209</f>
        <v>27.481344028795782</v>
      </c>
      <c r="CW38" s="2">
        <f>BS$207*$B38+BS$209</f>
        <v>29.515098970243042</v>
      </c>
      <c r="CX38" s="2">
        <f>BT$207*$B38+BT$209</f>
        <v>31.174446778462425</v>
      </c>
      <c r="CY38" s="2">
        <f>BU$207*$B38+BU$209</f>
        <v>36.240566432537364</v>
      </c>
      <c r="CZ38" s="2">
        <f>BV$207*$B38+BV$209</f>
        <v>40.646738383549035</v>
      </c>
      <c r="DA38" s="2">
        <f>BW$207*$B38+BW$209</f>
        <v>51.113337258490944</v>
      </c>
      <c r="DD38" s="2">
        <f>BZ$207*$B38+BZ$209</f>
        <v>29.007631914116097</v>
      </c>
      <c r="DE38" s="2">
        <f>CA$207*$B38+CA$209</f>
        <v>28.998529335372115</v>
      </c>
      <c r="DF38" s="2">
        <f>CB$207*$B38+CB$209</f>
        <v>30.501618734454983</v>
      </c>
      <c r="DG38" s="2">
        <f>CC$207*$B38+CC$209</f>
        <v>31.017368662831124</v>
      </c>
      <c r="DH38" s="2">
        <f>CD$207*$B38+CD$209</f>
        <v>31.711985787835403</v>
      </c>
      <c r="DI38" s="2">
        <f>CE$207*$B38+CE$209</f>
        <v>25.542197832810906</v>
      </c>
      <c r="DJ38" s="2">
        <f>CF$207*$B38+CF$209</f>
        <v>26.227595771784976</v>
      </c>
      <c r="DK38" s="2">
        <f>CG$207*$B38+CG$209</f>
        <v>29.408038907818906</v>
      </c>
      <c r="DL38" s="2">
        <f>CH$207*$B38+CH$209</f>
        <v>30.298737874912245</v>
      </c>
      <c r="DM38" s="2">
        <f>CI$207*$B38+CI$209</f>
        <v>34.539272129152195</v>
      </c>
      <c r="DN38" s="2">
        <f>CJ$207*$B38+CJ$209</f>
        <v>37.332602964402682</v>
      </c>
      <c r="DO38" s="2">
        <f>CK$207*$B38+CK$209</f>
        <v>43.366149500924273</v>
      </c>
      <c r="DP38" s="2">
        <f>CL$207*$B38+CL$209</f>
        <v>49.04394709134268</v>
      </c>
      <c r="DS38" s="2">
        <f>POWER(10,($B38-C$227)/C$228)/(1+POWER(10,($B38-C$227)/C$228))</f>
        <v>1.752015330996766E-3</v>
      </c>
      <c r="DT38" s="2">
        <f>POWER(10,($B38-D$227)/D$228)/(1+POWER(10,($B38-D$227)/D$228))</f>
        <v>1.6979704087158654E-3</v>
      </c>
      <c r="DU38" s="2">
        <f>POWER(10,($B38-E$227)/E$228)/(1+POWER(10,($B38-E$227)/E$228))</f>
        <v>3.2340909224996594E-3</v>
      </c>
      <c r="DV38" s="2">
        <f>POWER(10,($B38-F$227)/F$228)/(1+POWER(10,($B38-F$227)/F$228))</f>
        <v>3.9710172931689356E-3</v>
      </c>
      <c r="DW38" s="2">
        <f>POWER(10,($B38-G$227)/G$228)/(1+POWER(10,($B38-G$227)/G$228))</f>
        <v>3.6758477936399982E-3</v>
      </c>
      <c r="DX38" s="2">
        <f>POWER(10,($B38-H$227)/H$228)/(1+POWER(10,($B38-H$227)/H$228))</f>
        <v>3.3867731166728611E-3</v>
      </c>
      <c r="DY38" s="2">
        <f>POWER(10,($B38-I$227)/I$228)/(1+POWER(10,($B38-I$227)/I$228))</f>
        <v>3.2731263517823063E-3</v>
      </c>
      <c r="DZ38" s="2">
        <f>POWER(10,($B38-J$227)/J$228)/(1+POWER(10,($B38-J$227)/J$228))</f>
        <v>2.9661192073830952E-3</v>
      </c>
      <c r="EA38" s="2">
        <f>POWER(10,($B38-K$227)/K$228)/(1+POWER(10,($B38-K$227)/K$228))</f>
        <v>2.9686427589132904E-3</v>
      </c>
      <c r="EB38" s="2">
        <f>POWER(10,($B38-L$227)/L$228)/(1+POWER(10,($B38-L$227)/L$228))</f>
        <v>2.7037950797210394E-3</v>
      </c>
      <c r="EC38" s="2">
        <f>POWER(10,($B38-M$227)/M$228)/(1+POWER(10,($B38-M$227)/M$228))</f>
        <v>2.5517677442427255E-3</v>
      </c>
      <c r="ED38" s="2">
        <f>POWER(10,($B38-N$227)/N$228)/(1+POWER(10,($B38-N$227)/N$228))</f>
        <v>2.5127644844918163E-3</v>
      </c>
      <c r="EE38" s="2">
        <f>POWER(10,($B38-O$227)/O$228)/(1+POWER(10,($B38-O$227)/O$228))</f>
        <v>2.5322366409280513E-3</v>
      </c>
    </row>
    <row r="39" spans="2:135" x14ac:dyDescent="0.25">
      <c r="B39" s="2">
        <v>33</v>
      </c>
      <c r="C39">
        <v>25.611999999999998</v>
      </c>
      <c r="D39">
        <v>25.626999999999999</v>
      </c>
      <c r="E39">
        <v>29.97</v>
      </c>
      <c r="F39">
        <v>37.612000000000002</v>
      </c>
      <c r="G39">
        <v>33.866</v>
      </c>
      <c r="H39">
        <v>34.194000000000003</v>
      </c>
      <c r="I39">
        <v>31.641999999999999</v>
      </c>
      <c r="J39">
        <v>31.164000000000001</v>
      </c>
      <c r="K39">
        <v>34.090000000000003</v>
      </c>
      <c r="L39">
        <v>36.820999999999998</v>
      </c>
      <c r="M39">
        <v>38.866</v>
      </c>
      <c r="N39">
        <v>44.03</v>
      </c>
      <c r="O39">
        <v>53.402999999999999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23.651488522824359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24.432015267284676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27.078091571933566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30.811373688452328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29.691277968346885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28.151978158524692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26.772946626348261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27.658150317168829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29.693078812826244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31.428858376317287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36.371517646468597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40.861025682536187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51.596281018233491</v>
      </c>
      <c r="AE39" s="5"/>
      <c r="AG39" s="5">
        <f t="shared" si="15"/>
        <v>1.9605114771756398</v>
      </c>
      <c r="AH39" s="5">
        <f t="shared" si="15"/>
        <v>1.1949847327153229</v>
      </c>
      <c r="AI39" s="5">
        <f t="shared" si="15"/>
        <v>2.8919084280664329</v>
      </c>
      <c r="AJ39" s="5">
        <f t="shared" si="15"/>
        <v>6.8006263115476742</v>
      </c>
      <c r="AK39" s="5">
        <f t="shared" si="15"/>
        <v>4.1747220316531148</v>
      </c>
      <c r="AL39" s="5">
        <f t="shared" si="15"/>
        <v>6.0420218414753109</v>
      </c>
      <c r="AM39" s="5">
        <f t="shared" si="15"/>
        <v>4.8690533736517381</v>
      </c>
      <c r="AN39" s="5">
        <f t="shared" si="15"/>
        <v>3.5058496828311725</v>
      </c>
      <c r="AO39" s="5">
        <f t="shared" si="14"/>
        <v>4.3969211871737599</v>
      </c>
      <c r="AP39" s="5">
        <f t="shared" si="14"/>
        <v>5.3921416236827113</v>
      </c>
      <c r="AQ39" s="5">
        <f t="shared" si="14"/>
        <v>2.4944823535314029</v>
      </c>
      <c r="AR39" s="5">
        <f t="shared" si="14"/>
        <v>3.1689743174638139</v>
      </c>
      <c r="AS39" s="5">
        <f t="shared" si="14"/>
        <v>1.8067189817665081</v>
      </c>
      <c r="AV39" s="2">
        <f t="shared" si="1"/>
        <v>23.626756836394424</v>
      </c>
      <c r="AW39" s="2">
        <f t="shared" si="2"/>
        <v>24.417120603029435</v>
      </c>
      <c r="AX39" s="2">
        <f t="shared" si="3"/>
        <v>26.408482727908815</v>
      </c>
      <c r="AY39" s="2">
        <f t="shared" si="4"/>
        <v>28.291979213671723</v>
      </c>
      <c r="AZ39" s="2">
        <f t="shared" si="5"/>
        <v>28.521172880141233</v>
      </c>
      <c r="BA39" s="2">
        <f t="shared" si="6"/>
        <v>27.342355475606606</v>
      </c>
      <c r="BB39" s="2">
        <f t="shared" si="7"/>
        <v>26.484506926370031</v>
      </c>
      <c r="BC39" s="2">
        <f t="shared" si="8"/>
        <v>27.477515686884981</v>
      </c>
      <c r="BD39" s="2">
        <f t="shared" si="9"/>
        <v>29.496854520200802</v>
      </c>
      <c r="BE39" s="2">
        <f t="shared" si="10"/>
        <v>31.197529710204194</v>
      </c>
      <c r="BF39" s="2">
        <f t="shared" si="11"/>
        <v>36.228809628835336</v>
      </c>
      <c r="BG39" s="2">
        <f t="shared" si="12"/>
        <v>40.65198174799626</v>
      </c>
      <c r="BH39" s="2">
        <f t="shared" si="13"/>
        <v>51.038792847719982</v>
      </c>
      <c r="BK39" s="2">
        <f>IF(OR($B39&lt;C$229, AND($B39&gt;C$230, $B39&lt;C$231)), C39, "")</f>
        <v>25.611999999999998</v>
      </c>
      <c r="BL39" s="2">
        <f>IF(OR($B39&lt;D$229, AND($B39&gt;D$230, $B39&lt;D$231)), D39, "")</f>
        <v>25.626999999999999</v>
      </c>
      <c r="BM39" s="2">
        <f>IF(OR($B39&lt;E$229, AND($B39&gt;E$230, $B39&lt;E$231)), E39, "")</f>
        <v>29.97</v>
      </c>
      <c r="BN39" s="2" t="str">
        <f>IF(OR($B39&lt;F$229, AND($B39&gt;F$230, $B39&lt;F$231)), F39, "")</f>
        <v/>
      </c>
      <c r="BO39" s="2">
        <f>IF(OR($B39&lt;G$229, AND($B39&gt;G$230, $B39&lt;G$231)), G39, "")</f>
        <v>33.866</v>
      </c>
      <c r="BP39" s="2">
        <f>IF(OR($B39&lt;H$229, AND($B39&gt;H$230, $B39&lt;H$231)), H39, "")</f>
        <v>34.194000000000003</v>
      </c>
      <c r="BQ39" s="2">
        <f>IF(OR($B39&lt;I$229, AND($B39&gt;I$230, $B39&lt;I$231)), I39, "")</f>
        <v>31.641999999999999</v>
      </c>
      <c r="BR39" s="2">
        <f>IF(OR($B39&lt;J$229, AND($B39&gt;J$230, $B39&lt;J$231)), J39, "")</f>
        <v>31.164000000000001</v>
      </c>
      <c r="BS39" s="2">
        <f>IF(OR($B39&lt;K$229, AND($B39&gt;K$230, $B39&lt;K$231)), K39, "")</f>
        <v>34.090000000000003</v>
      </c>
      <c r="BT39" s="2">
        <f>IF(OR($B39&lt;L$229, AND($B39&gt;L$230, $B39&lt;L$231)), L39, "")</f>
        <v>36.820999999999998</v>
      </c>
      <c r="BU39" s="2">
        <f>IF(OR($B39&lt;M$229, AND($B39&gt;M$230, $B39&lt;M$231)), M39, "")</f>
        <v>38.866</v>
      </c>
      <c r="BV39" s="2">
        <f>IF(OR($B39&lt;N$229, AND($B39&gt;N$230, $B39&lt;N$231)), N39, "")</f>
        <v>44.03</v>
      </c>
      <c r="BW39" s="2">
        <f>IF(OR($B39&lt;O$229, AND($B39&gt;O$230, $B39&lt;O$231)), O39, "")</f>
        <v>53.402999999999999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23.616505897983675</v>
      </c>
      <c r="CP39" s="2">
        <f>BL$207*$B39+BL$209</f>
        <v>24.40867978505711</v>
      </c>
      <c r="CQ39" s="2">
        <f>BM$207*$B39+BM$209</f>
        <v>26.394166343000858</v>
      </c>
      <c r="CR39" s="2">
        <f>BN$207*$B39+BN$209</f>
        <v>28.280379672318027</v>
      </c>
      <c r="CS39" s="2">
        <f>BO$207*$B39+BO$209</f>
        <v>28.508607162380475</v>
      </c>
      <c r="CT39" s="2">
        <f>BP$207*$B39+BP$209</f>
        <v>27.34922378231219</v>
      </c>
      <c r="CU39" s="2">
        <f>BQ$207*$B39+BQ$209</f>
        <v>26.485576205399695</v>
      </c>
      <c r="CV39" s="2">
        <f>BR$207*$B39+BR$209</f>
        <v>27.47144287767733</v>
      </c>
      <c r="CW39" s="2">
        <f>BS$207*$B39+BS$209</f>
        <v>29.494407100191019</v>
      </c>
      <c r="CX39" s="2">
        <f>BT$207*$B39+BT$209</f>
        <v>31.187776221765791</v>
      </c>
      <c r="CY39" s="2">
        <f>BU$207*$B39+BU$209</f>
        <v>36.225865035119391</v>
      </c>
      <c r="CZ39" s="2">
        <f>BV$207*$B39+BV$209</f>
        <v>40.644648737446069</v>
      </c>
      <c r="DA39" s="2">
        <f>BW$207*$B39+BW$209</f>
        <v>51.044454992881832</v>
      </c>
      <c r="DD39" s="2">
        <f>BZ$207*$B39+BZ$209</f>
        <v>28.953529522480597</v>
      </c>
      <c r="DE39" s="2">
        <f>CA$207*$B39+CA$209</f>
        <v>28.943139589375249</v>
      </c>
      <c r="DF39" s="2">
        <f>CB$207*$B39+CB$209</f>
        <v>30.432634175453153</v>
      </c>
      <c r="DG39" s="2">
        <f>CC$207*$B39+CC$209</f>
        <v>30.945429864678523</v>
      </c>
      <c r="DH39" s="2">
        <f>CD$207*$B39+CD$209</f>
        <v>31.627380200771963</v>
      </c>
      <c r="DI39" s="2">
        <f>CE$207*$B39+CE$209</f>
        <v>25.499080091428183</v>
      </c>
      <c r="DJ39" s="2">
        <f>CF$207*$B39+CF$209</f>
        <v>26.187542487026924</v>
      </c>
      <c r="DK39" s="2">
        <f>CG$207*$B39+CG$209</f>
        <v>29.339221060420176</v>
      </c>
      <c r="DL39" s="2">
        <f>CH$207*$B39+CH$209</f>
        <v>30.246505970054365</v>
      </c>
      <c r="DM39" s="2">
        <f>CI$207*$B39+CI$209</f>
        <v>34.478560957797605</v>
      </c>
      <c r="DN39" s="2">
        <f>CJ$207*$B39+CJ$209</f>
        <v>37.278532361898193</v>
      </c>
      <c r="DO39" s="2">
        <f>CK$207*$B39+CK$209</f>
        <v>43.306818808595814</v>
      </c>
      <c r="DP39" s="2">
        <f>CL$207*$B39+CL$209</f>
        <v>49.00467748664088</v>
      </c>
      <c r="DS39" s="2">
        <f>POWER(10,($B39-C$227)/C$228)/(1+POWER(10,($B39-C$227)/C$228))</f>
        <v>1.9207219476596045E-3</v>
      </c>
      <c r="DT39" s="2">
        <f>POWER(10,($B39-D$227)/D$228)/(1+POWER(10,($B39-D$227)/D$228))</f>
        <v>1.861482588132781E-3</v>
      </c>
      <c r="DU39" s="2">
        <f>POWER(10,($B39-E$227)/E$228)/(1+POWER(10,($B39-E$227)/E$228))</f>
        <v>3.5450040713242356E-3</v>
      </c>
      <c r="DV39" s="2">
        <f>POWER(10,($B39-F$227)/F$228)/(1+POWER(10,($B39-F$227)/F$228))</f>
        <v>4.3524663764115063E-3</v>
      </c>
      <c r="DW39" s="2">
        <f>POWER(10,($B39-G$227)/G$228)/(1+POWER(10,($B39-G$227)/G$228))</f>
        <v>4.0290580962706012E-3</v>
      </c>
      <c r="DX39" s="2">
        <f>POWER(10,($B39-H$227)/H$228)/(1+POWER(10,($B39-H$227)/H$228))</f>
        <v>3.7123098813490424E-3</v>
      </c>
      <c r="DY39" s="2">
        <f>POWER(10,($B39-I$227)/I$228)/(1+POWER(10,($B39-I$227)/I$228))</f>
        <v>3.5877787100808047E-3</v>
      </c>
      <c r="DZ39" s="2">
        <f>POWER(10,($B39-J$227)/J$228)/(1+POWER(10,($B39-J$227)/J$228))</f>
        <v>3.2513546114638623E-3</v>
      </c>
      <c r="EA39" s="2">
        <f>POWER(10,($B39-K$227)/K$228)/(1+POWER(10,($B39-K$227)/K$228))</f>
        <v>3.2541200470472746E-3</v>
      </c>
      <c r="EB39" s="2">
        <f>POWER(10,($B39-L$227)/L$228)/(1+POWER(10,($B39-L$227)/L$228))</f>
        <v>2.9638792023099956E-3</v>
      </c>
      <c r="EC39" s="2">
        <f>POWER(10,($B39-M$227)/M$228)/(1+POWER(10,($B39-M$227)/M$228))</f>
        <v>2.7972690336630556E-3</v>
      </c>
      <c r="ED39" s="2">
        <f>POWER(10,($B39-N$227)/N$228)/(1+POWER(10,($B39-N$227)/N$228))</f>
        <v>2.7545236984134911E-3</v>
      </c>
      <c r="EE39" s="2">
        <f>POWER(10,($B39-O$227)/O$228)/(1+POWER(10,($B39-O$227)/O$228))</f>
        <v>2.7758641050420205E-3</v>
      </c>
    </row>
    <row r="40" spans="2:135" x14ac:dyDescent="0.25">
      <c r="B40" s="2">
        <v>34</v>
      </c>
      <c r="C40">
        <v>24.687000000000001</v>
      </c>
      <c r="D40">
        <v>26.492999999999999</v>
      </c>
      <c r="E40">
        <v>32.253999999999998</v>
      </c>
      <c r="F40">
        <v>39.283999999999999</v>
      </c>
      <c r="G40">
        <v>36.642000000000003</v>
      </c>
      <c r="H40">
        <v>35.103999999999999</v>
      </c>
      <c r="I40">
        <v>33.223999999999997</v>
      </c>
      <c r="J40">
        <v>32.984999999999999</v>
      </c>
      <c r="K40">
        <v>35.731000000000002</v>
      </c>
      <c r="L40">
        <v>37.567</v>
      </c>
      <c r="M40">
        <v>39.357999999999997</v>
      </c>
      <c r="N40">
        <v>44.597000000000001</v>
      </c>
      <c r="O40">
        <v>53.641800000000003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23.725705520303201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24.487357872190302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27.699834748473986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32.663271111671534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30.659010376865133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28.810432367192707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27.060492236678893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27.843157698321779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29.880641416670944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31.677878969129473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36.508092136884194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41.067017683107537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51.996887720224791</v>
      </c>
      <c r="AE40" s="5"/>
      <c r="AG40" s="5">
        <f t="shared" si="15"/>
        <v>0.96129447969680015</v>
      </c>
      <c r="AH40" s="5">
        <f t="shared" si="15"/>
        <v>2.005642127809697</v>
      </c>
      <c r="AI40" s="5">
        <f t="shared" si="15"/>
        <v>4.5541652515260118</v>
      </c>
      <c r="AJ40" s="5">
        <f t="shared" si="15"/>
        <v>6.6207288883284647</v>
      </c>
      <c r="AK40" s="5">
        <f t="shared" si="15"/>
        <v>5.9829896231348698</v>
      </c>
      <c r="AL40" s="5">
        <f t="shared" si="15"/>
        <v>6.2935676328072923</v>
      </c>
      <c r="AM40" s="5">
        <f t="shared" si="15"/>
        <v>6.1635077633211033</v>
      </c>
      <c r="AN40" s="5">
        <f t="shared" si="15"/>
        <v>5.1418423016782207</v>
      </c>
      <c r="AO40" s="5">
        <f t="shared" si="14"/>
        <v>5.8503585833290579</v>
      </c>
      <c r="AP40" s="5">
        <f t="shared" si="14"/>
        <v>5.8891210308705269</v>
      </c>
      <c r="AQ40" s="5">
        <f t="shared" si="14"/>
        <v>2.8499078631158028</v>
      </c>
      <c r="AR40" s="5">
        <f t="shared" si="14"/>
        <v>3.5299823168924647</v>
      </c>
      <c r="AS40" s="5">
        <f t="shared" si="14"/>
        <v>1.6449122797752125</v>
      </c>
      <c r="AV40" s="2">
        <f t="shared" si="1"/>
        <v>23.670380134301581</v>
      </c>
      <c r="AW40" s="2">
        <f t="shared" si="2"/>
        <v>24.453030273253408</v>
      </c>
      <c r="AX40" s="2">
        <f t="shared" si="3"/>
        <v>26.430700787017255</v>
      </c>
      <c r="AY40" s="2">
        <f t="shared" si="4"/>
        <v>28.290076305842941</v>
      </c>
      <c r="AZ40" s="2">
        <f t="shared" si="5"/>
        <v>28.513774151941774</v>
      </c>
      <c r="BA40" s="2">
        <f t="shared" si="6"/>
        <v>27.286876001233075</v>
      </c>
      <c r="BB40" s="2">
        <f t="shared" si="7"/>
        <v>26.475761857148665</v>
      </c>
      <c r="BC40" s="2">
        <f t="shared" si="8"/>
        <v>27.467988366885269</v>
      </c>
      <c r="BD40" s="2">
        <f t="shared" si="9"/>
        <v>29.476285428793517</v>
      </c>
      <c r="BE40" s="2">
        <f t="shared" si="10"/>
        <v>31.211556544721233</v>
      </c>
      <c r="BF40" s="2">
        <f t="shared" si="11"/>
        <v>36.214270730938196</v>
      </c>
      <c r="BG40" s="2">
        <f t="shared" si="12"/>
        <v>40.650424603541019</v>
      </c>
      <c r="BH40" s="2">
        <f t="shared" si="13"/>
        <v>50.969456077961318</v>
      </c>
      <c r="BK40" s="2">
        <f>IF(OR($B40&lt;C$229, AND($B40&gt;C$230, $B40&lt;C$231)), C40, "")</f>
        <v>24.687000000000001</v>
      </c>
      <c r="BL40" s="2">
        <f>IF(OR($B40&lt;D$229, AND($B40&gt;D$230, $B40&lt;D$231)), D40, "")</f>
        <v>26.492999999999999</v>
      </c>
      <c r="BM40" s="2">
        <f>IF(OR($B40&lt;E$229, AND($B40&gt;E$230, $B40&lt;E$231)), E40, "")</f>
        <v>32.253999999999998</v>
      </c>
      <c r="BN40" s="2" t="str">
        <f>IF(OR($B40&lt;F$229, AND($B40&gt;F$230, $B40&lt;F$231)), F40, "")</f>
        <v/>
      </c>
      <c r="BO40" s="2" t="str">
        <f>IF(OR($B40&lt;G$229, AND($B40&gt;G$230, $B40&lt;G$231)), G40, "")</f>
        <v/>
      </c>
      <c r="BP40" s="2" t="str">
        <f>IF(OR($B40&lt;H$229, AND($B40&gt;H$230, $B40&lt;H$231)), H40, "")</f>
        <v/>
      </c>
      <c r="BQ40" s="2">
        <f>IF(OR($B40&lt;I$229, AND($B40&gt;I$230, $B40&lt;I$231)), I40, "")</f>
        <v>33.223999999999997</v>
      </c>
      <c r="BR40" s="2">
        <f>IF(OR($B40&lt;J$229, AND($B40&gt;J$230, $B40&lt;J$231)), J40, "")</f>
        <v>32.984999999999999</v>
      </c>
      <c r="BS40" s="2">
        <f>IF(OR($B40&lt;K$229, AND($B40&gt;K$230, $B40&lt;K$231)), K40, "")</f>
        <v>35.731000000000002</v>
      </c>
      <c r="BT40" s="2">
        <f>IF(OR($B40&lt;L$229, AND($B40&gt;L$230, $B40&lt;L$231)), L40, "")</f>
        <v>37.567</v>
      </c>
      <c r="BU40" s="2">
        <f>IF(OR($B40&lt;M$229, AND($B40&gt;M$230, $B40&lt;M$231)), M40, "")</f>
        <v>39.357999999999997</v>
      </c>
      <c r="BV40" s="2">
        <f>IF(OR($B40&lt;N$229, AND($B40&gt;N$230, $B40&lt;N$231)), N40, "")</f>
        <v>44.597000000000001</v>
      </c>
      <c r="BW40" s="2" t="str">
        <f>IF(OR($B40&lt;O$229, AND($B40&gt;O$230, $B40&lt;O$231)), O40, "")</f>
        <v/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23.659346413123068</v>
      </c>
      <c r="CP40" s="2">
        <f>BL$207*$B40+BL$209</f>
        <v>24.443961796883805</v>
      </c>
      <c r="CQ40" s="2">
        <f>BM$207*$B40+BM$209</f>
        <v>26.415358950686066</v>
      </c>
      <c r="CR40" s="2">
        <f>BN$207*$B40+BN$209</f>
        <v>28.277693360979445</v>
      </c>
      <c r="CS40" s="2">
        <f>BO$207*$B40+BO$209</f>
        <v>28.500338578679646</v>
      </c>
      <c r="CT40" s="2">
        <f>BP$207*$B40+BP$209</f>
        <v>27.294356444263794</v>
      </c>
      <c r="CU40" s="2">
        <f>BQ$207*$B40+BQ$209</f>
        <v>26.477057905817325</v>
      </c>
      <c r="CV40" s="2">
        <f>BR$207*$B40+BR$209</f>
        <v>27.461541726558881</v>
      </c>
      <c r="CW40" s="2">
        <f>BS$207*$B40+BS$209</f>
        <v>29.473715230139</v>
      </c>
      <c r="CX40" s="2">
        <f>BT$207*$B40+BT$209</f>
        <v>31.201105665069161</v>
      </c>
      <c r="CY40" s="2">
        <f>BU$207*$B40+BU$209</f>
        <v>36.211163637701418</v>
      </c>
      <c r="CZ40" s="2">
        <f>BV$207*$B40+BV$209</f>
        <v>40.642559091343102</v>
      </c>
      <c r="DA40" s="2">
        <f>BW$207*$B40+BW$209</f>
        <v>50.97557272727272</v>
      </c>
      <c r="DD40" s="2">
        <f>BZ$207*$B40+BZ$209</f>
        <v>28.899427130845101</v>
      </c>
      <c r="DE40" s="2">
        <f>CA$207*$B40+CA$209</f>
        <v>28.887749843378383</v>
      </c>
      <c r="DF40" s="2">
        <f>CB$207*$B40+CB$209</f>
        <v>30.363649616451319</v>
      </c>
      <c r="DG40" s="2">
        <f>CC$207*$B40+CC$209</f>
        <v>30.873491066525926</v>
      </c>
      <c r="DH40" s="2">
        <f>CD$207*$B40+CD$209</f>
        <v>31.542774613708524</v>
      </c>
      <c r="DI40" s="2">
        <f>CE$207*$B40+CE$209</f>
        <v>25.455962350045464</v>
      </c>
      <c r="DJ40" s="2">
        <f>CF$207*$B40+CF$209</f>
        <v>26.147489202268869</v>
      </c>
      <c r="DK40" s="2">
        <f>CG$207*$B40+CG$209</f>
        <v>29.270403213021449</v>
      </c>
      <c r="DL40" s="2">
        <f>CH$207*$B40+CH$209</f>
        <v>30.194274065196481</v>
      </c>
      <c r="DM40" s="2">
        <f>CI$207*$B40+CI$209</f>
        <v>34.417849786443007</v>
      </c>
      <c r="DN40" s="2">
        <f>CJ$207*$B40+CJ$209</f>
        <v>37.224461759393705</v>
      </c>
      <c r="DO40" s="2">
        <f>CK$207*$B40+CK$209</f>
        <v>43.247488116267355</v>
      </c>
      <c r="DP40" s="2">
        <f>CL$207*$B40+CL$209</f>
        <v>48.965407881939079</v>
      </c>
      <c r="DS40" s="2">
        <f>POWER(10,($B40-C$227)/C$228)/(1+POWER(10,($B40-C$227)/C$228))</f>
        <v>2.1056395450543175E-3</v>
      </c>
      <c r="DT40" s="2">
        <f>POWER(10,($B40-D$227)/D$228)/(1+POWER(10,($B40-D$227)/D$228))</f>
        <v>2.0407085744693302E-3</v>
      </c>
      <c r="DU40" s="2">
        <f>POWER(10,($B40-E$227)/E$228)/(1+POWER(10,($B40-E$227)/E$228))</f>
        <v>3.8856907026160754E-3</v>
      </c>
      <c r="DV40" s="2">
        <f>POWER(10,($B40-F$227)/F$228)/(1+POWER(10,($B40-F$227)/F$228))</f>
        <v>4.7703813117021161E-3</v>
      </c>
      <c r="DW40" s="2">
        <f>POWER(10,($B40-G$227)/G$228)/(1+POWER(10,($B40-G$227)/G$228))</f>
        <v>4.4160577601104244E-3</v>
      </c>
      <c r="DX40" s="2">
        <f>POWER(10,($B40-H$227)/H$228)/(1+POWER(10,($B40-H$227)/H$228))</f>
        <v>4.0690094981504837E-3</v>
      </c>
      <c r="DY40" s="2">
        <f>POWER(10,($B40-I$227)/I$228)/(1+POWER(10,($B40-I$227)/I$228))</f>
        <v>3.9325599023963429E-3</v>
      </c>
      <c r="DZ40" s="2">
        <f>POWER(10,($B40-J$227)/J$228)/(1+POWER(10,($B40-J$227)/J$228))</f>
        <v>3.5639214912999459E-3</v>
      </c>
      <c r="EA40" s="2">
        <f>POWER(10,($B40-K$227)/K$228)/(1+POWER(10,($B40-K$227)/K$228))</f>
        <v>3.5669518288712183E-3</v>
      </c>
      <c r="EB40" s="2">
        <f>POWER(10,($B40-L$227)/L$228)/(1+POWER(10,($B40-L$227)/L$228))</f>
        <v>3.2488998993218132E-3</v>
      </c>
      <c r="EC40" s="2">
        <f>POWER(10,($B40-M$227)/M$228)/(1+POWER(10,($B40-M$227)/M$228))</f>
        <v>3.0663169804202787E-3</v>
      </c>
      <c r="ED40" s="2">
        <f>POWER(10,($B40-N$227)/N$228)/(1+POWER(10,($B40-N$227)/N$228))</f>
        <v>3.0194727467258925E-3</v>
      </c>
      <c r="EE40" s="2">
        <f>POWER(10,($B40-O$227)/O$228)/(1+POWER(10,($B40-O$227)/O$228))</f>
        <v>3.042859557316771E-3</v>
      </c>
    </row>
    <row r="41" spans="2:135" x14ac:dyDescent="0.25">
      <c r="B41" s="2">
        <v>35</v>
      </c>
      <c r="C41">
        <v>24.896000000000001</v>
      </c>
      <c r="D41">
        <v>25.312999999999999</v>
      </c>
      <c r="E41">
        <v>33.313000000000002</v>
      </c>
      <c r="F41">
        <v>43.686999999999998</v>
      </c>
      <c r="G41">
        <v>38.761000000000003</v>
      </c>
      <c r="H41">
        <v>37.686999999999998</v>
      </c>
      <c r="I41">
        <v>33.387999999999998</v>
      </c>
      <c r="J41">
        <v>35.642000000000003</v>
      </c>
      <c r="K41">
        <v>37.209000000000003</v>
      </c>
      <c r="L41">
        <v>39.954999999999998</v>
      </c>
      <c r="M41">
        <v>40.896000000000001</v>
      </c>
      <c r="N41">
        <v>45.506999999999998</v>
      </c>
      <c r="O41">
        <v>55.7761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23.832946040174711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24.564961204859024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28.759732731023199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35.567107788559277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32.276480495746675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29.980128470796114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27.602363998009665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28.205086591285347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30.254204056875228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32.127382568007782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36.780097619867981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41.445863829857053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52.719925646677751</v>
      </c>
      <c r="AE41" s="5"/>
      <c r="AG41" s="5">
        <f t="shared" si="15"/>
        <v>1.0630539598252895</v>
      </c>
      <c r="AH41" s="5">
        <f t="shared" si="15"/>
        <v>0.7480387951409746</v>
      </c>
      <c r="AI41" s="5">
        <f t="shared" si="15"/>
        <v>4.5532672689768035</v>
      </c>
      <c r="AJ41" s="5">
        <f t="shared" si="15"/>
        <v>8.119892211440721</v>
      </c>
      <c r="AK41" s="5">
        <f t="shared" si="15"/>
        <v>6.4845195042533277</v>
      </c>
      <c r="AL41" s="5">
        <f t="shared" si="15"/>
        <v>7.7068715292038839</v>
      </c>
      <c r="AM41" s="5">
        <f t="shared" si="15"/>
        <v>5.7856360019903335</v>
      </c>
      <c r="AN41" s="5">
        <f t="shared" si="15"/>
        <v>7.4369134087146556</v>
      </c>
      <c r="AO41" s="5">
        <f t="shared" si="14"/>
        <v>6.9547959431247754</v>
      </c>
      <c r="AP41" s="5">
        <f t="shared" si="14"/>
        <v>7.8276174319922163</v>
      </c>
      <c r="AQ41" s="5">
        <f t="shared" si="14"/>
        <v>4.1159023801320203</v>
      </c>
      <c r="AR41" s="5">
        <f t="shared" si="14"/>
        <v>4.0611361701429445</v>
      </c>
      <c r="AS41" s="5">
        <f t="shared" si="14"/>
        <v>3.0561743533222483</v>
      </c>
      <c r="AV41" s="2">
        <f t="shared" si="1"/>
        <v>23.714058930574559</v>
      </c>
      <c r="AW41" s="2">
        <f t="shared" si="2"/>
        <v>24.488982391510689</v>
      </c>
      <c r="AX41" s="2">
        <f t="shared" si="3"/>
        <v>26.452983180843901</v>
      </c>
      <c r="AY41" s="2">
        <f t="shared" si="4"/>
        <v>28.288216365881357</v>
      </c>
      <c r="AZ41" s="2">
        <f t="shared" si="5"/>
        <v>28.506426059417716</v>
      </c>
      <c r="BA41" s="2">
        <f t="shared" si="6"/>
        <v>27.231342583388638</v>
      </c>
      <c r="BB41" s="2">
        <f t="shared" si="7"/>
        <v>26.466983129875725</v>
      </c>
      <c r="BC41" s="2">
        <f t="shared" si="8"/>
        <v>27.45847659305635</v>
      </c>
      <c r="BD41" s="2">
        <f t="shared" si="9"/>
        <v>29.455717244062736</v>
      </c>
      <c r="BE41" s="2">
        <f t="shared" si="10"/>
        <v>31.225627003536157</v>
      </c>
      <c r="BF41" s="2">
        <f t="shared" si="11"/>
        <v>36.199735766693159</v>
      </c>
      <c r="BG41" s="2">
        <f t="shared" si="12"/>
        <v>40.648901838542244</v>
      </c>
      <c r="BH41" s="2">
        <f t="shared" si="13"/>
        <v>50.900084428935898</v>
      </c>
      <c r="BK41" s="2">
        <f>IF(OR($B41&lt;C$229, AND($B41&gt;C$230, $B41&lt;C$231)), C41, "")</f>
        <v>24.896000000000001</v>
      </c>
      <c r="BL41" s="2">
        <f>IF(OR($B41&lt;D$229, AND($B41&gt;D$230, $B41&lt;D$231)), D41, "")</f>
        <v>25.312999999999999</v>
      </c>
      <c r="BM41" s="2" t="str">
        <f>IF(OR($B41&lt;E$229, AND($B41&gt;E$230, $B41&lt;E$231)), E41, "")</f>
        <v/>
      </c>
      <c r="BN41" s="2" t="str">
        <f>IF(OR($B41&lt;F$229, AND($B41&gt;F$230, $B41&lt;F$231)), F41, "")</f>
        <v/>
      </c>
      <c r="BO41" s="2" t="str">
        <f>IF(OR($B41&lt;G$229, AND($B41&gt;G$230, $B41&lt;G$231)), G41, "")</f>
        <v/>
      </c>
      <c r="BP41" s="2" t="str">
        <f>IF(OR($B41&lt;H$229, AND($B41&gt;H$230, $B41&lt;H$231)), H41, "")</f>
        <v/>
      </c>
      <c r="BQ41" s="2">
        <f>IF(OR($B41&lt;I$229, AND($B41&gt;I$230, $B41&lt;I$231)), I41, "")</f>
        <v>33.387999999999998</v>
      </c>
      <c r="BR41" s="2">
        <f>IF(OR($B41&lt;J$229, AND($B41&gt;J$230, $B41&lt;J$231)), J41, "")</f>
        <v>35.642000000000003</v>
      </c>
      <c r="BS41" s="2">
        <f>IF(OR($B41&lt;K$229, AND($B41&gt;K$230, $B41&lt;K$231)), K41, "")</f>
        <v>37.209000000000003</v>
      </c>
      <c r="BT41" s="2">
        <f>IF(OR($B41&lt;L$229, AND($B41&gt;L$230, $B41&lt;L$231)), L41, "")</f>
        <v>39.954999999999998</v>
      </c>
      <c r="BU41" s="2">
        <f>IF(OR($B41&lt;M$229, AND($B41&gt;M$230, $B41&lt;M$231)), M41, "")</f>
        <v>40.896000000000001</v>
      </c>
      <c r="BV41" s="2">
        <f>IF(OR($B41&lt;N$229, AND($B41&gt;N$230, $B41&lt;N$231)), N41, "")</f>
        <v>45.506999999999998</v>
      </c>
      <c r="BW41" s="2" t="str">
        <f>IF(OR($B41&lt;O$229, AND($B41&gt;O$230, $B41&lt;O$231)), O41, "")</f>
        <v/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23.702186928262456</v>
      </c>
      <c r="CP41" s="2">
        <f>BL$207*$B41+BL$209</f>
        <v>24.479243808710496</v>
      </c>
      <c r="CQ41" s="2">
        <f>BM$207*$B41+BM$209</f>
        <v>26.436551558371271</v>
      </c>
      <c r="CR41" s="2">
        <f>BN$207*$B41+BN$209</f>
        <v>28.275007049640866</v>
      </c>
      <c r="CS41" s="2">
        <f>BO$207*$B41+BO$209</f>
        <v>28.492069994978813</v>
      </c>
      <c r="CT41" s="2">
        <f>BP$207*$B41+BP$209</f>
        <v>27.239489106215395</v>
      </c>
      <c r="CU41" s="2">
        <f>BQ$207*$B41+BQ$209</f>
        <v>26.468539606234955</v>
      </c>
      <c r="CV41" s="2">
        <f>BR$207*$B41+BR$209</f>
        <v>27.451640575440429</v>
      </c>
      <c r="CW41" s="2">
        <f>BS$207*$B41+BS$209</f>
        <v>29.453023360086981</v>
      </c>
      <c r="CX41" s="2">
        <f>BT$207*$B41+BT$209</f>
        <v>31.21443510837253</v>
      </c>
      <c r="CY41" s="2">
        <f>BU$207*$B41+BU$209</f>
        <v>36.196462240283438</v>
      </c>
      <c r="CZ41" s="2">
        <f>BV$207*$B41+BV$209</f>
        <v>40.640469445240136</v>
      </c>
      <c r="DA41" s="2">
        <f>BW$207*$B41+BW$209</f>
        <v>50.906690461663608</v>
      </c>
      <c r="DD41" s="2">
        <f>BZ$207*$B41+BZ$209</f>
        <v>28.845324739209605</v>
      </c>
      <c r="DE41" s="2">
        <f>CA$207*$B41+CA$209</f>
        <v>28.832360097381518</v>
      </c>
      <c r="DF41" s="2">
        <f>CB$207*$B41+CB$209</f>
        <v>30.294665057449485</v>
      </c>
      <c r="DG41" s="2">
        <f>CC$207*$B41+CC$209</f>
        <v>30.801552268373324</v>
      </c>
      <c r="DH41" s="2">
        <f>CD$207*$B41+CD$209</f>
        <v>31.458169026645088</v>
      </c>
      <c r="DI41" s="2">
        <f>CE$207*$B41+CE$209</f>
        <v>25.412844608662741</v>
      </c>
      <c r="DJ41" s="2">
        <f>CF$207*$B41+CF$209</f>
        <v>26.107435917510813</v>
      </c>
      <c r="DK41" s="2">
        <f>CG$207*$B41+CG$209</f>
        <v>29.201585365622719</v>
      </c>
      <c r="DL41" s="2">
        <f>CH$207*$B41+CH$209</f>
        <v>30.142042160338601</v>
      </c>
      <c r="DM41" s="2">
        <f>CI$207*$B41+CI$209</f>
        <v>34.357138615088417</v>
      </c>
      <c r="DN41" s="2">
        <f>CJ$207*$B41+CJ$209</f>
        <v>37.170391156889217</v>
      </c>
      <c r="DO41" s="2">
        <f>CK$207*$B41+CK$209</f>
        <v>43.188157423938897</v>
      </c>
      <c r="DP41" s="2">
        <f>CL$207*$B41+CL$209</f>
        <v>48.926138277237278</v>
      </c>
      <c r="DS41" s="2">
        <f>POWER(10,($B41-C$227)/C$228)/(1+POWER(10,($B41-C$227)/C$228))</f>
        <v>2.308318919013039E-3</v>
      </c>
      <c r="DT41" s="2">
        <f>POWER(10,($B41-D$227)/D$228)/(1+POWER(10,($B41-D$227)/D$228))</f>
        <v>2.2371519974179218E-3</v>
      </c>
      <c r="DU41" s="2">
        <f>POWER(10,($B41-E$227)/E$228)/(1+POWER(10,($B41-E$227)/E$228))</f>
        <v>4.2589785076456253E-3</v>
      </c>
      <c r="DV41" s="2">
        <f>POWER(10,($B41-F$227)/F$228)/(1+POWER(10,($B41-F$227)/F$228))</f>
        <v>5.2282128744633605E-3</v>
      </c>
      <c r="DW41" s="2">
        <f>POWER(10,($B41-G$227)/G$228)/(1+POWER(10,($B41-G$227)/G$228))</f>
        <v>4.840048928116094E-3</v>
      </c>
      <c r="DX41" s="2">
        <f>POWER(10,($B41-H$227)/H$228)/(1+POWER(10,($B41-H$227)/H$228))</f>
        <v>4.4598293962892829E-3</v>
      </c>
      <c r="DY41" s="2">
        <f>POWER(10,($B41-I$227)/I$228)/(1+POWER(10,($B41-I$227)/I$228))</f>
        <v>4.3103308213978753E-3</v>
      </c>
      <c r="DZ41" s="2">
        <f>POWER(10,($B41-J$227)/J$228)/(1+POWER(10,($B41-J$227)/J$228))</f>
        <v>3.9064190220603088E-3</v>
      </c>
      <c r="EA41" s="2">
        <f>POWER(10,($B41-K$227)/K$228)/(1+POWER(10,($B41-K$227)/K$228))</f>
        <v>3.9097394363832227E-3</v>
      </c>
      <c r="EB41" s="2">
        <f>POWER(10,($B41-L$227)/L$228)/(1+POWER(10,($B41-L$227)/L$228))</f>
        <v>3.5612316401168443E-3</v>
      </c>
      <c r="EC41" s="2">
        <f>POWER(10,($B41-M$227)/M$228)/(1+POWER(10,($B41-M$227)/M$228))</f>
        <v>3.3611553717212629E-3</v>
      </c>
      <c r="ED41" s="2">
        <f>POWER(10,($B41-N$227)/N$228)/(1+POWER(10,($B41-N$227)/N$228))</f>
        <v>3.3098218355654481E-3</v>
      </c>
      <c r="EE41" s="2">
        <f>POWER(10,($B41-O$227)/O$228)/(1+POWER(10,($B41-O$227)/O$228))</f>
        <v>3.3354499718056731E-3</v>
      </c>
    </row>
    <row r="42" spans="2:135" x14ac:dyDescent="0.25">
      <c r="B42" s="2">
        <v>36</v>
      </c>
      <c r="C42">
        <v>25.492999999999999</v>
      </c>
      <c r="D42">
        <v>26.954999999999998</v>
      </c>
      <c r="E42">
        <v>36.238999999999997</v>
      </c>
      <c r="F42">
        <v>48.313000000000002</v>
      </c>
      <c r="G42">
        <v>42.984999999999999</v>
      </c>
      <c r="H42">
        <v>40.97</v>
      </c>
      <c r="I42">
        <v>37.179000000000002</v>
      </c>
      <c r="J42">
        <v>36.433</v>
      </c>
      <c r="K42">
        <v>38.94</v>
      </c>
      <c r="L42">
        <v>42.343000000000004</v>
      </c>
      <c r="M42">
        <v>42.850999999999999</v>
      </c>
      <c r="N42">
        <v>45.701000000000001</v>
      </c>
      <c r="O42">
        <v>58.044800000000002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24.003202345656888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24.68648130974767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30.496018366027123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39.903438774834321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34.85013393748519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31.930523974643716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28.569771855770007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28.872620698066978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30.946148709222573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32.91251612796777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37.284955709923715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42.110987630997919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53.928646347645497</v>
      </c>
      <c r="AE42" s="5"/>
      <c r="AG42" s="5">
        <f t="shared" si="15"/>
        <v>1.4897976543431106</v>
      </c>
      <c r="AH42" s="5">
        <f t="shared" si="15"/>
        <v>2.2685186902523284</v>
      </c>
      <c r="AI42" s="5">
        <f t="shared" si="15"/>
        <v>5.7429816339728745</v>
      </c>
      <c r="AJ42" s="5">
        <f t="shared" si="15"/>
        <v>8.4095612251656817</v>
      </c>
      <c r="AK42" s="5">
        <f t="shared" si="15"/>
        <v>8.1348660625148099</v>
      </c>
      <c r="AL42" s="5">
        <f t="shared" si="15"/>
        <v>9.0394760253562829</v>
      </c>
      <c r="AM42" s="5">
        <f t="shared" si="15"/>
        <v>8.6092281442299949</v>
      </c>
      <c r="AN42" s="5">
        <f t="shared" si="15"/>
        <v>7.5603793019330219</v>
      </c>
      <c r="AO42" s="5">
        <f t="shared" si="14"/>
        <v>7.9938512907774246</v>
      </c>
      <c r="AP42" s="5">
        <f t="shared" si="14"/>
        <v>9.4304838720322337</v>
      </c>
      <c r="AQ42" s="5">
        <f t="shared" si="14"/>
        <v>5.5660442900762845</v>
      </c>
      <c r="AR42" s="5">
        <f t="shared" si="14"/>
        <v>3.590012369002082</v>
      </c>
      <c r="AS42" s="5">
        <f t="shared" si="14"/>
        <v>4.1161536523545053</v>
      </c>
      <c r="AV42" s="2">
        <f t="shared" si="1"/>
        <v>23.757796626785087</v>
      </c>
      <c r="AW42" s="2">
        <f t="shared" si="2"/>
        <v>24.524979291230629</v>
      </c>
      <c r="AX42" s="2">
        <f t="shared" si="3"/>
        <v>26.475332738422768</v>
      </c>
      <c r="AY42" s="2">
        <f t="shared" si="4"/>
        <v>28.286400365372295</v>
      </c>
      <c r="AZ42" s="2">
        <f t="shared" si="5"/>
        <v>28.499130243881869</v>
      </c>
      <c r="BA42" s="2">
        <f t="shared" si="6"/>
        <v>27.175750557354331</v>
      </c>
      <c r="BB42" s="2">
        <f t="shared" si="7"/>
        <v>26.458166395497209</v>
      </c>
      <c r="BC42" s="2">
        <f t="shared" si="8"/>
        <v>27.448979881693287</v>
      </c>
      <c r="BD42" s="2">
        <f t="shared" si="9"/>
        <v>29.435149001934466</v>
      </c>
      <c r="BE42" s="2">
        <f t="shared" si="10"/>
        <v>31.239742990386777</v>
      </c>
      <c r="BF42" s="2">
        <f t="shared" si="11"/>
        <v>36.185203984072167</v>
      </c>
      <c r="BG42" s="2">
        <f t="shared" si="12"/>
        <v>40.647415113128382</v>
      </c>
      <c r="BH42" s="2">
        <f t="shared" si="13"/>
        <v>50.830675421369456</v>
      </c>
      <c r="BK42" s="2">
        <f>IF(OR($B42&lt;C$229, AND($B42&gt;C$230, $B42&lt;C$231)), C42, "")</f>
        <v>25.492999999999999</v>
      </c>
      <c r="BL42" s="2">
        <f>IF(OR($B42&lt;D$229, AND($B42&gt;D$230, $B42&lt;D$231)), D42, "")</f>
        <v>26.954999999999998</v>
      </c>
      <c r="BM42" s="2" t="str">
        <f>IF(OR($B42&lt;E$229, AND($B42&gt;E$230, $B42&lt;E$231)), E42, "")</f>
        <v/>
      </c>
      <c r="BN42" s="2" t="str">
        <f>IF(OR($B42&lt;F$229, AND($B42&gt;F$230, $B42&lt;F$231)), F42, "")</f>
        <v/>
      </c>
      <c r="BO42" s="2" t="str">
        <f>IF(OR($B42&lt;G$229, AND($B42&gt;G$230, $B42&lt;G$231)), G42, "")</f>
        <v/>
      </c>
      <c r="BP42" s="2" t="str">
        <f>IF(OR($B42&lt;H$229, AND($B42&gt;H$230, $B42&lt;H$231)), H42, "")</f>
        <v/>
      </c>
      <c r="BQ42" s="2" t="str">
        <f>IF(OR($B42&lt;I$229, AND($B42&gt;I$230, $B42&lt;I$231)), I42, "")</f>
        <v/>
      </c>
      <c r="BR42" s="2">
        <f>IF(OR($B42&lt;J$229, AND($B42&gt;J$230, $B42&lt;J$231)), J42, "")</f>
        <v>36.433</v>
      </c>
      <c r="BS42" s="2" t="str">
        <f>IF(OR($B42&lt;K$229, AND($B42&gt;K$230, $B42&lt;K$231)), K42, "")</f>
        <v/>
      </c>
      <c r="BT42" s="2" t="str">
        <f>IF(OR($B42&lt;L$229, AND($B42&gt;L$230, $B42&lt;L$231)), L42, "")</f>
        <v/>
      </c>
      <c r="BU42" s="2">
        <f>IF(OR($B42&lt;M$229, AND($B42&gt;M$230, $B42&lt;M$231)), M42, "")</f>
        <v>42.850999999999999</v>
      </c>
      <c r="BV42" s="2" t="str">
        <f>IF(OR($B42&lt;N$229, AND($B42&gt;N$230, $B42&lt;N$231)), N42, "")</f>
        <v/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23.745027443401849</v>
      </c>
      <c r="CP42" s="2">
        <f>BL$207*$B42+BL$209</f>
        <v>24.514525820537187</v>
      </c>
      <c r="CQ42" s="2">
        <f>BM$207*$B42+BM$209</f>
        <v>26.457744166056479</v>
      </c>
      <c r="CR42" s="2">
        <f>BN$207*$B42+BN$209</f>
        <v>28.272320738302284</v>
      </c>
      <c r="CS42" s="2">
        <f>BO$207*$B42+BO$209</f>
        <v>28.483801411277984</v>
      </c>
      <c r="CT42" s="2">
        <f>BP$207*$B42+BP$209</f>
        <v>27.184621768166998</v>
      </c>
      <c r="CU42" s="2">
        <f>BQ$207*$B42+BQ$209</f>
        <v>26.460021306652582</v>
      </c>
      <c r="CV42" s="2">
        <f>BR$207*$B42+BR$209</f>
        <v>27.44173942432198</v>
      </c>
      <c r="CW42" s="2">
        <f>BS$207*$B42+BS$209</f>
        <v>29.432331490034962</v>
      </c>
      <c r="CX42" s="2">
        <f>BT$207*$B42+BT$209</f>
        <v>31.2277645516759</v>
      </c>
      <c r="CY42" s="2">
        <f>BU$207*$B42+BU$209</f>
        <v>36.181760842865465</v>
      </c>
      <c r="CZ42" s="2">
        <f>BV$207*$B42+BV$209</f>
        <v>40.638379799137169</v>
      </c>
      <c r="DA42" s="2">
        <f>BW$207*$B42+BW$209</f>
        <v>50.837808196054496</v>
      </c>
      <c r="DD42" s="2">
        <f>BZ$207*$B42+BZ$209</f>
        <v>28.791222347574106</v>
      </c>
      <c r="DE42" s="2">
        <f>CA$207*$B42+CA$209</f>
        <v>28.776970351384652</v>
      </c>
      <c r="DF42" s="2">
        <f>CB$207*$B42+CB$209</f>
        <v>30.225680498447652</v>
      </c>
      <c r="DG42" s="2">
        <f>CC$207*$B42+CC$209</f>
        <v>30.729613470220727</v>
      </c>
      <c r="DH42" s="2">
        <f>CD$207*$B42+CD$209</f>
        <v>31.373563439581652</v>
      </c>
      <c r="DI42" s="2">
        <f>CE$207*$B42+CE$209</f>
        <v>25.369726867280018</v>
      </c>
      <c r="DJ42" s="2">
        <f>CF$207*$B42+CF$209</f>
        <v>26.067382632752757</v>
      </c>
      <c r="DK42" s="2">
        <f>CG$207*$B42+CG$209</f>
        <v>29.132767518223993</v>
      </c>
      <c r="DL42" s="2">
        <f>CH$207*$B42+CH$209</f>
        <v>30.089810255480721</v>
      </c>
      <c r="DM42" s="2">
        <f>CI$207*$B42+CI$209</f>
        <v>34.296427443733819</v>
      </c>
      <c r="DN42" s="2">
        <f>CJ$207*$B42+CJ$209</f>
        <v>37.116320554384728</v>
      </c>
      <c r="DO42" s="2">
        <f>CK$207*$B42+CK$209</f>
        <v>43.128826731610445</v>
      </c>
      <c r="DP42" s="2">
        <f>CL$207*$B42+CL$209</f>
        <v>48.886868672535478</v>
      </c>
      <c r="DS42" s="2">
        <f>POWER(10,($B42-C$227)/C$228)/(1+POWER(10,($B42-C$227)/C$228))</f>
        <v>2.530457825296855E-3</v>
      </c>
      <c r="DT42" s="2">
        <f>POWER(10,($B42-D$227)/D$228)/(1+POWER(10,($B42-D$227)/D$228))</f>
        <v>2.4524590567194405E-3</v>
      </c>
      <c r="DU42" s="2">
        <f>POWER(10,($B42-E$227)/E$228)/(1+POWER(10,($B42-E$227)/E$228))</f>
        <v>4.6679590138210738E-3</v>
      </c>
      <c r="DV42" s="2">
        <f>POWER(10,($B42-F$227)/F$228)/(1+POWER(10,($B42-F$227)/F$228))</f>
        <v>5.7297312962053095E-3</v>
      </c>
      <c r="DW42" s="2">
        <f>POWER(10,($B42-G$227)/G$228)/(1+POWER(10,($B42-G$227)/G$228))</f>
        <v>5.3045311183920196E-3</v>
      </c>
      <c r="DX42" s="2">
        <f>POWER(10,($B42-H$227)/H$228)/(1+POWER(10,($B42-H$227)/H$228))</f>
        <v>4.8880024999427285E-3</v>
      </c>
      <c r="DY42" s="2">
        <f>POWER(10,($B42-I$227)/I$228)/(1+POWER(10,($B42-I$227)/I$228))</f>
        <v>4.7242191833786265E-3</v>
      </c>
      <c r="DZ42" s="2">
        <f>POWER(10,($B42-J$227)/J$228)/(1+POWER(10,($B42-J$227)/J$228))</f>
        <v>4.2816895812760377E-3</v>
      </c>
      <c r="EA42" s="2">
        <f>POWER(10,($B42-K$227)/K$228)/(1+POWER(10,($B42-K$227)/K$228))</f>
        <v>4.2853275992772054E-3</v>
      </c>
      <c r="EB42" s="2">
        <f>POWER(10,($B42-L$227)/L$228)/(1+POWER(10,($B42-L$227)/L$228))</f>
        <v>3.9034716852992569E-3</v>
      </c>
      <c r="EC42" s="2">
        <f>POWER(10,($B42-M$227)/M$228)/(1+POWER(10,($B42-M$227)/M$228))</f>
        <v>3.6842388605692307E-3</v>
      </c>
      <c r="ED42" s="2">
        <f>POWER(10,($B42-N$227)/N$228)/(1+POWER(10,($B42-N$227)/N$228))</f>
        <v>3.6279889659167632E-3</v>
      </c>
      <c r="EE42" s="2">
        <f>POWER(10,($B42-O$227)/O$228)/(1+POWER(10,($B42-O$227)/O$228))</f>
        <v>3.6560716511473234E-3</v>
      </c>
    </row>
    <row r="43" spans="2:135" x14ac:dyDescent="0.25">
      <c r="B43" s="2">
        <v>37</v>
      </c>
      <c r="C43">
        <v>27</v>
      </c>
      <c r="D43">
        <v>28.687000000000001</v>
      </c>
      <c r="E43">
        <v>41.06</v>
      </c>
      <c r="F43">
        <v>55.448</v>
      </c>
      <c r="G43">
        <v>47.716000000000001</v>
      </c>
      <c r="H43">
        <v>44.582000000000001</v>
      </c>
      <c r="I43">
        <v>37.881</v>
      </c>
      <c r="J43">
        <v>38.313000000000002</v>
      </c>
      <c r="K43">
        <v>40.94</v>
      </c>
      <c r="L43">
        <v>43.164000000000001</v>
      </c>
      <c r="M43">
        <v>43.701000000000001</v>
      </c>
      <c r="N43">
        <v>48.954999999999998</v>
      </c>
      <c r="O43">
        <v>61.268700000000003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24.288199091536086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24.89070880246538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33.218328041689183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46.062894080704979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38.74744759455622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35.005522800607586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30.210877857122426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30.040538629647841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32.154599812442846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34.230578109151729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38.16994152019862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43.226098295521645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55.829784866342635</v>
      </c>
      <c r="AE43" s="5"/>
      <c r="AG43" s="5">
        <f t="shared" si="15"/>
        <v>2.7118009084639141</v>
      </c>
      <c r="AH43" s="5">
        <f t="shared" si="15"/>
        <v>3.7962911975346216</v>
      </c>
      <c r="AI43" s="5">
        <f t="shared" si="15"/>
        <v>7.841671958310819</v>
      </c>
      <c r="AJ43" s="5">
        <f t="shared" si="15"/>
        <v>9.3851059192950217</v>
      </c>
      <c r="AK43" s="5">
        <f t="shared" si="15"/>
        <v>8.9685524054437806</v>
      </c>
      <c r="AL43" s="5">
        <f t="shared" si="15"/>
        <v>9.5764771993924143</v>
      </c>
      <c r="AM43" s="5">
        <f t="shared" si="15"/>
        <v>7.6701221428775739</v>
      </c>
      <c r="AN43" s="5">
        <f t="shared" si="15"/>
        <v>8.2724613703521612</v>
      </c>
      <c r="AO43" s="5">
        <f t="shared" si="14"/>
        <v>8.7854001875571512</v>
      </c>
      <c r="AP43" s="5">
        <f t="shared" si="14"/>
        <v>8.9334218908482725</v>
      </c>
      <c r="AQ43" s="5">
        <f t="shared" si="14"/>
        <v>5.5310584798013807</v>
      </c>
      <c r="AR43" s="5">
        <f t="shared" si="14"/>
        <v>5.7289017044783535</v>
      </c>
      <c r="AS43" s="5">
        <f t="shared" si="14"/>
        <v>5.4389151336573676</v>
      </c>
      <c r="AV43" s="2">
        <f t="shared" si="1"/>
        <v>23.801596761038677</v>
      </c>
      <c r="AW43" s="2">
        <f t="shared" si="2"/>
        <v>24.561023358848885</v>
      </c>
      <c r="AX43" s="2">
        <f t="shared" si="3"/>
        <v>26.49775223101345</v>
      </c>
      <c r="AY43" s="2">
        <f t="shared" si="4"/>
        <v>28.284629061599723</v>
      </c>
      <c r="AZ43" s="2">
        <f t="shared" si="5"/>
        <v>28.491888188970584</v>
      </c>
      <c r="BA43" s="2">
        <f t="shared" si="6"/>
        <v>27.120094869198791</v>
      </c>
      <c r="BB43" s="2">
        <f t="shared" si="7"/>
        <v>26.449306787106629</v>
      </c>
      <c r="BC43" s="2">
        <f t="shared" si="8"/>
        <v>27.439497512004444</v>
      </c>
      <c r="BD43" s="2">
        <f t="shared" si="9"/>
        <v>29.414579545548339</v>
      </c>
      <c r="BE43" s="2">
        <f t="shared" si="10"/>
        <v>31.253906367579784</v>
      </c>
      <c r="BF43" s="2">
        <f t="shared" si="11"/>
        <v>36.170674450469157</v>
      </c>
      <c r="BG43" s="2">
        <f t="shared" si="12"/>
        <v>40.645966085533345</v>
      </c>
      <c r="BH43" s="2">
        <f t="shared" si="13"/>
        <v>50.761226425700187</v>
      </c>
      <c r="BK43" s="2">
        <f>IF(OR($B43&lt;C$229, AND($B43&gt;C$230, $B43&lt;C$231)), C43, "")</f>
        <v>27</v>
      </c>
      <c r="BL43" s="2">
        <f>IF(OR($B43&lt;D$229, AND($B43&gt;D$230, $B43&lt;D$231)), D43, "")</f>
        <v>28.687000000000001</v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 t="str">
        <f>IF(OR($B43&lt;G$229, AND($B43&gt;G$230, $B43&lt;G$231)), G43, "")</f>
        <v/>
      </c>
      <c r="BP43" s="2" t="str">
        <f>IF(OR($B43&lt;H$229, AND($B43&gt;H$230, $B43&lt;H$231)), H43, "")</f>
        <v/>
      </c>
      <c r="BQ43" s="2" t="str">
        <f>IF(OR($B43&lt;I$229, AND($B43&gt;I$230, $B43&lt;I$231)), I43, "")</f>
        <v/>
      </c>
      <c r="BR43" s="2" t="str">
        <f>IF(OR($B43&lt;J$229, AND($B43&gt;J$230, $B43&lt;J$231)), J43, "")</f>
        <v/>
      </c>
      <c r="BS43" s="2" t="str">
        <f>IF(OR($B43&lt;K$229, AND($B43&gt;K$230, $B43&lt;K$231)), K43, "")</f>
        <v/>
      </c>
      <c r="BT43" s="2" t="str">
        <f>IF(OR($B43&lt;L$229, AND($B43&gt;L$230, $B43&lt;L$231)), L43, "")</f>
        <v/>
      </c>
      <c r="BU43" s="2" t="str">
        <f>IF(OR($B43&lt;M$229, AND($B43&gt;M$230, $B43&lt;M$231)), M43, "")</f>
        <v/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23.787867958541241</v>
      </c>
      <c r="CP43" s="2">
        <f>BL$207*$B43+BL$209</f>
        <v>24.549807832363882</v>
      </c>
      <c r="CQ43" s="2">
        <f>BM$207*$B43+BM$209</f>
        <v>26.478936773741683</v>
      </c>
      <c r="CR43" s="2">
        <f>BN$207*$B43+BN$209</f>
        <v>28.269634426963702</v>
      </c>
      <c r="CS43" s="2">
        <f>BO$207*$B43+BO$209</f>
        <v>28.475532827577155</v>
      </c>
      <c r="CT43" s="2">
        <f>BP$207*$B43+BP$209</f>
        <v>27.129754430118602</v>
      </c>
      <c r="CU43" s="2">
        <f>BQ$207*$B43+BQ$209</f>
        <v>26.451503007070212</v>
      </c>
      <c r="CV43" s="2">
        <f>BR$207*$B43+BR$209</f>
        <v>27.431838273203532</v>
      </c>
      <c r="CW43" s="2">
        <f>BS$207*$B43+BS$209</f>
        <v>29.411639619982942</v>
      </c>
      <c r="CX43" s="2">
        <f>BT$207*$B43+BT$209</f>
        <v>31.241093994979266</v>
      </c>
      <c r="CY43" s="2">
        <f>BU$207*$B43+BU$209</f>
        <v>36.167059445447492</v>
      </c>
      <c r="CZ43" s="2">
        <f>BV$207*$B43+BV$209</f>
        <v>40.636290153034203</v>
      </c>
      <c r="DA43" s="2">
        <f>BW$207*$B43+BW$209</f>
        <v>50.768925930445391</v>
      </c>
      <c r="DD43" s="2">
        <f>BZ$207*$B43+BZ$209</f>
        <v>28.73711995593861</v>
      </c>
      <c r="DE43" s="2">
        <f>CA$207*$B43+CA$209</f>
        <v>28.721580605387786</v>
      </c>
      <c r="DF43" s="2">
        <f>CB$207*$B43+CB$209</f>
        <v>30.156695939445822</v>
      </c>
      <c r="DG43" s="2">
        <f>CC$207*$B43+CC$209</f>
        <v>30.657674672068126</v>
      </c>
      <c r="DH43" s="2">
        <f>CD$207*$B43+CD$209</f>
        <v>31.288957852518212</v>
      </c>
      <c r="DI43" s="2">
        <f>CE$207*$B43+CE$209</f>
        <v>25.326609125897296</v>
      </c>
      <c r="DJ43" s="2">
        <f>CF$207*$B43+CF$209</f>
        <v>26.027329347994701</v>
      </c>
      <c r="DK43" s="2">
        <f>CG$207*$B43+CG$209</f>
        <v>29.063949670825263</v>
      </c>
      <c r="DL43" s="2">
        <f>CH$207*$B43+CH$209</f>
        <v>30.037578350622841</v>
      </c>
      <c r="DM43" s="2">
        <f>CI$207*$B43+CI$209</f>
        <v>34.235716272379229</v>
      </c>
      <c r="DN43" s="2">
        <f>CJ$207*$B43+CJ$209</f>
        <v>37.06224995188024</v>
      </c>
      <c r="DO43" s="2">
        <f>CK$207*$B43+CK$209</f>
        <v>43.069496039281987</v>
      </c>
      <c r="DP43" s="2">
        <f>CL$207*$B43+CL$209</f>
        <v>48.847599067833677</v>
      </c>
      <c r="DS43" s="2">
        <f>POWER(10,($B43-C$227)/C$228)/(1+POWER(10,($B43-C$227)/C$228))</f>
        <v>2.7739146248071324E-3</v>
      </c>
      <c r="DT43" s="2">
        <f>POWER(10,($B43-D$227)/D$228)/(1+POWER(10,($B43-D$227)/D$228))</f>
        <v>2.688431775940713E-3</v>
      </c>
      <c r="DU43" s="2">
        <f>POWER(10,($B43-E$227)/E$228)/(1+POWER(10,($B43-E$227)/E$228))</f>
        <v>5.1160112514243043E-3</v>
      </c>
      <c r="DV43" s="2">
        <f>POWER(10,($B43-F$227)/F$228)/(1+POWER(10,($B43-F$227)/F$228))</f>
        <v>6.2790544115658856E-3</v>
      </c>
      <c r="DW43" s="2">
        <f>POWER(10,($B43-G$227)/G$228)/(1+POWER(10,($B43-G$227)/G$228))</f>
        <v>5.8133276161411339E-3</v>
      </c>
      <c r="DX43" s="2">
        <f>POWER(10,($B43-H$227)/H$228)/(1+POWER(10,($B43-H$227)/H$228))</f>
        <v>5.3570618503111433E-3</v>
      </c>
      <c r="DY43" s="2">
        <f>POWER(10,($B43-I$227)/I$228)/(1+POWER(10,($B43-I$227)/I$228))</f>
        <v>5.1776434405873591E-3</v>
      </c>
      <c r="DZ43" s="2">
        <f>POWER(10,($B43-J$227)/J$228)/(1+POWER(10,($B43-J$227)/J$228))</f>
        <v>4.6928407044237288E-3</v>
      </c>
      <c r="EA43" s="2">
        <f>POWER(10,($B43-K$227)/K$228)/(1+POWER(10,($B43-K$227)/K$228))</f>
        <v>4.6968264168461343E-3</v>
      </c>
      <c r="EB43" s="2">
        <f>POWER(10,($B43-L$227)/L$228)/(1+POWER(10,($B43-L$227)/L$228))</f>
        <v>4.2784603244330997E-3</v>
      </c>
      <c r="EC43" s="2">
        <f>POWER(10,($B43-M$227)/M$228)/(1+POWER(10,($B43-M$227)/M$228))</f>
        <v>4.0382521884284664E-3</v>
      </c>
      <c r="ED43" s="2">
        <f>POWER(10,($B43-N$227)/N$228)/(1+POWER(10,($B43-N$227)/N$228))</f>
        <v>3.9766188935492497E-3</v>
      </c>
      <c r="EE43" s="2">
        <f>POWER(10,($B43-O$227)/O$228)/(1+POWER(10,($B43-O$227)/O$228))</f>
        <v>4.0073893177858455E-3</v>
      </c>
    </row>
    <row r="44" spans="2:135" x14ac:dyDescent="0.25">
      <c r="B44" s="2">
        <v>38</v>
      </c>
      <c r="C44">
        <v>28.358000000000001</v>
      </c>
      <c r="D44">
        <v>31.149000000000001</v>
      </c>
      <c r="E44">
        <v>46.536999999999999</v>
      </c>
      <c r="F44">
        <v>63.716000000000001</v>
      </c>
      <c r="G44">
        <v>53.075000000000003</v>
      </c>
      <c r="H44">
        <v>51.103999999999999</v>
      </c>
      <c r="I44">
        <v>41.298999999999999</v>
      </c>
      <c r="J44">
        <v>41.536999999999999</v>
      </c>
      <c r="K44">
        <v>44.253999999999998</v>
      </c>
      <c r="L44">
        <v>46.417999999999999</v>
      </c>
      <c r="M44">
        <v>45.521999999999998</v>
      </c>
      <c r="N44">
        <v>50.612000000000002</v>
      </c>
      <c r="O44">
        <v>65.029899999999998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24.77229983550918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25.243452446824005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37.292819809294862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54.371281827321326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44.359147583274037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39.602340295901527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32.858566521084924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31.983411274547954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34.155421369333737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36.349368516582565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39.642948458197914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45.01092859392238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58.661671115925984</v>
      </c>
      <c r="AE44" s="5"/>
      <c r="AG44" s="5">
        <f t="shared" si="15"/>
        <v>3.5857001644908202</v>
      </c>
      <c r="AH44" s="5">
        <f t="shared" si="15"/>
        <v>5.905547553175996</v>
      </c>
      <c r="AI44" s="5">
        <f t="shared" si="15"/>
        <v>9.2441801907051371</v>
      </c>
      <c r="AJ44" s="5">
        <f t="shared" si="15"/>
        <v>9.3447181726786752</v>
      </c>
      <c r="AK44" s="5">
        <f t="shared" si="15"/>
        <v>8.7158524167259657</v>
      </c>
      <c r="AL44" s="5">
        <f t="shared" si="15"/>
        <v>11.501659704098472</v>
      </c>
      <c r="AM44" s="5">
        <f t="shared" si="15"/>
        <v>8.4404334789150752</v>
      </c>
      <c r="AN44" s="5">
        <f t="shared" si="15"/>
        <v>9.5535887254520446</v>
      </c>
      <c r="AO44" s="5">
        <f t="shared" si="14"/>
        <v>10.09857863066626</v>
      </c>
      <c r="AP44" s="5">
        <f t="shared" si="14"/>
        <v>10.068631483417434</v>
      </c>
      <c r="AQ44" s="5">
        <f t="shared" si="14"/>
        <v>5.8790515418020846</v>
      </c>
      <c r="AR44" s="5">
        <f t="shared" si="14"/>
        <v>5.6010714060776223</v>
      </c>
      <c r="AS44" s="5">
        <f t="shared" si="14"/>
        <v>6.3682288840740142</v>
      </c>
      <c r="AV44" s="2">
        <f t="shared" si="1"/>
        <v>23.845463002209129</v>
      </c>
      <c r="AW44" s="2">
        <f t="shared" si="2"/>
        <v>24.597117022063333</v>
      </c>
      <c r="AX44" s="2">
        <f t="shared" si="3"/>
        <v>26.520244334301982</v>
      </c>
      <c r="AY44" s="2">
        <f t="shared" si="4"/>
        <v>28.282902947531152</v>
      </c>
      <c r="AZ44" s="2">
        <f t="shared" si="5"/>
        <v>28.484701175035394</v>
      </c>
      <c r="BA44" s="2">
        <f t="shared" si="6"/>
        <v>27.064370045737657</v>
      </c>
      <c r="BB44" s="2">
        <f t="shared" si="7"/>
        <v>26.440398862319491</v>
      </c>
      <c r="BC44" s="2">
        <f t="shared" si="8"/>
        <v>27.43002848540382</v>
      </c>
      <c r="BD44" s="2">
        <f t="shared" si="9"/>
        <v>29.394007497551222</v>
      </c>
      <c r="BE44" s="2">
        <f t="shared" si="10"/>
        <v>31.268118930101412</v>
      </c>
      <c r="BF44" s="2">
        <f t="shared" si="11"/>
        <v>36.156146025256049</v>
      </c>
      <c r="BG44" s="2">
        <f t="shared" si="12"/>
        <v>40.644556396079373</v>
      </c>
      <c r="BH44" s="2">
        <f t="shared" si="13"/>
        <v>50.691734656714608</v>
      </c>
      <c r="BK44" s="2">
        <f>IF(OR($B44&lt;C$229, AND($B44&gt;C$230, $B44&lt;C$231)), C44, "")</f>
        <v>28.358000000000001</v>
      </c>
      <c r="BL44" s="2">
        <f>IF(OR($B44&lt;D$229, AND($B44&gt;D$230, $B44&lt;D$231)), D44, "")</f>
        <v>31.149000000000001</v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 t="str">
        <f>IF(OR($B44&lt;I$229, AND($B44&gt;I$230, $B44&lt;I$231)), I44, "")</f>
        <v/>
      </c>
      <c r="BR44" s="2" t="str">
        <f>IF(OR($B44&lt;J$229, AND($B44&gt;J$230, $B44&lt;J$231)), J44, "")</f>
        <v/>
      </c>
      <c r="BS44" s="2" t="str">
        <f>IF(OR($B44&lt;K$229, AND($B44&gt;K$230, $B44&lt;K$231)), K44, "")</f>
        <v/>
      </c>
      <c r="BT44" s="2" t="str">
        <f>IF(OR($B44&lt;L$229, AND($B44&gt;L$230, $B44&lt;L$231)), L44, "")</f>
        <v/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23.83070847368063</v>
      </c>
      <c r="CP44" s="2">
        <f>BL$207*$B44+BL$209</f>
        <v>24.585089844190573</v>
      </c>
      <c r="CQ44" s="2">
        <f>BM$207*$B44+BM$209</f>
        <v>26.500129381426888</v>
      </c>
      <c r="CR44" s="2">
        <f>BN$207*$B44+BN$209</f>
        <v>28.266948115625119</v>
      </c>
      <c r="CS44" s="2">
        <f>BO$207*$B44+BO$209</f>
        <v>28.467264243876322</v>
      </c>
      <c r="CT44" s="2">
        <f>BP$207*$B44+BP$209</f>
        <v>27.074887092070206</v>
      </c>
      <c r="CU44" s="2">
        <f>BQ$207*$B44+BQ$209</f>
        <v>26.442984707487842</v>
      </c>
      <c r="CV44" s="2">
        <f>BR$207*$B44+BR$209</f>
        <v>27.42193712208508</v>
      </c>
      <c r="CW44" s="2">
        <f>BS$207*$B44+BS$209</f>
        <v>29.390947749930923</v>
      </c>
      <c r="CX44" s="2">
        <f>BT$207*$B44+BT$209</f>
        <v>31.254423438282636</v>
      </c>
      <c r="CY44" s="2">
        <f>BU$207*$B44+BU$209</f>
        <v>36.152358048029519</v>
      </c>
      <c r="CZ44" s="2">
        <f>BV$207*$B44+BV$209</f>
        <v>40.634200506931236</v>
      </c>
      <c r="DA44" s="2">
        <f>BW$207*$B44+BW$209</f>
        <v>50.700043664836279</v>
      </c>
      <c r="DD44" s="2">
        <f>BZ$207*$B44+BZ$209</f>
        <v>28.683017564303114</v>
      </c>
      <c r="DE44" s="2">
        <f>CA$207*$B44+CA$209</f>
        <v>28.66619085939092</v>
      </c>
      <c r="DF44" s="2">
        <f>CB$207*$B44+CB$209</f>
        <v>30.087711380443988</v>
      </c>
      <c r="DG44" s="2">
        <f>CC$207*$B44+CC$209</f>
        <v>30.585735873915528</v>
      </c>
      <c r="DH44" s="2">
        <f>CD$207*$B44+CD$209</f>
        <v>31.204352265454773</v>
      </c>
      <c r="DI44" s="2">
        <f>CE$207*$B44+CE$209</f>
        <v>25.283491384514576</v>
      </c>
      <c r="DJ44" s="2">
        <f>CF$207*$B44+CF$209</f>
        <v>25.987276063236646</v>
      </c>
      <c r="DK44" s="2">
        <f>CG$207*$B44+CG$209</f>
        <v>28.995131823426533</v>
      </c>
      <c r="DL44" s="2">
        <f>CH$207*$B44+CH$209</f>
        <v>29.985346445764961</v>
      </c>
      <c r="DM44" s="2">
        <f>CI$207*$B44+CI$209</f>
        <v>34.175005101024638</v>
      </c>
      <c r="DN44" s="2">
        <f>CJ$207*$B44+CJ$209</f>
        <v>37.008179349375759</v>
      </c>
      <c r="DO44" s="2">
        <f>CK$207*$B44+CK$209</f>
        <v>43.010165346953528</v>
      </c>
      <c r="DP44" s="2">
        <f>CL$207*$B44+CL$209</f>
        <v>48.808329463131876</v>
      </c>
      <c r="DS44" s="2">
        <f>POWER(10,($B44-C$227)/C$228)/(1+POWER(10,($B44-C$227)/C$228))</f>
        <v>3.0407231388067304E-3</v>
      </c>
      <c r="DT44" s="2">
        <f>POWER(10,($B44-D$227)/D$228)/(1+POWER(10,($B44-D$227)/D$228))</f>
        <v>2.9470424348639127E-3</v>
      </c>
      <c r="DU44" s="2">
        <f>POWER(10,($B44-E$227)/E$228)/(1+POWER(10,($B44-E$227)/E$228))</f>
        <v>5.6068273507349185E-3</v>
      </c>
      <c r="DV44" s="2">
        <f>POWER(10,($B44-F$227)/F$228)/(1+POWER(10,($B44-F$227)/F$228))</f>
        <v>6.8806779960735604E-3</v>
      </c>
      <c r="DW44" s="2">
        <f>POWER(10,($B44-G$227)/G$228)/(1+POWER(10,($B44-G$227)/G$228))</f>
        <v>6.3706139596548632E-3</v>
      </c>
      <c r="DX44" s="2">
        <f>POWER(10,($B44-H$227)/H$228)/(1+POWER(10,($B44-H$227)/H$228))</f>
        <v>5.870867217217024E-3</v>
      </c>
      <c r="DY44" s="2">
        <f>POWER(10,($B44-I$227)/I$228)/(1+POWER(10,($B44-I$227)/I$228))</f>
        <v>5.6743386393329045E-3</v>
      </c>
      <c r="DZ44" s="2">
        <f>POWER(10,($B44-J$227)/J$228)/(1+POWER(10,($B44-J$227)/J$228))</f>
        <v>5.1432688603924711E-3</v>
      </c>
      <c r="EA44" s="2">
        <f>POWER(10,($B44-K$227)/K$228)/(1+POWER(10,($B44-K$227)/K$228))</f>
        <v>5.147635150849505E-3</v>
      </c>
      <c r="EB44" s="2">
        <f>POWER(10,($B44-L$227)/L$228)/(1+POWER(10,($B44-L$227)/L$228))</f>
        <v>4.6893028171362296E-3</v>
      </c>
      <c r="EC44" s="2">
        <f>POWER(10,($B44-M$227)/M$228)/(1+POWER(10,($B44-M$227)/M$228))</f>
        <v>4.4261310399387422E-3</v>
      </c>
      <c r="ED44" s="2">
        <f>POWER(10,($B44-N$227)/N$228)/(1+POWER(10,($B44-N$227)/N$228))</f>
        <v>4.3586037022504878E-3</v>
      </c>
      <c r="EE44" s="2">
        <f>POWER(10,($B44-O$227)/O$228)/(1+POWER(10,($B44-O$227)/O$228))</f>
        <v>4.3923168278734966E-3</v>
      </c>
    </row>
    <row r="45" spans="2:135" x14ac:dyDescent="0.25">
      <c r="B45" s="2">
        <v>39</v>
      </c>
      <c r="C45">
        <v>30.731000000000002</v>
      </c>
      <c r="D45">
        <v>32.701000000000001</v>
      </c>
      <c r="E45">
        <v>52.283999999999999</v>
      </c>
      <c r="F45">
        <v>72.239000000000004</v>
      </c>
      <c r="G45">
        <v>60.582000000000001</v>
      </c>
      <c r="H45">
        <v>57.463000000000001</v>
      </c>
      <c r="I45">
        <v>46.402999999999999</v>
      </c>
      <c r="J45">
        <v>45.268999999999998</v>
      </c>
      <c r="K45">
        <v>48.179000000000002</v>
      </c>
      <c r="L45">
        <v>50.164000000000001</v>
      </c>
      <c r="M45">
        <v>48.701000000000001</v>
      </c>
      <c r="N45">
        <v>54.552</v>
      </c>
      <c r="O45">
        <v>68.850700000000003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25.585188788924874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25.850156081166109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43.102009645213471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64.989886024980677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52.031320625490935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46.121872537533193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36.920534337497543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35.05824804025562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37.302293124500075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39.60300441216723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41.975587914299837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47.736525142860337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62.666690617364857</v>
      </c>
      <c r="AE45" s="5"/>
      <c r="AG45" s="5">
        <f t="shared" si="15"/>
        <v>5.1458112110751273</v>
      </c>
      <c r="AH45" s="5">
        <f t="shared" si="15"/>
        <v>6.8508439188338919</v>
      </c>
      <c r="AI45" s="5">
        <f t="shared" si="15"/>
        <v>9.181990354786528</v>
      </c>
      <c r="AJ45" s="5">
        <f t="shared" si="15"/>
        <v>7.249113975019327</v>
      </c>
      <c r="AK45" s="5">
        <f t="shared" si="15"/>
        <v>8.5506793745090661</v>
      </c>
      <c r="AL45" s="5">
        <f t="shared" si="15"/>
        <v>11.341127462466808</v>
      </c>
      <c r="AM45" s="5">
        <f t="shared" si="15"/>
        <v>9.4824656625024559</v>
      </c>
      <c r="AN45" s="5">
        <f t="shared" si="15"/>
        <v>10.210751959744378</v>
      </c>
      <c r="AO45" s="5">
        <f t="shared" si="14"/>
        <v>10.876706875499927</v>
      </c>
      <c r="AP45" s="5">
        <f t="shared" si="14"/>
        <v>10.560995587832771</v>
      </c>
      <c r="AQ45" s="5">
        <f t="shared" si="14"/>
        <v>6.7254120857001638</v>
      </c>
      <c r="AR45" s="5">
        <f t="shared" si="14"/>
        <v>6.8154748571396624</v>
      </c>
      <c r="AS45" s="5">
        <f t="shared" si="14"/>
        <v>6.1840093826351463</v>
      </c>
      <c r="AV45" s="2">
        <f t="shared" si="1"/>
        <v>23.889399141741222</v>
      </c>
      <c r="AW45" s="2">
        <f t="shared" si="2"/>
        <v>24.633262735316126</v>
      </c>
      <c r="AX45" s="2">
        <f t="shared" si="3"/>
        <v>26.542811583914439</v>
      </c>
      <c r="AY45" s="2">
        <f t="shared" si="4"/>
        <v>28.281222194372706</v>
      </c>
      <c r="AZ45" s="2">
        <f t="shared" si="5"/>
        <v>28.477570226363799</v>
      </c>
      <c r="BA45" s="2">
        <f t="shared" si="6"/>
        <v>27.008570162620085</v>
      </c>
      <c r="BB45" s="2">
        <f t="shared" si="7"/>
        <v>26.431436539749836</v>
      </c>
      <c r="BC45" s="2">
        <f t="shared" si="8"/>
        <v>27.420571479332182</v>
      </c>
      <c r="BD45" s="2">
        <f t="shared" si="9"/>
        <v>29.373431228979236</v>
      </c>
      <c r="BE45" s="2">
        <f t="shared" si="10"/>
        <v>31.282382375158541</v>
      </c>
      <c r="BF45" s="2">
        <f t="shared" si="11"/>
        <v>36.141617328837846</v>
      </c>
      <c r="BG45" s="2">
        <f t="shared" si="12"/>
        <v>40.643187648097488</v>
      </c>
      <c r="BH45" s="2">
        <f t="shared" si="13"/>
        <v>50.622197168630734</v>
      </c>
      <c r="BK45" s="2" t="str">
        <f>IF(OR($B45&lt;C$229, AND($B45&gt;C$230, $B45&lt;C$231)), C45, "")</f>
        <v/>
      </c>
      <c r="BL45" s="2">
        <f>IF(OR($B45&lt;D$229, AND($B45&gt;D$230, $B45&lt;D$231)), D45, "")</f>
        <v>32.701000000000001</v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23.873548988820023</v>
      </c>
      <c r="CP45" s="2">
        <f>BL$207*$B45+BL$209</f>
        <v>24.620371856017265</v>
      </c>
      <c r="CQ45" s="2">
        <f>BM$207*$B45+BM$209</f>
        <v>26.521321989112096</v>
      </c>
      <c r="CR45" s="2">
        <f>BN$207*$B45+BN$209</f>
        <v>28.264261804286537</v>
      </c>
      <c r="CS45" s="2">
        <f>BO$207*$B45+BO$209</f>
        <v>28.458995660175493</v>
      </c>
      <c r="CT45" s="2">
        <f>BP$207*$B45+BP$209</f>
        <v>27.02001975402181</v>
      </c>
      <c r="CU45" s="2">
        <f>BQ$207*$B45+BQ$209</f>
        <v>26.434466407905472</v>
      </c>
      <c r="CV45" s="2">
        <f>BR$207*$B45+BR$209</f>
        <v>27.412035970966631</v>
      </c>
      <c r="CW45" s="2">
        <f>BS$207*$B45+BS$209</f>
        <v>29.370255879878904</v>
      </c>
      <c r="CX45" s="2">
        <f>BT$207*$B45+BT$209</f>
        <v>31.267752881586006</v>
      </c>
      <c r="CY45" s="2">
        <f>BU$207*$B45+BU$209</f>
        <v>36.137656650611547</v>
      </c>
      <c r="CZ45" s="2">
        <f>BV$207*$B45+BV$209</f>
        <v>40.63211086082827</v>
      </c>
      <c r="DA45" s="2">
        <f>BW$207*$B45+BW$209</f>
        <v>50.631161399227167</v>
      </c>
      <c r="DD45" s="2">
        <f>BZ$207*$B45+BZ$209</f>
        <v>28.628915172667615</v>
      </c>
      <c r="DE45" s="2">
        <f>CA$207*$B45+CA$209</f>
        <v>28.610801113394054</v>
      </c>
      <c r="DF45" s="2">
        <f>CB$207*$B45+CB$209</f>
        <v>30.018726821442154</v>
      </c>
      <c r="DG45" s="2">
        <f>CC$207*$B45+CC$209</f>
        <v>30.513797075762927</v>
      </c>
      <c r="DH45" s="2">
        <f>CD$207*$B45+CD$209</f>
        <v>31.119746678391337</v>
      </c>
      <c r="DI45" s="2">
        <f>CE$207*$B45+CE$209</f>
        <v>25.240373643131853</v>
      </c>
      <c r="DJ45" s="2">
        <f>CF$207*$B45+CF$209</f>
        <v>25.94722277847859</v>
      </c>
      <c r="DK45" s="2">
        <f>CG$207*$B45+CG$209</f>
        <v>28.926313976027807</v>
      </c>
      <c r="DL45" s="2">
        <f>CH$207*$B45+CH$209</f>
        <v>29.933114540907077</v>
      </c>
      <c r="DM45" s="2">
        <f>CI$207*$B45+CI$209</f>
        <v>34.11429392967004</v>
      </c>
      <c r="DN45" s="2">
        <f>CJ$207*$B45+CJ$209</f>
        <v>36.95410874687127</v>
      </c>
      <c r="DO45" s="2">
        <f>CK$207*$B45+CK$209</f>
        <v>42.950834654625069</v>
      </c>
      <c r="DP45" s="2">
        <f>CL$207*$B45+CL$209</f>
        <v>48.769059858430076</v>
      </c>
      <c r="DS45" s="2">
        <f>POWER(10,($B45-C$227)/C$228)/(1+POWER(10,($B45-C$227)/C$228))</f>
        <v>3.3331088097986431E-3</v>
      </c>
      <c r="DT45" s="2">
        <f>POWER(10,($B45-D$227)/D$228)/(1+POWER(10,($B45-D$227)/D$228))</f>
        <v>3.2304492743549427E-3</v>
      </c>
      <c r="DU45" s="2">
        <f>POWER(10,($B45-E$227)/E$228)/(1+POWER(10,($B45-E$227)/E$228))</f>
        <v>6.144440187104673E-3</v>
      </c>
      <c r="DV45" s="2">
        <f>POWER(10,($B45-F$227)/F$228)/(1+POWER(10,($B45-F$227)/F$228))</f>
        <v>7.5395084047893239E-3</v>
      </c>
      <c r="DW45" s="2">
        <f>POWER(10,($B45-G$227)/G$228)/(1+POWER(10,($B45-G$227)/G$228))</f>
        <v>6.9809486348567365E-3</v>
      </c>
      <c r="DX45" s="2">
        <f>POWER(10,($B45-H$227)/H$228)/(1+POWER(10,($B45-H$227)/H$228))</f>
        <v>6.4336338172319768E-3</v>
      </c>
      <c r="DY45" s="2">
        <f>POWER(10,($B45-I$227)/I$228)/(1+POWER(10,($B45-I$227)/I$228))</f>
        <v>6.2183843413258508E-3</v>
      </c>
      <c r="DZ45" s="2">
        <f>POWER(10,($B45-J$227)/J$228)/(1+POWER(10,($B45-J$227)/J$228))</f>
        <v>5.6366851641653009E-3</v>
      </c>
      <c r="EA45" s="2">
        <f>POWER(10,($B45-K$227)/K$228)/(1+POWER(10,($B45-K$227)/K$228))</f>
        <v>5.641467956685511E-3</v>
      </c>
      <c r="EB45" s="2">
        <f>POWER(10,($B45-L$227)/L$228)/(1+POWER(10,($B45-L$227)/L$228))</f>
        <v>5.1393931530980125E-3</v>
      </c>
      <c r="EC45" s="2">
        <f>POWER(10,($B45-M$227)/M$228)/(1+POWER(10,($B45-M$227)/M$228))</f>
        <v>4.8510846434730217E-3</v>
      </c>
      <c r="ED45" s="2">
        <f>POWER(10,($B45-N$227)/N$228)/(1+POWER(10,($B45-N$227)/N$228))</f>
        <v>4.7771051036147013E-3</v>
      </c>
      <c r="EE45" s="2">
        <f>POWER(10,($B45-O$227)/O$228)/(1+POWER(10,($B45-O$227)/O$228))</f>
        <v>4.8140396213854266E-3</v>
      </c>
    </row>
    <row r="46" spans="2:135" x14ac:dyDescent="0.25">
      <c r="B46" s="2">
        <v>40</v>
      </c>
      <c r="C46">
        <v>34.045000000000002</v>
      </c>
      <c r="D46">
        <v>37.015000000000001</v>
      </c>
      <c r="E46">
        <v>59.313000000000002</v>
      </c>
      <c r="F46">
        <v>82.552000000000007</v>
      </c>
      <c r="G46">
        <v>69.984999999999999</v>
      </c>
      <c r="H46">
        <v>65.149000000000001</v>
      </c>
      <c r="I46">
        <v>52.357999999999997</v>
      </c>
      <c r="J46">
        <v>51.313000000000002</v>
      </c>
      <c r="K46">
        <v>52.671999999999997</v>
      </c>
      <c r="L46">
        <v>54.536999999999999</v>
      </c>
      <c r="M46">
        <v>52.149000000000001</v>
      </c>
      <c r="N46">
        <v>58.567</v>
      </c>
      <c r="O46">
        <v>74.403000000000006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26.913848298936159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26.869770782958614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50.975342253958772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77.807932821829354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61.970417834769549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54.887822439466014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42.841556675037715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39.68632323482101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42.00541264827806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44.367034078174356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45.491519928719278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51.70380836175822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68.04646496831171</v>
      </c>
      <c r="AE46" s="5"/>
      <c r="AG46" s="5">
        <f t="shared" si="15"/>
        <v>7.1311517010638426</v>
      </c>
      <c r="AH46" s="5">
        <f t="shared" si="15"/>
        <v>10.145229217041386</v>
      </c>
      <c r="AI46" s="5">
        <f t="shared" si="15"/>
        <v>8.3376577460412307</v>
      </c>
      <c r="AJ46" s="5">
        <f t="shared" si="15"/>
        <v>4.7440671781706527</v>
      </c>
      <c r="AK46" s="5">
        <f t="shared" si="15"/>
        <v>8.0145821652304505</v>
      </c>
      <c r="AL46" s="5">
        <f t="shared" si="15"/>
        <v>10.261177560533987</v>
      </c>
      <c r="AM46" s="5">
        <f t="shared" si="15"/>
        <v>9.5164433249622817</v>
      </c>
      <c r="AN46" s="5">
        <f t="shared" si="15"/>
        <v>11.626676765178992</v>
      </c>
      <c r="AO46" s="5">
        <f t="shared" si="14"/>
        <v>10.666587351721937</v>
      </c>
      <c r="AP46" s="5">
        <f t="shared" si="14"/>
        <v>10.169965921825643</v>
      </c>
      <c r="AQ46" s="5">
        <f t="shared" si="14"/>
        <v>6.6574800712807232</v>
      </c>
      <c r="AR46" s="5">
        <f t="shared" si="14"/>
        <v>6.8631916382417799</v>
      </c>
      <c r="AS46" s="5">
        <f t="shared" si="14"/>
        <v>6.3565350316882956</v>
      </c>
      <c r="AV46" s="2">
        <f t="shared" si="1"/>
        <v>23.933409082604971</v>
      </c>
      <c r="AW46" s="2">
        <f t="shared" si="2"/>
        <v>24.669462962080299</v>
      </c>
      <c r="AX46" s="2">
        <f t="shared" si="3"/>
        <v>26.565456323345494</v>
      </c>
      <c r="AY46" s="2">
        <f t="shared" si="4"/>
        <v>28.279586585800917</v>
      </c>
      <c r="AZ46" s="2">
        <f t="shared" si="5"/>
        <v>28.470496050331061</v>
      </c>
      <c r="BA46" s="2">
        <f t="shared" si="6"/>
        <v>26.952688810514076</v>
      </c>
      <c r="BB46" s="2">
        <f t="shared" si="7"/>
        <v>26.422413029073553</v>
      </c>
      <c r="BC46" s="2">
        <f t="shared" si="8"/>
        <v>27.411124794979109</v>
      </c>
      <c r="BD46" s="2">
        <f t="shared" si="9"/>
        <v>29.352848824362777</v>
      </c>
      <c r="BE46" s="2">
        <f t="shared" si="10"/>
        <v>31.2966982665329</v>
      </c>
      <c r="BF46" s="2">
        <f t="shared" si="11"/>
        <v>36.127086707816197</v>
      </c>
      <c r="BG46" s="2">
        <f t="shared" si="12"/>
        <v>40.641861385356172</v>
      </c>
      <c r="BH46" s="2">
        <f t="shared" si="13"/>
        <v>50.552610850775537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23.916389503959415</v>
      </c>
      <c r="CP46" s="2">
        <f>BL$207*$B46+BL$209</f>
        <v>24.655653867843959</v>
      </c>
      <c r="CQ46" s="2">
        <f>BM$207*$B46+BM$209</f>
        <v>26.5425145967973</v>
      </c>
      <c r="CR46" s="2">
        <f>BN$207*$B46+BN$209</f>
        <v>28.261575492947959</v>
      </c>
      <c r="CS46" s="2">
        <f>BO$207*$B46+BO$209</f>
        <v>28.450727076474664</v>
      </c>
      <c r="CT46" s="2">
        <f>BP$207*$B46+BP$209</f>
        <v>26.965152415973414</v>
      </c>
      <c r="CU46" s="2">
        <f>BQ$207*$B46+BQ$209</f>
        <v>26.425948108323102</v>
      </c>
      <c r="CV46" s="2">
        <f>BR$207*$B46+BR$209</f>
        <v>27.402134819848182</v>
      </c>
      <c r="CW46" s="2">
        <f>BS$207*$B46+BS$209</f>
        <v>29.349564009826885</v>
      </c>
      <c r="CX46" s="2">
        <f>BT$207*$B46+BT$209</f>
        <v>31.281082324889375</v>
      </c>
      <c r="CY46" s="2">
        <f>BU$207*$B46+BU$209</f>
        <v>36.122955253193567</v>
      </c>
      <c r="CZ46" s="2">
        <f>BV$207*$B46+BV$209</f>
        <v>40.630021214725303</v>
      </c>
      <c r="DA46" s="2">
        <f>BW$207*$B46+BW$209</f>
        <v>50.562279133618055</v>
      </c>
      <c r="DD46" s="2">
        <f>BZ$207*$B46+BZ$209</f>
        <v>28.574812781032119</v>
      </c>
      <c r="DE46" s="2">
        <f>CA$207*$B46+CA$209</f>
        <v>28.555411367397191</v>
      </c>
      <c r="DF46" s="2">
        <f>CB$207*$B46+CB$209</f>
        <v>29.949742262440324</v>
      </c>
      <c r="DG46" s="2">
        <f>CC$207*$B46+CC$209</f>
        <v>30.441858277610329</v>
      </c>
      <c r="DH46" s="2">
        <f>CD$207*$B46+CD$209</f>
        <v>31.035141091327898</v>
      </c>
      <c r="DI46" s="2">
        <f>CE$207*$B46+CE$209</f>
        <v>25.197255901749131</v>
      </c>
      <c r="DJ46" s="2">
        <f>CF$207*$B46+CF$209</f>
        <v>25.907169493720534</v>
      </c>
      <c r="DK46" s="2">
        <f>CG$207*$B46+CG$209</f>
        <v>28.85749612862908</v>
      </c>
      <c r="DL46" s="2">
        <f>CH$207*$B46+CH$209</f>
        <v>29.880882636049197</v>
      </c>
      <c r="DM46" s="2">
        <f>CI$207*$B46+CI$209</f>
        <v>34.05358275831545</v>
      </c>
      <c r="DN46" s="2">
        <f>CJ$207*$B46+CJ$209</f>
        <v>36.900038144366782</v>
      </c>
      <c r="DO46" s="2">
        <f>CK$207*$B46+CK$209</f>
        <v>42.891503962296611</v>
      </c>
      <c r="DP46" s="2">
        <f>CL$207*$B46+CL$209</f>
        <v>48.729790253728282</v>
      </c>
      <c r="DS46" s="2">
        <f>POWER(10,($B46-C$227)/C$228)/(1+POWER(10,($B46-C$227)/C$228))</f>
        <v>3.653506268809819E-3</v>
      </c>
      <c r="DT46" s="2">
        <f>POWER(10,($B46-D$227)/D$228)/(1+POWER(10,($B46-D$227)/D$228))</f>
        <v>3.5410135727463872E-3</v>
      </c>
      <c r="DU46" s="2">
        <f>POWER(10,($B46-E$227)/E$228)/(1+POWER(10,($B46-E$227)/E$228))</f>
        <v>6.7332531898382057E-3</v>
      </c>
      <c r="DV46" s="2">
        <f>POWER(10,($B46-F$227)/F$228)/(1+POWER(10,($B46-F$227)/F$228))</f>
        <v>8.2608976136772441E-3</v>
      </c>
      <c r="DW46" s="2">
        <f>POWER(10,($B46-G$227)/G$228)/(1+POWER(10,($B46-G$227)/G$228))</f>
        <v>7.6493060874853009E-3</v>
      </c>
      <c r="DX46" s="2">
        <f>POWER(10,($B46-H$227)/H$228)/(1+POWER(10,($B46-H$227)/H$228))</f>
        <v>7.0499632524071518E-3</v>
      </c>
      <c r="DY46" s="2">
        <f>POWER(10,($B46-I$227)/I$228)/(1+POWER(10,($B46-I$227)/I$228))</f>
        <v>6.8142347237147441E-3</v>
      </c>
      <c r="DZ46" s="2">
        <f>POWER(10,($B46-J$227)/J$228)/(1+POWER(10,($B46-J$227)/J$228))</f>
        <v>6.1771431442381427E-3</v>
      </c>
      <c r="EA46" s="2">
        <f>POWER(10,($B46-K$227)/K$228)/(1+POWER(10,($B46-K$227)/K$228))</f>
        <v>6.1823816703840311E-3</v>
      </c>
      <c r="EB46" s="2">
        <f>POWER(10,($B46-L$227)/L$228)/(1+POWER(10,($B46-L$227)/L$228))</f>
        <v>5.632439748342999E-3</v>
      </c>
      <c r="EC46" s="2">
        <f>POWER(10,($B46-M$227)/M$228)/(1+POWER(10,($B46-M$227)/M$228))</f>
        <v>5.3166202338991676E-3</v>
      </c>
      <c r="ED46" s="2">
        <f>POWER(10,($B46-N$227)/N$228)/(1+POWER(10,($B46-N$227)/N$228))</f>
        <v>5.2355785793989605E-3</v>
      </c>
      <c r="EE46" s="2">
        <f>POWER(10,($B46-O$227)/O$228)/(1+POWER(10,($B46-O$227)/O$228))</f>
        <v>5.276039024638325E-3</v>
      </c>
    </row>
    <row r="47" spans="2:135" x14ac:dyDescent="0.25">
      <c r="B47" s="2">
        <v>41</v>
      </c>
      <c r="C47">
        <v>37.238999999999997</v>
      </c>
      <c r="D47">
        <v>39.119</v>
      </c>
      <c r="E47">
        <v>69.313000000000002</v>
      </c>
      <c r="F47">
        <v>93.462999999999994</v>
      </c>
      <c r="G47">
        <v>79.343000000000004</v>
      </c>
      <c r="H47">
        <v>74.284000000000006</v>
      </c>
      <c r="I47">
        <v>61.045000000000002</v>
      </c>
      <c r="J47">
        <v>57.984999999999999</v>
      </c>
      <c r="K47">
        <v>59.209000000000003</v>
      </c>
      <c r="L47">
        <v>60.881</v>
      </c>
      <c r="M47">
        <v>58.09</v>
      </c>
      <c r="N47">
        <v>65.984999999999999</v>
      </c>
      <c r="O47">
        <v>80.029899999999998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29.009352238597941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28.52648877118984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61.094520328543794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92.35509478942798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74.135450856095389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66.041359042359176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51.031059637618327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46.304912773277501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48.680387422565012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51.006403403154131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50.533012586503631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57.200703630857348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74.902977030441463</v>
      </c>
      <c r="AE47" s="5"/>
      <c r="AG47" s="5">
        <f t="shared" si="15"/>
        <v>8.229647761402056</v>
      </c>
      <c r="AH47" s="5">
        <f t="shared" si="15"/>
        <v>10.59251122881016</v>
      </c>
      <c r="AI47" s="5">
        <f t="shared" si="15"/>
        <v>8.2184796714562083</v>
      </c>
      <c r="AJ47" s="5">
        <f t="shared" si="15"/>
        <v>1.1079052105720137</v>
      </c>
      <c r="AK47" s="5">
        <f t="shared" si="15"/>
        <v>5.2075491439046147</v>
      </c>
      <c r="AL47" s="5">
        <f t="shared" si="15"/>
        <v>8.2426409576408304</v>
      </c>
      <c r="AM47" s="5">
        <f t="shared" si="15"/>
        <v>10.013940362381675</v>
      </c>
      <c r="AN47" s="5">
        <f t="shared" si="15"/>
        <v>11.680087226722499</v>
      </c>
      <c r="AO47" s="5">
        <f t="shared" si="14"/>
        <v>10.528612577434991</v>
      </c>
      <c r="AP47" s="5">
        <f t="shared" si="14"/>
        <v>9.8745965968458691</v>
      </c>
      <c r="AQ47" s="5">
        <f t="shared" si="14"/>
        <v>7.5569874134963726</v>
      </c>
      <c r="AR47" s="5">
        <f t="shared" si="14"/>
        <v>8.7842963691426519</v>
      </c>
      <c r="AS47" s="5">
        <f t="shared" si="14"/>
        <v>5.1269229695585352</v>
      </c>
      <c r="AV47" s="2">
        <f t="shared" si="1"/>
        <v>23.977496824928451</v>
      </c>
      <c r="AW47" s="2">
        <f t="shared" si="2"/>
        <v>24.705720153476591</v>
      </c>
      <c r="AX47" s="2">
        <f t="shared" si="3"/>
        <v>26.58818064330611</v>
      </c>
      <c r="AY47" s="2">
        <f t="shared" si="4"/>
        <v>28.277995442895286</v>
      </c>
      <c r="AZ47" s="2">
        <f t="shared" si="5"/>
        <v>28.463478967495728</v>
      </c>
      <c r="BA47" s="2">
        <f t="shared" si="6"/>
        <v>26.896719059382963</v>
      </c>
      <c r="BB47" s="2">
        <f t="shared" si="7"/>
        <v>26.413320754136528</v>
      </c>
      <c r="BC47" s="2">
        <f t="shared" si="8"/>
        <v>27.401686298220209</v>
      </c>
      <c r="BD47" s="2">
        <f t="shared" si="9"/>
        <v>29.332258042658257</v>
      </c>
      <c r="BE47" s="2">
        <f t="shared" si="10"/>
        <v>31.311067993061801</v>
      </c>
      <c r="BF47" s="2">
        <f t="shared" si="11"/>
        <v>36.1125521958351</v>
      </c>
      <c r="BG47" s="2">
        <f t="shared" si="12"/>
        <v>40.640579065518821</v>
      </c>
      <c r="BH47" s="2">
        <f t="shared" si="13"/>
        <v>50.482972424028901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23.959230019098804</v>
      </c>
      <c r="CP47" s="2">
        <f>BL$207*$B47+BL$209</f>
        <v>24.690935879670651</v>
      </c>
      <c r="CQ47" s="2">
        <f>BM$207*$B47+BM$209</f>
        <v>26.563707204482505</v>
      </c>
      <c r="CR47" s="2">
        <f>BN$207*$B47+BN$209</f>
        <v>28.258889181609376</v>
      </c>
      <c r="CS47" s="2">
        <f>BO$207*$B47+BO$209</f>
        <v>28.442458492773831</v>
      </c>
      <c r="CT47" s="2">
        <f>BP$207*$B47+BP$209</f>
        <v>26.910285077925018</v>
      </c>
      <c r="CU47" s="2">
        <f>BQ$207*$B47+BQ$209</f>
        <v>26.417429808740732</v>
      </c>
      <c r="CV47" s="2">
        <f>BR$207*$B47+BR$209</f>
        <v>27.39223366872973</v>
      </c>
      <c r="CW47" s="2">
        <f>BS$207*$B47+BS$209</f>
        <v>29.328872139774866</v>
      </c>
      <c r="CX47" s="2">
        <f>BT$207*$B47+BT$209</f>
        <v>31.294411768192745</v>
      </c>
      <c r="CY47" s="2">
        <f>BU$207*$B47+BU$209</f>
        <v>36.108253855775594</v>
      </c>
      <c r="CZ47" s="2">
        <f>BV$207*$B47+BV$209</f>
        <v>40.627931568622337</v>
      </c>
      <c r="DA47" s="2">
        <f>BW$207*$B47+BW$209</f>
        <v>50.493396868008944</v>
      </c>
      <c r="DD47" s="2">
        <f>BZ$207*$B47+BZ$209</f>
        <v>28.520710389396619</v>
      </c>
      <c r="DE47" s="2">
        <f>CA$207*$B47+CA$209</f>
        <v>28.500021621400325</v>
      </c>
      <c r="DF47" s="2">
        <f>CB$207*$B47+CB$209</f>
        <v>29.880757703438491</v>
      </c>
      <c r="DG47" s="2">
        <f>CC$207*$B47+CC$209</f>
        <v>30.369919479457728</v>
      </c>
      <c r="DH47" s="2">
        <f>CD$207*$B47+CD$209</f>
        <v>30.950535504264462</v>
      </c>
      <c r="DI47" s="2">
        <f>CE$207*$B47+CE$209</f>
        <v>25.154138160366408</v>
      </c>
      <c r="DJ47" s="2">
        <f>CF$207*$B47+CF$209</f>
        <v>25.867116208962479</v>
      </c>
      <c r="DK47" s="2">
        <f>CG$207*$B47+CG$209</f>
        <v>28.78867828123035</v>
      </c>
      <c r="DL47" s="2">
        <f>CH$207*$B47+CH$209</f>
        <v>29.828650731191317</v>
      </c>
      <c r="DM47" s="2">
        <f>CI$207*$B47+CI$209</f>
        <v>33.99287158696086</v>
      </c>
      <c r="DN47" s="2">
        <f>CJ$207*$B47+CJ$209</f>
        <v>36.845967541862294</v>
      </c>
      <c r="DO47" s="2">
        <f>CK$207*$B47+CK$209</f>
        <v>42.832173269968159</v>
      </c>
      <c r="DP47" s="2">
        <f>CL$207*$B47+CL$209</f>
        <v>48.690520649026482</v>
      </c>
      <c r="DS47" s="2">
        <f>POWER(10,($B47-C$227)/C$228)/(1+POWER(10,($B47-C$227)/C$228))</f>
        <v>4.004578414628251E-3</v>
      </c>
      <c r="DT47" s="2">
        <f>POWER(10,($B47-D$227)/D$228)/(1+POWER(10,($B47-D$227)/D$228))</f>
        <v>3.8813181976909946E-3</v>
      </c>
      <c r="DU47" s="2">
        <f>POWER(10,($B47-E$227)/E$228)/(1+POWER(10,($B47-E$227)/E$228))</f>
        <v>7.3780724264844114E-3</v>
      </c>
      <c r="DV47" s="2">
        <f>POWER(10,($B47-F$227)/F$228)/(1+POWER(10,($B47-F$227)/F$228))</f>
        <v>9.0506807530829105E-3</v>
      </c>
      <c r="DW47" s="2">
        <f>POWER(10,($B47-G$227)/G$228)/(1+POWER(10,($B47-G$227)/G$228))</f>
        <v>8.3811121530930083E-3</v>
      </c>
      <c r="DX47" s="2">
        <f>POWER(10,($B47-H$227)/H$228)/(1+POWER(10,($B47-H$227)/H$228))</f>
        <v>7.7248767779148769E-3</v>
      </c>
      <c r="DY47" s="2">
        <f>POWER(10,($B47-I$227)/I$228)/(1+POWER(10,($B47-I$227)/I$228))</f>
        <v>7.4667509686451054E-3</v>
      </c>
      <c r="DZ47" s="2">
        <f>POWER(10,($B47-J$227)/J$228)/(1+POWER(10,($B47-J$227)/J$228))</f>
        <v>6.7690686804606163E-3</v>
      </c>
      <c r="EA47" s="2">
        <f>POWER(10,($B47-K$227)/K$228)/(1+POWER(10,($B47-K$227)/K$228))</f>
        <v>6.7748057670765985E-3</v>
      </c>
      <c r="EB47" s="2">
        <f>POWER(10,($B47-L$227)/L$228)/(1+POWER(10,($B47-L$227)/L$228))</f>
        <v>6.1724931952695959E-3</v>
      </c>
      <c r="EC47" s="2">
        <f>POWER(10,($B47-M$227)/M$228)/(1+POWER(10,($B47-M$227)/M$228))</f>
        <v>5.8265694951497591E-3</v>
      </c>
      <c r="ED47" s="2">
        <f>POWER(10,($B47-N$227)/N$228)/(1+POWER(10,($B47-N$227)/N$228))</f>
        <v>5.7377994839515412E-3</v>
      </c>
      <c r="EE47" s="2">
        <f>POWER(10,($B47-O$227)/O$228)/(1+POWER(10,($B47-O$227)/O$228))</f>
        <v>5.782118522773101E-3</v>
      </c>
    </row>
    <row r="48" spans="2:135" x14ac:dyDescent="0.25">
      <c r="B48" s="2">
        <v>42</v>
      </c>
      <c r="C48">
        <v>42.313000000000002</v>
      </c>
      <c r="D48">
        <v>42.06</v>
      </c>
      <c r="E48">
        <v>78.299000000000007</v>
      </c>
      <c r="F48">
        <v>104.866</v>
      </c>
      <c r="G48">
        <v>90.447999999999993</v>
      </c>
      <c r="H48">
        <v>84.596999999999994</v>
      </c>
      <c r="I48">
        <v>69.850999999999999</v>
      </c>
      <c r="J48">
        <v>66.343000000000004</v>
      </c>
      <c r="K48">
        <v>66.775999999999996</v>
      </c>
      <c r="L48">
        <v>69.866</v>
      </c>
      <c r="M48">
        <v>64.596999999999994</v>
      </c>
      <c r="N48">
        <v>72.507000000000005</v>
      </c>
      <c r="O48">
        <v>88.104500000000002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32.182145092279228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31.113723274651022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73.388671919732715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107.76702045764172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88.143275101349275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79.430315529778738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61.757545012527416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55.284500887390301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57.664210630560277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59.79537691686938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57.401813716683918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64.437684179177808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83.17519218116108</v>
      </c>
      <c r="AE48" s="5"/>
      <c r="AG48" s="5">
        <f t="shared" si="15"/>
        <v>10.130854907720774</v>
      </c>
      <c r="AH48" s="5">
        <f t="shared" si="15"/>
        <v>10.94627672534898</v>
      </c>
      <c r="AI48" s="5">
        <f t="shared" si="15"/>
        <v>4.9103280802672913</v>
      </c>
      <c r="AJ48" s="5">
        <f t="shared" si="15"/>
        <v>-2.9010204576417209</v>
      </c>
      <c r="AK48" s="5">
        <f t="shared" si="15"/>
        <v>2.3047248986507185</v>
      </c>
      <c r="AL48" s="5">
        <f t="shared" si="15"/>
        <v>5.1666844702212558</v>
      </c>
      <c r="AM48" s="5">
        <f t="shared" si="15"/>
        <v>8.0934549874725832</v>
      </c>
      <c r="AN48" s="5">
        <f t="shared" si="15"/>
        <v>11.058499112609702</v>
      </c>
      <c r="AO48" s="5">
        <f t="shared" si="14"/>
        <v>9.1117893694397196</v>
      </c>
      <c r="AP48" s="5">
        <f t="shared" si="14"/>
        <v>10.07062308313062</v>
      </c>
      <c r="AQ48" s="5">
        <f t="shared" si="14"/>
        <v>7.195186283316076</v>
      </c>
      <c r="AR48" s="5">
        <f t="shared" si="14"/>
        <v>8.0693158208221973</v>
      </c>
      <c r="AS48" s="5">
        <f t="shared" si="14"/>
        <v>4.9293078188389217</v>
      </c>
      <c r="AV48" s="2">
        <f t="shared" si="1"/>
        <v>24.021666447773804</v>
      </c>
      <c r="AW48" s="2">
        <f t="shared" si="2"/>
        <v>24.742036722687178</v>
      </c>
      <c r="AX48" s="2">
        <f t="shared" si="3"/>
        <v>26.610986311390146</v>
      </c>
      <c r="AY48" s="2">
        <f t="shared" si="4"/>
        <v>28.276447538710027</v>
      </c>
      <c r="AZ48" s="2">
        <f t="shared" si="5"/>
        <v>28.456518831558441</v>
      </c>
      <c r="BA48" s="2">
        <f t="shared" si="6"/>
        <v>26.840653420872009</v>
      </c>
      <c r="BB48" s="2">
        <f t="shared" si="7"/>
        <v>26.404151268542254</v>
      </c>
      <c r="BC48" s="2">
        <f t="shared" si="8"/>
        <v>27.392253353023065</v>
      </c>
      <c r="BD48" s="2">
        <f t="shared" si="9"/>
        <v>29.311656273579452</v>
      </c>
      <c r="BE48" s="2">
        <f t="shared" si="10"/>
        <v>31.32549272048475</v>
      </c>
      <c r="BF48" s="2">
        <f t="shared" si="11"/>
        <v>36.098011469644746</v>
      </c>
      <c r="BG48" s="2">
        <f t="shared" si="12"/>
        <v>40.639342029096738</v>
      </c>
      <c r="BH48" s="2">
        <f t="shared" si="13"/>
        <v>50.413278438234215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24.002070534238197</v>
      </c>
      <c r="CP48" s="2">
        <f>BL$207*$B48+BL$209</f>
        <v>24.726217891497342</v>
      </c>
      <c r="CQ48" s="2">
        <f>BM$207*$B48+BM$209</f>
        <v>26.584899812167713</v>
      </c>
      <c r="CR48" s="2">
        <f>BN$207*$B48+BN$209</f>
        <v>28.256202870270794</v>
      </c>
      <c r="CS48" s="2">
        <f>BO$207*$B48+BO$209</f>
        <v>28.434189909073002</v>
      </c>
      <c r="CT48" s="2">
        <f>BP$207*$B48+BP$209</f>
        <v>26.855417739876621</v>
      </c>
      <c r="CU48" s="2">
        <f>BQ$207*$B48+BQ$209</f>
        <v>26.408911509158361</v>
      </c>
      <c r="CV48" s="2">
        <f>BR$207*$B48+BR$209</f>
        <v>27.382332517611282</v>
      </c>
      <c r="CW48" s="2">
        <f>BS$207*$B48+BS$209</f>
        <v>29.308180269722847</v>
      </c>
      <c r="CX48" s="2">
        <f>BT$207*$B48+BT$209</f>
        <v>31.307741211496111</v>
      </c>
      <c r="CY48" s="2">
        <f>BU$207*$B48+BU$209</f>
        <v>36.093552458357621</v>
      </c>
      <c r="CZ48" s="2">
        <f>BV$207*$B48+BV$209</f>
        <v>40.625841922519371</v>
      </c>
      <c r="DA48" s="2">
        <f>BW$207*$B48+BW$209</f>
        <v>50.424514602399832</v>
      </c>
      <c r="DD48" s="2">
        <f>BZ$207*$B48+BZ$209</f>
        <v>28.466607997761123</v>
      </c>
      <c r="DE48" s="2">
        <f>CA$207*$B48+CA$209</f>
        <v>28.444631875403459</v>
      </c>
      <c r="DF48" s="2">
        <f>CB$207*$B48+CB$209</f>
        <v>29.811773144436657</v>
      </c>
      <c r="DG48" s="2">
        <f>CC$207*$B48+CC$209</f>
        <v>30.297980681305127</v>
      </c>
      <c r="DH48" s="2">
        <f>CD$207*$B48+CD$209</f>
        <v>30.865929917201022</v>
      </c>
      <c r="DI48" s="2">
        <f>CE$207*$B48+CE$209</f>
        <v>25.111020418983685</v>
      </c>
      <c r="DJ48" s="2">
        <f>CF$207*$B48+CF$209</f>
        <v>25.827062924204427</v>
      </c>
      <c r="DK48" s="2">
        <f>CG$207*$B48+CG$209</f>
        <v>28.71986043383162</v>
      </c>
      <c r="DL48" s="2">
        <f>CH$207*$B48+CH$209</f>
        <v>29.776418826333437</v>
      </c>
      <c r="DM48" s="2">
        <f>CI$207*$B48+CI$209</f>
        <v>33.932160415606262</v>
      </c>
      <c r="DN48" s="2">
        <f>CJ$207*$B48+CJ$209</f>
        <v>36.791896939357805</v>
      </c>
      <c r="DO48" s="2">
        <f>CK$207*$B48+CK$209</f>
        <v>42.7728425776397</v>
      </c>
      <c r="DP48" s="2">
        <f>CL$207*$B48+CL$209</f>
        <v>48.651251044324681</v>
      </c>
      <c r="DS48" s="2">
        <f>POWER(10,($B48-C$227)/C$228)/(1+POWER(10,($B48-C$227)/C$228))</f>
        <v>4.3892371148669135E-3</v>
      </c>
      <c r="DT48" s="2">
        <f>POWER(10,($B48-D$227)/D$228)/(1+POWER(10,($B48-D$227)/D$228))</f>
        <v>4.254187741951217E-3</v>
      </c>
      <c r="DU48" s="2">
        <f>POWER(10,($B48-E$227)/E$228)/(1+POWER(10,($B48-E$227)/E$228))</f>
        <v>8.0841410666991197E-3</v>
      </c>
      <c r="DV48" s="2">
        <f>POWER(10,($B48-F$227)/F$228)/(1+POWER(10,($B48-F$227)/F$228))</f>
        <v>9.9152162051250568E-3</v>
      </c>
      <c r="DW48" s="2">
        <f>POWER(10,($B48-G$227)/G$228)/(1+POWER(10,($B48-G$227)/G$228))</f>
        <v>9.1822819918262848E-3</v>
      </c>
      <c r="DX48" s="2">
        <f>POWER(10,($B48-H$227)/H$228)/(1+POWER(10,($B48-H$227)/H$228))</f>
        <v>8.4638509975795348E-3</v>
      </c>
      <c r="DY48" s="2">
        <f>POWER(10,($B48-I$227)/I$228)/(1+POWER(10,($B48-I$227)/I$228))</f>
        <v>8.1812360452540797E-3</v>
      </c>
      <c r="DZ48" s="2">
        <f>POWER(10,($B48-J$227)/J$228)/(1+POWER(10,($B48-J$227)/J$228))</f>
        <v>7.4172922235655921E-3</v>
      </c>
      <c r="EA48" s="2">
        <f>POWER(10,($B48-K$227)/K$228)/(1+POWER(10,($B48-K$227)/K$228))</f>
        <v>7.4235746021553833E-3</v>
      </c>
      <c r="EB48" s="2">
        <f>POWER(10,($B48-L$227)/L$228)/(1+POWER(10,($B48-L$227)/L$228))</f>
        <v>6.7639761821729413E-3</v>
      </c>
      <c r="EC48" s="2">
        <f>POWER(10,($B48-M$227)/M$228)/(1+POWER(10,($B48-M$227)/M$228))</f>
        <v>6.3851170997189554E-3</v>
      </c>
      <c r="ED48" s="2">
        <f>POWER(10,($B48-N$227)/N$228)/(1+POWER(10,($B48-N$227)/N$228))</f>
        <v>6.2878912240529163E-3</v>
      </c>
      <c r="EE48" s="2">
        <f>POWER(10,($B48-O$227)/O$228)/(1+POWER(10,($B48-O$227)/O$228))</f>
        <v>6.3364321194388203E-3</v>
      </c>
    </row>
    <row r="49" spans="2:135" x14ac:dyDescent="0.25">
      <c r="B49" s="2">
        <v>43</v>
      </c>
      <c r="C49">
        <v>47.343000000000004</v>
      </c>
      <c r="D49">
        <v>47.567</v>
      </c>
      <c r="E49">
        <v>89.045000000000002</v>
      </c>
      <c r="F49">
        <v>114.91</v>
      </c>
      <c r="G49">
        <v>101.40300000000001</v>
      </c>
      <c r="H49">
        <v>96.045000000000002</v>
      </c>
      <c r="I49">
        <v>81.045000000000002</v>
      </c>
      <c r="J49">
        <v>75.358000000000004</v>
      </c>
      <c r="K49">
        <v>75.626999999999995</v>
      </c>
      <c r="L49">
        <v>78.641999999999996</v>
      </c>
      <c r="M49">
        <v>72.552000000000007</v>
      </c>
      <c r="N49">
        <v>79.94</v>
      </c>
      <c r="O49">
        <v>94.298500000000004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36.778765754288884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34.982978631484045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87.445311142663044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122.83161268341853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103.21979684236825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94.522891726504909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75.024344327579996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66.816859900857267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69.105256047051668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70.817842567823774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66.277102683577311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73.468907738682404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92.586652736464444</v>
      </c>
      <c r="AE49" s="5"/>
      <c r="AG49" s="5">
        <f t="shared" si="15"/>
        <v>10.56423424571112</v>
      </c>
      <c r="AH49" s="5">
        <f t="shared" si="15"/>
        <v>12.584021368515955</v>
      </c>
      <c r="AI49" s="5">
        <f t="shared" si="15"/>
        <v>1.5996888573369574</v>
      </c>
      <c r="AJ49" s="5">
        <f t="shared" si="15"/>
        <v>-7.9216126834185303</v>
      </c>
      <c r="AK49" s="5">
        <f t="shared" si="15"/>
        <v>-1.8167968423682481</v>
      </c>
      <c r="AL49" s="5">
        <f t="shared" si="15"/>
        <v>1.5221082734950926</v>
      </c>
      <c r="AM49" s="5">
        <f t="shared" si="15"/>
        <v>6.0206556724200055</v>
      </c>
      <c r="AN49" s="5">
        <f t="shared" si="15"/>
        <v>8.5411400991427371</v>
      </c>
      <c r="AO49" s="5">
        <f t="shared" si="14"/>
        <v>6.5217439529483272</v>
      </c>
      <c r="AP49" s="5">
        <f t="shared" si="14"/>
        <v>7.8241574321762215</v>
      </c>
      <c r="AQ49" s="5">
        <f t="shared" si="14"/>
        <v>6.2748973164226953</v>
      </c>
      <c r="AR49" s="5">
        <f t="shared" si="14"/>
        <v>6.4710922613175939</v>
      </c>
      <c r="AS49" s="5">
        <f t="shared" si="14"/>
        <v>1.7118472635355602</v>
      </c>
      <c r="AV49" s="2">
        <f t="shared" si="1"/>
        <v>24.065922086451494</v>
      </c>
      <c r="AW49" s="2">
        <f t="shared" si="2"/>
        <v>24.778415014568619</v>
      </c>
      <c r="AX49" s="2">
        <f t="shared" si="3"/>
        <v>26.633874690848831</v>
      </c>
      <c r="AY49" s="2">
        <f t="shared" si="4"/>
        <v>28.274941001336867</v>
      </c>
      <c r="AZ49" s="2">
        <f t="shared" si="5"/>
        <v>28.449614938006828</v>
      </c>
      <c r="BA49" s="2">
        <f t="shared" si="6"/>
        <v>26.78448380885704</v>
      </c>
      <c r="BB49" s="2">
        <f t="shared" si="7"/>
        <v>26.394895163135192</v>
      </c>
      <c r="BC49" s="2">
        <f t="shared" si="8"/>
        <v>27.382822746513458</v>
      </c>
      <c r="BD49" s="2">
        <f t="shared" si="9"/>
        <v>29.29104048886952</v>
      </c>
      <c r="BE49" s="2">
        <f t="shared" si="10"/>
        <v>31.339973335815461</v>
      </c>
      <c r="BF49" s="2">
        <f t="shared" si="11"/>
        <v>36.083461799881199</v>
      </c>
      <c r="BG49" s="2">
        <f t="shared" si="12"/>
        <v>40.638151463305448</v>
      </c>
      <c r="BH49" s="2">
        <f t="shared" si="13"/>
        <v>50.343525270808598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24.044911049377585</v>
      </c>
      <c r="CP49" s="2">
        <f>BL$207*$B49+BL$209</f>
        <v>24.761499903324033</v>
      </c>
      <c r="CQ49" s="2">
        <f>BM$207*$B49+BM$209</f>
        <v>26.606092419852917</v>
      </c>
      <c r="CR49" s="2">
        <f>BN$207*$B49+BN$209</f>
        <v>28.253516558932212</v>
      </c>
      <c r="CS49" s="2">
        <f>BO$207*$B49+BO$209</f>
        <v>28.425921325372173</v>
      </c>
      <c r="CT49" s="2">
        <f>BP$207*$B49+BP$209</f>
        <v>26.800550401828225</v>
      </c>
      <c r="CU49" s="2">
        <f>BQ$207*$B49+BQ$209</f>
        <v>26.400393209575991</v>
      </c>
      <c r="CV49" s="2">
        <f>BR$207*$B49+BR$209</f>
        <v>27.37243136649283</v>
      </c>
      <c r="CW49" s="2">
        <f>BS$207*$B49+BS$209</f>
        <v>29.287488399670828</v>
      </c>
      <c r="CX49" s="2">
        <f>BT$207*$B49+BT$209</f>
        <v>31.321070654799481</v>
      </c>
      <c r="CY49" s="2">
        <f>BU$207*$B49+BU$209</f>
        <v>36.078851060939648</v>
      </c>
      <c r="CZ49" s="2">
        <f>BV$207*$B49+BV$209</f>
        <v>40.623752276416404</v>
      </c>
      <c r="DA49" s="2">
        <f>BW$207*$B49+BW$209</f>
        <v>50.35563233679072</v>
      </c>
      <c r="DD49" s="2">
        <f>BZ$207*$B49+BZ$209</f>
        <v>28.412505606125627</v>
      </c>
      <c r="DE49" s="2">
        <f>CA$207*$B49+CA$209</f>
        <v>28.389242129406593</v>
      </c>
      <c r="DF49" s="2">
        <f>CB$207*$B49+CB$209</f>
        <v>29.742788585434823</v>
      </c>
      <c r="DG49" s="2">
        <f>CC$207*$B49+CC$209</f>
        <v>30.226041883152529</v>
      </c>
      <c r="DH49" s="2">
        <f>CD$207*$B49+CD$209</f>
        <v>30.781324330137586</v>
      </c>
      <c r="DI49" s="2">
        <f>CE$207*$B49+CE$209</f>
        <v>25.067902677600962</v>
      </c>
      <c r="DJ49" s="2">
        <f>CF$207*$B49+CF$209</f>
        <v>25.787009639446371</v>
      </c>
      <c r="DK49" s="2">
        <f>CG$207*$B49+CG$209</f>
        <v>28.651042586432894</v>
      </c>
      <c r="DL49" s="2">
        <f>CH$207*$B49+CH$209</f>
        <v>29.724186921475557</v>
      </c>
      <c r="DM49" s="2">
        <f>CI$207*$B49+CI$209</f>
        <v>33.871449244251671</v>
      </c>
      <c r="DN49" s="2">
        <f>CJ$207*$B49+CJ$209</f>
        <v>36.737826336853317</v>
      </c>
      <c r="DO49" s="2">
        <f>CK$207*$B49+CK$209</f>
        <v>42.713511885311242</v>
      </c>
      <c r="DP49" s="2">
        <f>CL$207*$B49+CL$209</f>
        <v>48.61198143962288</v>
      </c>
      <c r="DS49" s="2">
        <f>POWER(10,($B49-C$227)/C$228)/(1+POWER(10,($B49-C$227)/C$228))</f>
        <v>4.8106656423599252E-3</v>
      </c>
      <c r="DT49" s="2">
        <f>POWER(10,($B49-D$227)/D$228)/(1+POWER(10,($B49-D$227)/D$228))</f>
        <v>4.662710355485886E-3</v>
      </c>
      <c r="DU49" s="2">
        <f>POWER(10,($B49-E$227)/E$228)/(1+POWER(10,($B49-E$227)/E$228))</f>
        <v>8.857176318434249E-3</v>
      </c>
      <c r="DV49" s="2">
        <f>POWER(10,($B49-F$227)/F$228)/(1+POWER(10,($B49-F$227)/F$228))</f>
        <v>1.0861428313029943E-2</v>
      </c>
      <c r="DW49" s="2">
        <f>POWER(10,($B49-G$227)/G$228)/(1+POWER(10,($B49-G$227)/G$228))</f>
        <v>1.0059260596475246E-2</v>
      </c>
      <c r="DX49" s="2">
        <f>POWER(10,($B49-H$227)/H$228)/(1+POWER(10,($B49-H$227)/H$228))</f>
        <v>9.272856072546588E-3</v>
      </c>
      <c r="DY49" s="2">
        <f>POWER(10,($B49-I$227)/I$228)/(1+POWER(10,($B49-I$227)/I$228))</f>
        <v>8.96347197502711E-3</v>
      </c>
      <c r="DZ49" s="2">
        <f>POWER(10,($B49-J$227)/J$228)/(1+POWER(10,($B49-J$227)/J$228))</f>
        <v>8.1270834000027759E-3</v>
      </c>
      <c r="EA49" s="2">
        <f>POWER(10,($B49-K$227)/K$228)/(1+POWER(10,($B49-K$227)/K$228))</f>
        <v>8.1339620386481088E-3</v>
      </c>
      <c r="EB49" s="2">
        <f>POWER(10,($B49-L$227)/L$228)/(1+POWER(10,($B49-L$227)/L$228))</f>
        <v>7.4117156935674128E-3</v>
      </c>
      <c r="EC49" s="2">
        <f>POWER(10,($B49-M$227)/M$228)/(1+POWER(10,($B49-M$227)/M$228))</f>
        <v>6.9968314595020634E-3</v>
      </c>
      <c r="ED49" s="2">
        <f>POWER(10,($B49-N$227)/N$228)/(1+POWER(10,($B49-N$227)/N$228))</f>
        <v>6.8903556312168452E-3</v>
      </c>
      <c r="EE49" s="2">
        <f>POWER(10,($B49-O$227)/O$228)/(1+POWER(10,($B49-O$227)/O$228))</f>
        <v>6.9435148984181901E-3</v>
      </c>
    </row>
    <row r="50" spans="2:135" x14ac:dyDescent="0.25">
      <c r="B50" s="2">
        <v>44</v>
      </c>
      <c r="C50">
        <v>54.372999999999998</v>
      </c>
      <c r="D50">
        <v>53.223999999999997</v>
      </c>
      <c r="E50">
        <v>100.29900000000001</v>
      </c>
      <c r="F50">
        <v>125.44799999999999</v>
      </c>
      <c r="G50">
        <v>112.71599999999999</v>
      </c>
      <c r="H50">
        <v>106.239</v>
      </c>
      <c r="I50">
        <v>92.522000000000006</v>
      </c>
      <c r="J50">
        <v>86.015000000000001</v>
      </c>
      <c r="K50">
        <v>87.045000000000002</v>
      </c>
      <c r="L50">
        <v>89.596999999999994</v>
      </c>
      <c r="M50">
        <v>82.492999999999995</v>
      </c>
      <c r="N50">
        <v>87.537000000000006</v>
      </c>
      <c r="O50">
        <v>102.0448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43.134598092569469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40.510201367026681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102.46893983689563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136.12653868832271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118.22721912995964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110.38016068631153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90.455270094851102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80.792805776145187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82.847222872431914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83.867578346751046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77.122780673080271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84.114666969862327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102.62243850789638</v>
      </c>
      <c r="AE50" s="5"/>
      <c r="AG50" s="5">
        <f t="shared" si="15"/>
        <v>11.238401907430529</v>
      </c>
      <c r="AH50" s="5">
        <f t="shared" si="15"/>
        <v>12.713798632973315</v>
      </c>
      <c r="AI50" s="5">
        <f t="shared" si="15"/>
        <v>-2.1699398368956224</v>
      </c>
      <c r="AJ50" s="5">
        <f t="shared" si="15"/>
        <v>-10.678538688322718</v>
      </c>
      <c r="AK50" s="5">
        <f t="shared" si="15"/>
        <v>-5.5112191299596418</v>
      </c>
      <c r="AL50" s="5">
        <f t="shared" si="15"/>
        <v>-4.1411606863115225</v>
      </c>
      <c r="AM50" s="5">
        <f t="shared" si="15"/>
        <v>2.0667299051489039</v>
      </c>
      <c r="AN50" s="5">
        <f t="shared" si="15"/>
        <v>5.2221942238548138</v>
      </c>
      <c r="AO50" s="5">
        <f t="shared" si="14"/>
        <v>4.197777127568088</v>
      </c>
      <c r="AP50" s="5">
        <f t="shared" si="14"/>
        <v>5.7294216532489486</v>
      </c>
      <c r="AQ50" s="5">
        <f t="shared" si="14"/>
        <v>5.3702193269197238</v>
      </c>
      <c r="AR50" s="5">
        <f t="shared" si="14"/>
        <v>3.4223330301376791</v>
      </c>
      <c r="AS50" s="5">
        <f t="shared" si="14"/>
        <v>-0.57763850789638127</v>
      </c>
      <c r="AV50" s="2">
        <f t="shared" si="1"/>
        <v>24.110267904691423</v>
      </c>
      <c r="AW50" s="2">
        <f t="shared" si="2"/>
        <v>24.814857269795645</v>
      </c>
      <c r="AX50" s="2">
        <f t="shared" si="3"/>
        <v>26.656846647145436</v>
      </c>
      <c r="AY50" s="2">
        <f t="shared" si="4"/>
        <v>28.273473204224675</v>
      </c>
      <c r="AZ50" s="2">
        <f t="shared" si="5"/>
        <v>28.442765920170928</v>
      </c>
      <c r="BA50" s="2">
        <f t="shared" si="6"/>
        <v>26.728201498248062</v>
      </c>
      <c r="BB50" s="2">
        <f t="shared" si="7"/>
        <v>26.385541964783819</v>
      </c>
      <c r="BC50" s="2">
        <f t="shared" si="8"/>
        <v>27.373390604830306</v>
      </c>
      <c r="BD50" s="2">
        <f t="shared" si="9"/>
        <v>29.270407188024155</v>
      </c>
      <c r="BE50" s="2">
        <f t="shared" si="10"/>
        <v>31.354510383313809</v>
      </c>
      <c r="BF50" s="2">
        <f t="shared" si="11"/>
        <v>36.068899996019816</v>
      </c>
      <c r="BG50" s="2">
        <f t="shared" si="12"/>
        <v>40.637008360169759</v>
      </c>
      <c r="BH50" s="2">
        <f t="shared" si="13"/>
        <v>50.273709126821139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24.087751564516978</v>
      </c>
      <c r="CP50" s="2">
        <f>BL$207*$B50+BL$209</f>
        <v>24.796781915150728</v>
      </c>
      <c r="CQ50" s="2">
        <f>BM$207*$B50+BM$209</f>
        <v>26.627285027538125</v>
      </c>
      <c r="CR50" s="2">
        <f>BN$207*$B50+BN$209</f>
        <v>28.25083024759363</v>
      </c>
      <c r="CS50" s="2">
        <f>BO$207*$B50+BO$209</f>
        <v>28.41765274167134</v>
      </c>
      <c r="CT50" s="2">
        <f>BP$207*$B50+BP$209</f>
        <v>26.745683063779829</v>
      </c>
      <c r="CU50" s="2">
        <f>BQ$207*$B50+BQ$209</f>
        <v>26.391874909993621</v>
      </c>
      <c r="CV50" s="2">
        <f>BR$207*$B50+BR$209</f>
        <v>27.362530215374381</v>
      </c>
      <c r="CW50" s="2">
        <f>BS$207*$B50+BS$209</f>
        <v>29.266796529618809</v>
      </c>
      <c r="CX50" s="2">
        <f>BT$207*$B50+BT$209</f>
        <v>31.334400098102851</v>
      </c>
      <c r="CY50" s="2">
        <f>BU$207*$B50+BU$209</f>
        <v>36.064149663521668</v>
      </c>
      <c r="CZ50" s="2">
        <f>BV$207*$B50+BV$209</f>
        <v>40.621662630313438</v>
      </c>
      <c r="DA50" s="2">
        <f>BW$207*$B50+BW$209</f>
        <v>50.286750071181608</v>
      </c>
      <c r="DD50" s="2">
        <f>BZ$207*$B50+BZ$209</f>
        <v>28.358403214490128</v>
      </c>
      <c r="DE50" s="2">
        <f>CA$207*$B50+CA$209</f>
        <v>28.333852383409727</v>
      </c>
      <c r="DF50" s="2">
        <f>CB$207*$B50+CB$209</f>
        <v>29.673804026432993</v>
      </c>
      <c r="DG50" s="2">
        <f>CC$207*$B50+CC$209</f>
        <v>30.154103084999928</v>
      </c>
      <c r="DH50" s="2">
        <f>CD$207*$B50+CD$209</f>
        <v>30.696718743074147</v>
      </c>
      <c r="DI50" s="2">
        <f>CE$207*$B50+CE$209</f>
        <v>25.024784936218243</v>
      </c>
      <c r="DJ50" s="2">
        <f>CF$207*$B50+CF$209</f>
        <v>25.746956354688315</v>
      </c>
      <c r="DK50" s="2">
        <f>CG$207*$B50+CG$209</f>
        <v>28.582224739034167</v>
      </c>
      <c r="DL50" s="2">
        <f>CH$207*$B50+CH$209</f>
        <v>29.671955016617677</v>
      </c>
      <c r="DM50" s="2">
        <f>CI$207*$B50+CI$209</f>
        <v>33.810738072897074</v>
      </c>
      <c r="DN50" s="2">
        <f>CJ$207*$B50+CJ$209</f>
        <v>36.683755734348836</v>
      </c>
      <c r="DO50" s="2">
        <f>CK$207*$B50+CK$209</f>
        <v>42.654181192982783</v>
      </c>
      <c r="DP50" s="2">
        <f>CL$207*$B50+CL$209</f>
        <v>48.57271183492108</v>
      </c>
      <c r="DS50" s="2">
        <f>POWER(10,($B50-C$227)/C$228)/(1+POWER(10,($B50-C$227)/C$228))</f>
        <v>5.2723429630667749E-3</v>
      </c>
      <c r="DT50" s="2">
        <f>POWER(10,($B50-D$227)/D$228)/(1+POWER(10,($B50-D$227)/D$228))</f>
        <v>5.1102613892269584E-3</v>
      </c>
      <c r="DU50" s="2">
        <f>POWER(10,($B50-E$227)/E$228)/(1+POWER(10,($B50-E$227)/E$228))</f>
        <v>9.703408912936657E-3</v>
      </c>
      <c r="DV50" s="2">
        <f>POWER(10,($B50-F$227)/F$228)/(1+POWER(10,($B50-F$227)/F$228))</f>
        <v>1.1896852719183833E-2</v>
      </c>
      <c r="DW50" s="2">
        <f>POWER(10,($B50-G$227)/G$228)/(1+POWER(10,($B50-G$227)/G$228))</f>
        <v>1.1019065917411877E-2</v>
      </c>
      <c r="DX50" s="2">
        <f>POWER(10,($B50-H$227)/H$228)/(1+POWER(10,($B50-H$227)/H$228))</f>
        <v>1.0158396509231631E-2</v>
      </c>
      <c r="DY50" s="2">
        <f>POWER(10,($B50-I$227)/I$228)/(1+POWER(10,($B50-I$227)/I$228))</f>
        <v>9.8197596544596505E-3</v>
      </c>
      <c r="DZ50" s="2">
        <f>POWER(10,($B50-J$227)/J$228)/(1+POWER(10,($B50-J$227)/J$228))</f>
        <v>8.9041880940305216E-3</v>
      </c>
      <c r="EA50" s="2">
        <f>POWER(10,($B50-K$227)/K$228)/(1+POWER(10,($B50-K$227)/K$228))</f>
        <v>8.9117185526336497E-3</v>
      </c>
      <c r="EB50" s="2">
        <f>POWER(10,($B50-L$227)/L$228)/(1+POWER(10,($B50-L$227)/L$228))</f>
        <v>8.1209775950023093E-3</v>
      </c>
      <c r="EC50" s="2">
        <f>POWER(10,($B50-M$227)/M$228)/(1+POWER(10,($B50-M$227)/M$228))</f>
        <v>7.6666977968877165E-3</v>
      </c>
      <c r="ED50" s="2">
        <f>POWER(10,($B50-N$227)/N$228)/(1+POWER(10,($B50-N$227)/N$228))</f>
        <v>7.5501056365080569E-3</v>
      </c>
      <c r="EE50" s="2">
        <f>POWER(10,($B50-O$227)/O$228)/(1+POWER(10,($B50-O$227)/O$228))</f>
        <v>7.6083158966886531E-3</v>
      </c>
    </row>
    <row r="51" spans="2:135" x14ac:dyDescent="0.25">
      <c r="B51" s="2">
        <v>45</v>
      </c>
      <c r="C51">
        <v>62.820999999999998</v>
      </c>
      <c r="D51">
        <v>60.582000000000001</v>
      </c>
      <c r="E51">
        <v>109.821</v>
      </c>
      <c r="F51">
        <v>135.06</v>
      </c>
      <c r="G51">
        <v>122.149</v>
      </c>
      <c r="H51">
        <v>117.313</v>
      </c>
      <c r="I51">
        <v>104.328</v>
      </c>
      <c r="J51">
        <v>97.09</v>
      </c>
      <c r="K51">
        <v>98.805999999999997</v>
      </c>
      <c r="L51">
        <v>99.730999999999995</v>
      </c>
      <c r="M51">
        <v>92.433000000000007</v>
      </c>
      <c r="N51">
        <v>96.581999999999994</v>
      </c>
      <c r="O51">
        <v>108.8955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51.502082580646672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48.035111835308768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117.31541758250016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146.23253304537758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131.78254555799188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125.7147946819095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107.22825418461484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96.701291900907663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98.338670967383749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98.377120625343792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89.606028647621699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95.907570803968056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112.5513924018602</v>
      </c>
      <c r="AE51" s="5"/>
      <c r="AG51" s="5">
        <f t="shared" si="15"/>
        <v>11.318917419353326</v>
      </c>
      <c r="AH51" s="5">
        <f t="shared" si="15"/>
        <v>12.546888164691232</v>
      </c>
      <c r="AI51" s="5">
        <f t="shared" si="15"/>
        <v>-7.4944175825001622</v>
      </c>
      <c r="AJ51" s="5">
        <f t="shared" si="15"/>
        <v>-11.172533045377577</v>
      </c>
      <c r="AK51" s="5">
        <f t="shared" si="15"/>
        <v>-9.6335455579918801</v>
      </c>
      <c r="AL51" s="5">
        <f t="shared" si="15"/>
        <v>-8.4017946819094931</v>
      </c>
      <c r="AM51" s="5">
        <f t="shared" si="15"/>
        <v>-2.9002541846148375</v>
      </c>
      <c r="AN51" s="5">
        <f t="shared" si="15"/>
        <v>0.38870809909234083</v>
      </c>
      <c r="AO51" s="5">
        <f t="shared" si="14"/>
        <v>0.4673290326162487</v>
      </c>
      <c r="AP51" s="5">
        <f t="shared" si="14"/>
        <v>1.3538793746562021</v>
      </c>
      <c r="AQ51" s="5">
        <f t="shared" si="14"/>
        <v>2.8269713523783082</v>
      </c>
      <c r="AR51" s="5">
        <f t="shared" si="14"/>
        <v>0.67442919603193729</v>
      </c>
      <c r="AS51" s="5">
        <f t="shared" si="14"/>
        <v>-3.6558924018601999</v>
      </c>
      <c r="AV51" s="2">
        <f t="shared" si="1"/>
        <v>24.154708060905133</v>
      </c>
      <c r="AW51" s="2">
        <f t="shared" si="2"/>
        <v>24.8513655827898</v>
      </c>
      <c r="AX51" s="2">
        <f t="shared" si="3"/>
        <v>26.679902440841612</v>
      </c>
      <c r="AY51" s="2">
        <f t="shared" si="4"/>
        <v>28.272040642438597</v>
      </c>
      <c r="AZ51" s="2">
        <f t="shared" si="5"/>
        <v>28.435969631315057</v>
      </c>
      <c r="BA51" s="2">
        <f t="shared" si="6"/>
        <v>26.671797082190682</v>
      </c>
      <c r="BB51" s="2">
        <f t="shared" si="7"/>
        <v>26.376080025864582</v>
      </c>
      <c r="BC51" s="2">
        <f t="shared" si="8"/>
        <v>27.363952298835034</v>
      </c>
      <c r="BD51" s="2">
        <f t="shared" si="9"/>
        <v>29.249752337946802</v>
      </c>
      <c r="BE51" s="2">
        <f t="shared" si="10"/>
        <v>31.369103991043175</v>
      </c>
      <c r="BF51" s="2">
        <f t="shared" si="11"/>
        <v>36.054322344921196</v>
      </c>
      <c r="BG51" s="2">
        <f t="shared" si="12"/>
        <v>40.635913468155749</v>
      </c>
      <c r="BH51" s="2">
        <f t="shared" si="13"/>
        <v>50.203826040848718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24.13059207965637</v>
      </c>
      <c r="CP51" s="2">
        <f>BL$207*$B51+BL$209</f>
        <v>24.832063926977419</v>
      </c>
      <c r="CQ51" s="2">
        <f>BM$207*$B51+BM$209</f>
        <v>26.64847763522333</v>
      </c>
      <c r="CR51" s="2">
        <f>BN$207*$B51+BN$209</f>
        <v>28.248143936255051</v>
      </c>
      <c r="CS51" s="2">
        <f>BO$207*$B51+BO$209</f>
        <v>28.409384157970511</v>
      </c>
      <c r="CT51" s="2">
        <f>BP$207*$B51+BP$209</f>
        <v>26.690815725731433</v>
      </c>
      <c r="CU51" s="2">
        <f>BQ$207*$B51+BQ$209</f>
        <v>26.383356610411251</v>
      </c>
      <c r="CV51" s="2">
        <f>BR$207*$B51+BR$209</f>
        <v>27.352629064255932</v>
      </c>
      <c r="CW51" s="2">
        <f>BS$207*$B51+BS$209</f>
        <v>29.24610465956679</v>
      </c>
      <c r="CX51" s="2">
        <f>BT$207*$B51+BT$209</f>
        <v>31.34772954140622</v>
      </c>
      <c r="CY51" s="2">
        <f>BU$207*$B51+BU$209</f>
        <v>36.049448266103695</v>
      </c>
      <c r="CZ51" s="2">
        <f>BV$207*$B51+BV$209</f>
        <v>40.619572984210471</v>
      </c>
      <c r="DA51" s="2">
        <f>BW$207*$B51+BW$209</f>
        <v>50.217867805572496</v>
      </c>
      <c r="DD51" s="2">
        <f>BZ$207*$B51+BZ$209</f>
        <v>28.304300822854632</v>
      </c>
      <c r="DE51" s="2">
        <f>CA$207*$B51+CA$209</f>
        <v>28.278462637412861</v>
      </c>
      <c r="DF51" s="2">
        <f>CB$207*$B51+CB$209</f>
        <v>29.60481946743116</v>
      </c>
      <c r="DG51" s="2">
        <f>CC$207*$B51+CC$209</f>
        <v>30.08216428684733</v>
      </c>
      <c r="DH51" s="2">
        <f>CD$207*$B51+CD$209</f>
        <v>30.612113156010711</v>
      </c>
      <c r="DI51" s="2">
        <f>CE$207*$B51+CE$209</f>
        <v>24.98166719483552</v>
      </c>
      <c r="DJ51" s="2">
        <f>CF$207*$B51+CF$209</f>
        <v>25.706903069930259</v>
      </c>
      <c r="DK51" s="2">
        <f>CG$207*$B51+CG$209</f>
        <v>28.513406891635437</v>
      </c>
      <c r="DL51" s="2">
        <f>CH$207*$B51+CH$209</f>
        <v>29.619723111759797</v>
      </c>
      <c r="DM51" s="2">
        <f>CI$207*$B51+CI$209</f>
        <v>33.750026901542483</v>
      </c>
      <c r="DN51" s="2">
        <f>CJ$207*$B51+CJ$209</f>
        <v>36.629685131844347</v>
      </c>
      <c r="DO51" s="2">
        <f>CK$207*$B51+CK$209</f>
        <v>42.594850500654331</v>
      </c>
      <c r="DP51" s="2">
        <f>CL$207*$B51+CL$209</f>
        <v>48.533442230219279</v>
      </c>
      <c r="DS51" s="2">
        <f>POWER(10,($B51-C$227)/C$228)/(1+POWER(10,($B51-C$227)/C$228))</f>
        <v>5.7780699930401842E-3</v>
      </c>
      <c r="DT51" s="2">
        <f>POWER(10,($B51-D$227)/D$228)/(1+POWER(10,($B51-D$227)/D$228))</f>
        <v>5.6005289677997245E-3</v>
      </c>
      <c r="DU51" s="2">
        <f>POWER(10,($B51-E$227)/E$228)/(1+POWER(10,($B51-E$227)/E$228))</f>
        <v>1.0629625192840457E-2</v>
      </c>
      <c r="DV51" s="2">
        <f>POWER(10,($B51-F$227)/F$228)/(1+POWER(10,($B51-F$227)/F$228))</f>
        <v>1.302968430848005E-2</v>
      </c>
      <c r="DW51" s="2">
        <f>POWER(10,($B51-G$227)/G$228)/(1+POWER(10,($B51-G$227)/G$228))</f>
        <v>1.2069334615469707E-2</v>
      </c>
      <c r="DX51" s="2">
        <f>POWER(10,($B51-H$227)/H$228)/(1+POWER(10,($B51-H$227)/H$228))</f>
        <v>1.1127554567059432E-2</v>
      </c>
      <c r="DY51" s="2">
        <f>POWER(10,($B51-I$227)/I$228)/(1+POWER(10,($B51-I$227)/I$228))</f>
        <v>1.0756961285906363E-2</v>
      </c>
      <c r="DZ51" s="2">
        <f>POWER(10,($B51-J$227)/J$228)/(1+POWER(10,($B51-J$227)/J$228))</f>
        <v>9.7548680824343266E-3</v>
      </c>
      <c r="EA51" s="2">
        <f>POWER(10,($B51-K$227)/K$228)/(1+POWER(10,($B51-K$227)/K$228))</f>
        <v>9.7631108918869343E-3</v>
      </c>
      <c r="EB51" s="2">
        <f>POWER(10,($B51-L$227)/L$228)/(1+POWER(10,($B51-L$227)/L$228))</f>
        <v>8.8975036944392953E-3</v>
      </c>
      <c r="EC51" s="2">
        <f>POWER(10,($B51-M$227)/M$228)/(1+POWER(10,($B51-M$227)/M$228))</f>
        <v>8.4001536360064841E-3</v>
      </c>
      <c r="ED51" s="2">
        <f>POWER(10,($B51-N$227)/N$228)/(1+POWER(10,($B51-N$227)/N$228))</f>
        <v>8.2725003495682046E-3</v>
      </c>
      <c r="EE51" s="2">
        <f>POWER(10,($B51-O$227)/O$228)/(1+POWER(10,($B51-O$227)/O$228))</f>
        <v>8.3362333897295075E-3</v>
      </c>
    </row>
    <row r="52" spans="2:135" x14ac:dyDescent="0.25">
      <c r="B52" s="2">
        <v>46</v>
      </c>
      <c r="C52">
        <v>72.403000000000006</v>
      </c>
      <c r="D52">
        <v>70.119</v>
      </c>
      <c r="E52">
        <v>121.119</v>
      </c>
      <c r="F52">
        <v>142.672</v>
      </c>
      <c r="G52">
        <v>131.38800000000001</v>
      </c>
      <c r="H52">
        <v>128.59700000000001</v>
      </c>
      <c r="I52">
        <v>116.791</v>
      </c>
      <c r="J52">
        <v>109.73099999999999</v>
      </c>
      <c r="K52">
        <v>109.56699999999999</v>
      </c>
      <c r="L52">
        <v>111.119</v>
      </c>
      <c r="M52">
        <v>102.43300000000001</v>
      </c>
      <c r="N52">
        <v>104.94</v>
      </c>
      <c r="O52">
        <v>115.0149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61.961812582664955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57.77558546780071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130.61487831088797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151.98053077215113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142.45769050163884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139.04416070216178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124.0937772798914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113.58787591343192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114.60445240661038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113.40603037951639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103.05484117895672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108.0861020196059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121.50065932194755</v>
      </c>
      <c r="AE52" s="5"/>
      <c r="AG52" s="5">
        <f t="shared" si="15"/>
        <v>10.441187417335051</v>
      </c>
      <c r="AH52" s="5">
        <f t="shared" si="15"/>
        <v>12.34341453219929</v>
      </c>
      <c r="AI52" s="5">
        <f t="shared" si="15"/>
        <v>-9.4958783108879743</v>
      </c>
      <c r="AJ52" s="5">
        <f t="shared" si="15"/>
        <v>-9.3085307721511299</v>
      </c>
      <c r="AK52" s="5">
        <f t="shared" si="15"/>
        <v>-11.069690501638831</v>
      </c>
      <c r="AL52" s="5">
        <f t="shared" si="15"/>
        <v>-10.447160702161767</v>
      </c>
      <c r="AM52" s="5">
        <f t="shared" si="15"/>
        <v>-7.3027772798914015</v>
      </c>
      <c r="AN52" s="5">
        <f t="shared" si="15"/>
        <v>-3.8568759134319208</v>
      </c>
      <c r="AO52" s="5">
        <f t="shared" si="14"/>
        <v>-5.0374524066103845</v>
      </c>
      <c r="AP52" s="5">
        <f t="shared" si="14"/>
        <v>-2.2870303795163949</v>
      </c>
      <c r="AQ52" s="5">
        <f t="shared" si="14"/>
        <v>-0.6218411789567142</v>
      </c>
      <c r="AR52" s="5">
        <f t="shared" si="14"/>
        <v>-3.1461020196059053</v>
      </c>
      <c r="AS52" s="5">
        <f t="shared" si="14"/>
        <v>-6.4857593219475547</v>
      </c>
      <c r="AV52" s="2">
        <f t="shared" si="1"/>
        <v>24.199246667680804</v>
      </c>
      <c r="AW52" s="2">
        <f t="shared" si="2"/>
        <v>24.88794185260339</v>
      </c>
      <c r="AX52" s="2">
        <f t="shared" si="3"/>
        <v>26.703041605243921</v>
      </c>
      <c r="AY52" s="2">
        <f t="shared" si="4"/>
        <v>28.270638793464723</v>
      </c>
      <c r="AZ52" s="2">
        <f t="shared" si="5"/>
        <v>28.429223011296557</v>
      </c>
      <c r="BA52" s="2">
        <f t="shared" si="6"/>
        <v>26.6152604278689</v>
      </c>
      <c r="BB52" s="2">
        <f t="shared" si="7"/>
        <v>26.366496403856377</v>
      </c>
      <c r="BC52" s="2">
        <f t="shared" si="8"/>
        <v>27.354502338680959</v>
      </c>
      <c r="BD52" s="2">
        <f t="shared" si="9"/>
        <v>29.229071305990313</v>
      </c>
      <c r="BE52" s="2">
        <f t="shared" si="10"/>
        <v>31.383753786905441</v>
      </c>
      <c r="BF52" s="2">
        <f t="shared" si="11"/>
        <v>36.039724542349127</v>
      </c>
      <c r="BG52" s="2">
        <f t="shared" si="12"/>
        <v>40.63486723653731</v>
      </c>
      <c r="BH52" s="2">
        <f t="shared" si="13"/>
        <v>50.133871880963959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24.173432594795759</v>
      </c>
      <c r="CP52" s="2">
        <f>BL$207*$B52+BL$209</f>
        <v>24.86734593880411</v>
      </c>
      <c r="CQ52" s="2">
        <f>BM$207*$B52+BM$209</f>
        <v>26.669670242908534</v>
      </c>
      <c r="CR52" s="2">
        <f>BN$207*$B52+BN$209</f>
        <v>28.245457624916469</v>
      </c>
      <c r="CS52" s="2">
        <f>BO$207*$B52+BO$209</f>
        <v>28.401115574269678</v>
      </c>
      <c r="CT52" s="2">
        <f>BP$207*$B52+BP$209</f>
        <v>26.635948387683037</v>
      </c>
      <c r="CU52" s="2">
        <f>BQ$207*$B52+BQ$209</f>
        <v>26.374838310828878</v>
      </c>
      <c r="CV52" s="2">
        <f>BR$207*$B52+BR$209</f>
        <v>27.34272791313748</v>
      </c>
      <c r="CW52" s="2">
        <f>BS$207*$B52+BS$209</f>
        <v>29.22541278951477</v>
      </c>
      <c r="CX52" s="2">
        <f>BT$207*$B52+BT$209</f>
        <v>31.36105898470959</v>
      </c>
      <c r="CY52" s="2">
        <f>BU$207*$B52+BU$209</f>
        <v>36.034746868685723</v>
      </c>
      <c r="CZ52" s="2">
        <f>BV$207*$B52+BV$209</f>
        <v>40.617483338107512</v>
      </c>
      <c r="DA52" s="2">
        <f>BW$207*$B52+BW$209</f>
        <v>50.148985539963384</v>
      </c>
      <c r="DD52" s="2">
        <f>BZ$207*$B52+BZ$209</f>
        <v>28.250198431219133</v>
      </c>
      <c r="DE52" s="2">
        <f>CA$207*$B52+CA$209</f>
        <v>28.223072891415995</v>
      </c>
      <c r="DF52" s="2">
        <f>CB$207*$B52+CB$209</f>
        <v>29.535834908429326</v>
      </c>
      <c r="DG52" s="2">
        <f>CC$207*$B52+CC$209</f>
        <v>30.010225488694729</v>
      </c>
      <c r="DH52" s="2">
        <f>CD$207*$B52+CD$209</f>
        <v>30.527507568947271</v>
      </c>
      <c r="DI52" s="2">
        <f>CE$207*$B52+CE$209</f>
        <v>24.938549453452797</v>
      </c>
      <c r="DJ52" s="2">
        <f>CF$207*$B52+CF$209</f>
        <v>25.666849785172204</v>
      </c>
      <c r="DK52" s="2">
        <f>CG$207*$B52+CG$209</f>
        <v>28.444589044236707</v>
      </c>
      <c r="DL52" s="2">
        <f>CH$207*$B52+CH$209</f>
        <v>29.567491206901913</v>
      </c>
      <c r="DM52" s="2">
        <f>CI$207*$B52+CI$209</f>
        <v>33.689315730187893</v>
      </c>
      <c r="DN52" s="2">
        <f>CJ$207*$B52+CJ$209</f>
        <v>36.575614529339859</v>
      </c>
      <c r="DO52" s="2">
        <f>CK$207*$B52+CK$209</f>
        <v>42.535519808325873</v>
      </c>
      <c r="DP52" s="2">
        <f>CL$207*$B52+CL$209</f>
        <v>48.494172625517479</v>
      </c>
      <c r="DS52" s="2">
        <f>POWER(10,($B52-C$227)/C$228)/(1+POWER(10,($B52-C$227)/C$228))</f>
        <v>6.331997941704799E-3</v>
      </c>
      <c r="DT52" s="2">
        <f>POWER(10,($B52-D$227)/D$228)/(1+POWER(10,($B52-D$227)/D$228))</f>
        <v>6.1375416087565259E-3</v>
      </c>
      <c r="DU52" s="2">
        <f>POWER(10,($B52-E$227)/E$228)/(1+POWER(10,($B52-E$227)/E$228))</f>
        <v>1.1643211828278785E-2</v>
      </c>
      <c r="DV52" s="2">
        <f>POWER(10,($B52-F$227)/F$228)/(1+POWER(10,($B52-F$227)/F$228))</f>
        <v>1.4268827682718567E-2</v>
      </c>
      <c r="DW52" s="2">
        <f>POWER(10,($B52-G$227)/G$228)/(1+POWER(10,($B52-G$227)/G$228))</f>
        <v>1.3218370412056297E-2</v>
      </c>
      <c r="DX52" s="2">
        <f>POWER(10,($B52-H$227)/H$228)/(1+POWER(10,($B52-H$227)/H$228))</f>
        <v>1.2188036293024127E-2</v>
      </c>
      <c r="DY52" s="2">
        <f>POWER(10,($B52-I$227)/I$228)/(1+POWER(10,($B52-I$227)/I$228))</f>
        <v>1.1782545437105385E-2</v>
      </c>
      <c r="DZ52" s="2">
        <f>POWER(10,($B52-J$227)/J$228)/(1+POWER(10,($B52-J$227)/J$228))</f>
        <v>1.0685943274661991E-2</v>
      </c>
      <c r="EA52" s="2">
        <f>POWER(10,($B52-K$227)/K$228)/(1+POWER(10,($B52-K$227)/K$228))</f>
        <v>1.0694964340302277E-2</v>
      </c>
      <c r="EB52" s="2">
        <f>POWER(10,($B52-L$227)/L$228)/(1+POWER(10,($B52-L$227)/L$228))</f>
        <v>9.7475513557198478E-3</v>
      </c>
      <c r="EC52" s="2">
        <f>POWER(10,($B52-M$227)/M$228)/(1+POWER(10,($B52-M$227)/M$228))</f>
        <v>9.2031268007105073E-3</v>
      </c>
      <c r="ED52" s="2">
        <f>POWER(10,($B52-N$227)/N$228)/(1+POWER(10,($B52-N$227)/N$228))</f>
        <v>9.063382631000233E-3</v>
      </c>
      <c r="EE52" s="2">
        <f>POWER(10,($B52-O$227)/O$228)/(1+POWER(10,($B52-O$227)/O$228))</f>
        <v>9.1331526769527945E-3</v>
      </c>
    </row>
    <row r="53" spans="2:135" x14ac:dyDescent="0.25">
      <c r="B53" s="2">
        <v>47</v>
      </c>
      <c r="C53">
        <v>81.358000000000004</v>
      </c>
      <c r="D53">
        <v>78.403000000000006</v>
      </c>
      <c r="E53">
        <v>131.31299999999999</v>
      </c>
      <c r="F53">
        <v>149.31299999999999</v>
      </c>
      <c r="G53">
        <v>139.09</v>
      </c>
      <c r="H53">
        <v>137.22399999999999</v>
      </c>
      <c r="I53">
        <v>129.80600000000001</v>
      </c>
      <c r="J53">
        <v>122.03</v>
      </c>
      <c r="K53">
        <v>121.896</v>
      </c>
      <c r="L53">
        <v>120.328</v>
      </c>
      <c r="M53">
        <v>112.28400000000001</v>
      </c>
      <c r="N53">
        <v>113.373</v>
      </c>
      <c r="O53">
        <v>121.209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74.333416878529633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69.728740544921322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140.97155939163011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152.67375031357767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149.0240273818259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148.91835763144908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139.49913291828952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130.10494926992286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130.30801486774396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127.71093733455389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116.48002202401503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119.65230032770488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128.57584749765138</v>
      </c>
      <c r="AE53" s="5"/>
      <c r="AG53" s="5">
        <f t="shared" si="15"/>
        <v>7.0245831214703713</v>
      </c>
      <c r="AH53" s="5">
        <f t="shared" si="15"/>
        <v>8.6742594550786833</v>
      </c>
      <c r="AI53" s="5">
        <f t="shared" si="15"/>
        <v>-9.6585593916301207</v>
      </c>
      <c r="AJ53" s="5">
        <f t="shared" si="15"/>
        <v>-3.3607503135776824</v>
      </c>
      <c r="AK53" s="5">
        <f t="shared" si="15"/>
        <v>-9.9340273818258993</v>
      </c>
      <c r="AL53" s="5">
        <f t="shared" si="15"/>
        <v>-11.694357631449094</v>
      </c>
      <c r="AM53" s="5">
        <f t="shared" si="15"/>
        <v>-9.693132918289507</v>
      </c>
      <c r="AN53" s="5">
        <f t="shared" si="15"/>
        <v>-8.074949269922854</v>
      </c>
      <c r="AO53" s="5">
        <f t="shared" si="14"/>
        <v>-8.412014867743963</v>
      </c>
      <c r="AP53" s="5">
        <f t="shared" si="14"/>
        <v>-7.3829373345538869</v>
      </c>
      <c r="AQ53" s="5">
        <f t="shared" si="14"/>
        <v>-4.1960220240150221</v>
      </c>
      <c r="AR53" s="5">
        <f t="shared" si="14"/>
        <v>-6.279300327704874</v>
      </c>
      <c r="AS53" s="5">
        <f t="shared" si="14"/>
        <v>-7.3668474976513778</v>
      </c>
      <c r="AV53" s="2">
        <f t="shared" si="1"/>
        <v>24.243887743552129</v>
      </c>
      <c r="AW53" s="2">
        <f t="shared" si="2"/>
        <v>24.924587725838041</v>
      </c>
      <c r="AX53" s="2">
        <f t="shared" si="3"/>
        <v>26.726262807115184</v>
      </c>
      <c r="AY53" s="2">
        <f t="shared" si="4"/>
        <v>28.269261961100106</v>
      </c>
      <c r="AZ53" s="2">
        <f t="shared" si="5"/>
        <v>28.422521936232755</v>
      </c>
      <c r="BA53" s="2">
        <f t="shared" si="6"/>
        <v>26.558580631185759</v>
      </c>
      <c r="BB53" s="2">
        <f t="shared" si="7"/>
        <v>26.356776730479247</v>
      </c>
      <c r="BC53" s="2">
        <f t="shared" si="8"/>
        <v>27.345034256192019</v>
      </c>
      <c r="BD53" s="2">
        <f t="shared" si="9"/>
        <v>29.20835878581661</v>
      </c>
      <c r="BE53" s="2">
        <f t="shared" si="10"/>
        <v>31.398458802950362</v>
      </c>
      <c r="BF53" s="2">
        <f t="shared" si="11"/>
        <v>36.025101616804264</v>
      </c>
      <c r="BG53" s="2">
        <f t="shared" si="12"/>
        <v>40.633869751631266</v>
      </c>
      <c r="BH53" s="2">
        <f t="shared" si="13"/>
        <v>50.063842355260093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24.216273109935152</v>
      </c>
      <c r="CP53" s="2">
        <f>BL$207*$B53+BL$209</f>
        <v>24.902627950630801</v>
      </c>
      <c r="CQ53" s="2">
        <f>BM$207*$B53+BM$209</f>
        <v>26.690862850593742</v>
      </c>
      <c r="CR53" s="2">
        <f>BN$207*$B53+BN$209</f>
        <v>28.242771313577887</v>
      </c>
      <c r="CS53" s="2">
        <f>BO$207*$B53+BO$209</f>
        <v>28.392846990568849</v>
      </c>
      <c r="CT53" s="2">
        <f>BP$207*$B53+BP$209</f>
        <v>26.581081049634641</v>
      </c>
      <c r="CU53" s="2">
        <f>BQ$207*$B53+BQ$209</f>
        <v>26.366320011246508</v>
      </c>
      <c r="CV53" s="2">
        <f>BR$207*$B53+BR$209</f>
        <v>27.332826762019032</v>
      </c>
      <c r="CW53" s="2">
        <f>BS$207*$B53+BS$209</f>
        <v>29.204720919462751</v>
      </c>
      <c r="CX53" s="2">
        <f>BT$207*$B53+BT$209</f>
        <v>31.374388428012956</v>
      </c>
      <c r="CY53" s="2">
        <f>BU$207*$B53+BU$209</f>
        <v>36.02004547126775</v>
      </c>
      <c r="CZ53" s="2">
        <f>BV$207*$B53+BV$209</f>
        <v>40.615393692004545</v>
      </c>
      <c r="DA53" s="2">
        <f>BW$207*$B53+BW$209</f>
        <v>50.080103274354272</v>
      </c>
      <c r="DD53" s="2">
        <f>BZ$207*$B53+BZ$209</f>
        <v>28.196096039583637</v>
      </c>
      <c r="DE53" s="2">
        <f>CA$207*$B53+CA$209</f>
        <v>28.167683145419129</v>
      </c>
      <c r="DF53" s="2">
        <f>CB$207*$B53+CB$209</f>
        <v>29.466850349427496</v>
      </c>
      <c r="DG53" s="2">
        <f>CC$207*$B53+CC$209</f>
        <v>29.938286690542128</v>
      </c>
      <c r="DH53" s="2">
        <f>CD$207*$B53+CD$209</f>
        <v>30.442901981883836</v>
      </c>
      <c r="DI53" s="2">
        <f>CE$207*$B53+CE$209</f>
        <v>24.895431712070074</v>
      </c>
      <c r="DJ53" s="2">
        <f>CF$207*$B53+CF$209</f>
        <v>25.626796500414148</v>
      </c>
      <c r="DK53" s="2">
        <f>CG$207*$B53+CG$209</f>
        <v>28.375771196837981</v>
      </c>
      <c r="DL53" s="2">
        <f>CH$207*$B53+CH$209</f>
        <v>29.515259302044033</v>
      </c>
      <c r="DM53" s="2">
        <f>CI$207*$B53+CI$209</f>
        <v>33.628604558833295</v>
      </c>
      <c r="DN53" s="2">
        <f>CJ$207*$B53+CJ$209</f>
        <v>36.521543926835371</v>
      </c>
      <c r="DO53" s="2">
        <f>CK$207*$B53+CK$209</f>
        <v>42.476189115997414</v>
      </c>
      <c r="DP53" s="2">
        <f>CL$207*$B53+CL$209</f>
        <v>48.454903020815678</v>
      </c>
      <c r="DS53" s="2">
        <f>POWER(10,($B53-C$227)/C$228)/(1+POWER(10,($B53-C$227)/C$228))</f>
        <v>6.9386588562158008E-3</v>
      </c>
      <c r="DT53" s="2">
        <f>POWER(10,($B53-D$227)/D$228)/(1+POWER(10,($B53-D$227)/D$228))</f>
        <v>6.7256980042148234E-3</v>
      </c>
      <c r="DU53" s="2">
        <f>POWER(10,($B53-E$227)/E$228)/(1+POWER(10,($B53-E$227)/E$228))</f>
        <v>1.2752203148002612E-2</v>
      </c>
      <c r="DV53" s="2">
        <f>POWER(10,($B53-F$227)/F$228)/(1+POWER(10,($B53-F$227)/F$228))</f>
        <v>1.5623950028487227E-2</v>
      </c>
      <c r="DW53" s="2">
        <f>POWER(10,($B53-G$227)/G$228)/(1+POWER(10,($B53-G$227)/G$228))</f>
        <v>1.4475194953123615E-2</v>
      </c>
      <c r="DX53" s="2">
        <f>POWER(10,($B53-H$227)/H$228)/(1+POWER(10,($B53-H$227)/H$228))</f>
        <v>1.3348220147251927E-2</v>
      </c>
      <c r="DY53" s="2">
        <f>POWER(10,($B53-I$227)/I$228)/(1+POWER(10,($B53-I$227)/I$228))</f>
        <v>1.2904634710690852E-2</v>
      </c>
      <c r="DZ53" s="2">
        <f>POWER(10,($B53-J$227)/J$228)/(1+POWER(10,($B53-J$227)/J$228))</f>
        <v>1.1704836581349944E-2</v>
      </c>
      <c r="EA53" s="2">
        <f>POWER(10,($B53-K$227)/K$228)/(1+POWER(10,($B53-K$227)/K$228))</f>
        <v>1.1714707610755366E-2</v>
      </c>
      <c r="EB53" s="2">
        <f>POWER(10,($B53-L$227)/L$228)/(1+POWER(10,($B53-L$227)/L$228))</f>
        <v>1.0677935717125584E-2</v>
      </c>
      <c r="EC53" s="2">
        <f>POWER(10,($B53-M$227)/M$228)/(1+POWER(10,($B53-M$227)/M$228))</f>
        <v>1.0082075987236858E-2</v>
      </c>
      <c r="ED53" s="2">
        <f>POWER(10,($B53-N$227)/N$228)/(1+POWER(10,($B53-N$227)/N$228))</f>
        <v>9.9291192296013693E-3</v>
      </c>
      <c r="EE53" s="2">
        <f>POWER(10,($B53-O$227)/O$228)/(1+POWER(10,($B53-O$227)/O$228))</f>
        <v>1.0005486436997285E-2</v>
      </c>
    </row>
    <row r="54" spans="2:135" x14ac:dyDescent="0.25">
      <c r="B54" s="2">
        <v>48</v>
      </c>
      <c r="C54">
        <v>92.418000000000006</v>
      </c>
      <c r="D54">
        <v>88.522000000000006</v>
      </c>
      <c r="E54">
        <v>139.28399999999999</v>
      </c>
      <c r="F54">
        <v>152.06</v>
      </c>
      <c r="G54">
        <v>146.46299999999999</v>
      </c>
      <c r="H54">
        <v>144.119</v>
      </c>
      <c r="I54">
        <v>139.28399999999999</v>
      </c>
      <c r="J54">
        <v>134.25399999999999</v>
      </c>
      <c r="K54">
        <v>133.01499999999999</v>
      </c>
      <c r="L54">
        <v>128.98500000000001</v>
      </c>
      <c r="M54">
        <v>120.94</v>
      </c>
      <c r="N54">
        <v>120.328</v>
      </c>
      <c r="O54">
        <v>125.8806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88.110868381234553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83.580540223142194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147.20276102695937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148.22652122891765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150.68431468248733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154.17676160358113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151.8111314789241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144.66640037767738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143.91297793517717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139.90053801595161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128.67482445876274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129.49530728491035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133.00542597306162</v>
      </c>
      <c r="AE54" s="5"/>
      <c r="AG54" s="5">
        <f t="shared" si="15"/>
        <v>4.3071316187654531</v>
      </c>
      <c r="AH54" s="5">
        <f t="shared" si="15"/>
        <v>4.9414597768578119</v>
      </c>
      <c r="AI54" s="5">
        <f t="shared" si="15"/>
        <v>-7.9187610269593733</v>
      </c>
      <c r="AJ54" s="5">
        <f t="shared" si="15"/>
        <v>3.8334787710823548</v>
      </c>
      <c r="AK54" s="5">
        <f t="shared" si="15"/>
        <v>-4.221314682487332</v>
      </c>
      <c r="AL54" s="5">
        <f t="shared" si="15"/>
        <v>-10.057761603581127</v>
      </c>
      <c r="AM54" s="5">
        <f t="shared" si="15"/>
        <v>-12.527131478924105</v>
      </c>
      <c r="AN54" s="5">
        <f t="shared" si="15"/>
        <v>-10.412400377677386</v>
      </c>
      <c r="AO54" s="5">
        <f t="shared" si="14"/>
        <v>-10.897977935177181</v>
      </c>
      <c r="AP54" s="5">
        <f t="shared" si="14"/>
        <v>-10.915538015951597</v>
      </c>
      <c r="AQ54" s="5">
        <f t="shared" si="14"/>
        <v>-7.7348244587627448</v>
      </c>
      <c r="AR54" s="5">
        <f t="shared" si="14"/>
        <v>-9.1673072849103505</v>
      </c>
      <c r="AS54" s="5">
        <f t="shared" si="14"/>
        <v>-7.1248259730616184</v>
      </c>
      <c r="AV54" s="2">
        <f t="shared" si="1"/>
        <v>24.288635155972663</v>
      </c>
      <c r="AW54" s="2">
        <f t="shared" si="2"/>
        <v>24.961304530579934</v>
      </c>
      <c r="AX54" s="2">
        <f t="shared" si="3"/>
        <v>26.749563688636005</v>
      </c>
      <c r="AY54" s="2">
        <f t="shared" si="4"/>
        <v>28.267903100917323</v>
      </c>
      <c r="AZ54" s="2">
        <f t="shared" si="5"/>
        <v>28.415861049538837</v>
      </c>
      <c r="BA54" s="2">
        <f t="shared" si="6"/>
        <v>26.501745970685111</v>
      </c>
      <c r="BB54" s="2">
        <f t="shared" si="7"/>
        <v>26.346905069853666</v>
      </c>
      <c r="BC54" s="2">
        <f t="shared" si="8"/>
        <v>27.335540473951546</v>
      </c>
      <c r="BD54" s="2">
        <f t="shared" si="9"/>
        <v>29.187608715489784</v>
      </c>
      <c r="BE54" s="2">
        <f t="shared" si="10"/>
        <v>31.413217366659904</v>
      </c>
      <c r="BF54" s="2">
        <f t="shared" si="11"/>
        <v>36.010447844983432</v>
      </c>
      <c r="BG54" s="2">
        <f t="shared" si="12"/>
        <v>40.632920663959226</v>
      </c>
      <c r="BH54" s="2">
        <f t="shared" si="13"/>
        <v>49.99373302137343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24.259113625074541</v>
      </c>
      <c r="CP54" s="2">
        <f>BL$207*$B54+BL$209</f>
        <v>24.937909962457496</v>
      </c>
      <c r="CQ54" s="2">
        <f>BM$207*$B54+BM$209</f>
        <v>26.712055458278947</v>
      </c>
      <c r="CR54" s="2">
        <f>BN$207*$B54+BN$209</f>
        <v>28.240085002239304</v>
      </c>
      <c r="CS54" s="2">
        <f>BO$207*$B54+BO$209</f>
        <v>28.38457840686802</v>
      </c>
      <c r="CT54" s="2">
        <f>BP$207*$B54+BP$209</f>
        <v>26.526213711586244</v>
      </c>
      <c r="CU54" s="2">
        <f>BQ$207*$B54+BQ$209</f>
        <v>26.357801711664138</v>
      </c>
      <c r="CV54" s="2">
        <f>BR$207*$B54+BR$209</f>
        <v>27.32292561090058</v>
      </c>
      <c r="CW54" s="2">
        <f>BS$207*$B54+BS$209</f>
        <v>29.184029049410732</v>
      </c>
      <c r="CX54" s="2">
        <f>BT$207*$B54+BT$209</f>
        <v>31.387717871316326</v>
      </c>
      <c r="CY54" s="2">
        <f>BU$207*$B54+BU$209</f>
        <v>36.00534407384977</v>
      </c>
      <c r="CZ54" s="2">
        <f>BV$207*$B54+BV$209</f>
        <v>40.613304045901579</v>
      </c>
      <c r="DA54" s="2">
        <f>BW$207*$B54+BW$209</f>
        <v>50.011221008745167</v>
      </c>
      <c r="DD54" s="2">
        <f>BZ$207*$B54+BZ$209</f>
        <v>28.141993647948141</v>
      </c>
      <c r="DE54" s="2">
        <f>CA$207*$B54+CA$209</f>
        <v>28.112293399422263</v>
      </c>
      <c r="DF54" s="2">
        <f>CB$207*$B54+CB$209</f>
        <v>29.397865790425662</v>
      </c>
      <c r="DG54" s="2">
        <f>CC$207*$B54+CC$209</f>
        <v>29.86634789238953</v>
      </c>
      <c r="DH54" s="2">
        <f>CD$207*$B54+CD$209</f>
        <v>30.358296394820396</v>
      </c>
      <c r="DI54" s="2">
        <f>CE$207*$B54+CE$209</f>
        <v>24.852313970687355</v>
      </c>
      <c r="DJ54" s="2">
        <f>CF$207*$B54+CF$209</f>
        <v>25.586743215656092</v>
      </c>
      <c r="DK54" s="2">
        <f>CG$207*$B54+CG$209</f>
        <v>28.306953349439254</v>
      </c>
      <c r="DL54" s="2">
        <f>CH$207*$B54+CH$209</f>
        <v>29.463027397186153</v>
      </c>
      <c r="DM54" s="2">
        <f>CI$207*$B54+CI$209</f>
        <v>33.567893387478705</v>
      </c>
      <c r="DN54" s="2">
        <f>CJ$207*$B54+CJ$209</f>
        <v>36.467473324330882</v>
      </c>
      <c r="DO54" s="2">
        <f>CK$207*$B54+CK$209</f>
        <v>42.416858423668955</v>
      </c>
      <c r="DP54" s="2">
        <f>CL$207*$B54+CL$209</f>
        <v>48.415633416113877</v>
      </c>
      <c r="DS54" s="2">
        <f>POWER(10,($B54-C$227)/C$228)/(1+POWER(10,($B54-C$227)/C$228))</f>
        <v>7.6029984764437184E-3</v>
      </c>
      <c r="DT54" s="2">
        <f>POWER(10,($B54-D$227)/D$228)/(1+POWER(10,($B54-D$227)/D$228))</f>
        <v>7.3697990765742138E-3</v>
      </c>
      <c r="DU54" s="2">
        <f>POWER(10,($B54-E$227)/E$228)/(1+POWER(10,($B54-E$227)/E$228))</f>
        <v>1.3965331024353411E-2</v>
      </c>
      <c r="DV54" s="2">
        <f>POWER(10,($B54-F$227)/F$228)/(1+POWER(10,($B54-F$227)/F$228))</f>
        <v>1.7105536163005058E-2</v>
      </c>
      <c r="DW54" s="2">
        <f>POWER(10,($B54-G$227)/G$228)/(1+POWER(10,($B54-G$227)/G$228))</f>
        <v>1.5849601038126718E-2</v>
      </c>
      <c r="DX54" s="2">
        <f>POWER(10,($B54-H$227)/H$228)/(1+POWER(10,($B54-H$227)/H$228))</f>
        <v>1.4617208129799077E-2</v>
      </c>
      <c r="DY54" s="2">
        <f>POWER(10,($B54-I$227)/I$228)/(1+POWER(10,($B54-I$227)/I$228))</f>
        <v>1.4132055955400845E-2</v>
      </c>
      <c r="DZ54" s="2">
        <f>POWER(10,($B54-J$227)/J$228)/(1+POWER(10,($B54-J$227)/J$228))</f>
        <v>1.2819621395732339E-2</v>
      </c>
      <c r="EA54" s="2">
        <f>POWER(10,($B54-K$227)/K$228)/(1+POWER(10,($B54-K$227)/K$228))</f>
        <v>1.2830420350493697E-2</v>
      </c>
      <c r="EB54" s="2">
        <f>POWER(10,($B54-L$227)/L$228)/(1+POWER(10,($B54-L$227)/L$228))</f>
        <v>1.1696074538284909E-2</v>
      </c>
      <c r="EC54" s="2">
        <f>POWER(10,($B54-M$227)/M$228)/(1+POWER(10,($B54-M$227)/M$228))</f>
        <v>1.1044033954463371E-2</v>
      </c>
      <c r="ED54" s="2">
        <f>POWER(10,($B54-N$227)/N$228)/(1+POWER(10,($B54-N$227)/N$228))</f>
        <v>1.0876643532053937E-2</v>
      </c>
      <c r="EE54" s="2">
        <f>POWER(10,($B54-O$227)/O$228)/(1+POWER(10,($B54-O$227)/O$228))</f>
        <v>1.0960217698165972E-2</v>
      </c>
    </row>
    <row r="55" spans="2:135" x14ac:dyDescent="0.25">
      <c r="B55" s="2">
        <v>49</v>
      </c>
      <c r="C55">
        <v>102.015</v>
      </c>
      <c r="D55">
        <v>98.97</v>
      </c>
      <c r="E55">
        <v>146.179</v>
      </c>
      <c r="F55">
        <v>152.74600000000001</v>
      </c>
      <c r="G55">
        <v>150.791</v>
      </c>
      <c r="H55">
        <v>150.86600000000001</v>
      </c>
      <c r="I55">
        <v>148.74600000000001</v>
      </c>
      <c r="J55">
        <v>142.95500000000001</v>
      </c>
      <c r="K55">
        <v>142.119</v>
      </c>
      <c r="L55">
        <v>137.50700000000001</v>
      </c>
      <c r="M55">
        <v>128.28399999999999</v>
      </c>
      <c r="N55">
        <v>127.29900000000001</v>
      </c>
      <c r="O55">
        <v>129.3433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102.44888859261235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98.652443462320306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148.56109053780213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139.18165708361687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147.23164737440146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154.17085674313938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159.59689163294865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155.68932839463469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153.92297835058966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148.65325657180856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138.38477391860377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136.56294251039151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134.27755345324235</v>
      </c>
      <c r="AE55" s="5"/>
      <c r="AG55" s="5">
        <f t="shared" si="15"/>
        <v>-0.43388859261234813</v>
      </c>
      <c r="AH55" s="5">
        <f t="shared" si="15"/>
        <v>0.3175565376796925</v>
      </c>
      <c r="AI55" s="5">
        <f t="shared" si="15"/>
        <v>-2.382090537802128</v>
      </c>
      <c r="AJ55" s="5">
        <f t="shared" si="15"/>
        <v>13.56434291638314</v>
      </c>
      <c r="AK55" s="5">
        <f t="shared" si="15"/>
        <v>3.5593526255985353</v>
      </c>
      <c r="AL55" s="5">
        <f t="shared" si="15"/>
        <v>-3.3048567431393678</v>
      </c>
      <c r="AM55" s="5">
        <f t="shared" si="15"/>
        <v>-10.850891632948645</v>
      </c>
      <c r="AN55" s="5">
        <f t="shared" si="15"/>
        <v>-12.734328394634673</v>
      </c>
      <c r="AO55" s="5">
        <f t="shared" si="14"/>
        <v>-11.803978350589659</v>
      </c>
      <c r="AP55" s="5">
        <f t="shared" si="14"/>
        <v>-11.14625657180855</v>
      </c>
      <c r="AQ55" s="5">
        <f t="shared" si="14"/>
        <v>-10.100773918603778</v>
      </c>
      <c r="AR55" s="5">
        <f t="shared" si="14"/>
        <v>-9.2639425103915016</v>
      </c>
      <c r="AS55" s="5">
        <f t="shared" si="14"/>
        <v>-4.9342534532423485</v>
      </c>
      <c r="AV55" s="2">
        <f t="shared" si="1"/>
        <v>24.333492554309753</v>
      </c>
      <c r="AW55" s="2">
        <f t="shared" si="2"/>
        <v>24.998093200229906</v>
      </c>
      <c r="AX55" s="2">
        <f t="shared" si="3"/>
        <v>26.772940688689239</v>
      </c>
      <c r="AY55" s="2">
        <f t="shared" si="4"/>
        <v>28.266553625764402</v>
      </c>
      <c r="AZ55" s="2">
        <f t="shared" si="5"/>
        <v>28.409233572637874</v>
      </c>
      <c r="BA55" s="2">
        <f t="shared" si="6"/>
        <v>26.444743861180836</v>
      </c>
      <c r="BB55" s="2">
        <f t="shared" si="7"/>
        <v>26.336863765223956</v>
      </c>
      <c r="BC55" s="2">
        <f t="shared" si="8"/>
        <v>27.326012159964211</v>
      </c>
      <c r="BD55" s="2">
        <f t="shared" si="9"/>
        <v>29.166814187209699</v>
      </c>
      <c r="BE55" s="2">
        <f t="shared" si="10"/>
        <v>31.428026977813314</v>
      </c>
      <c r="BF55" s="2">
        <f t="shared" si="11"/>
        <v>35.995756658147741</v>
      </c>
      <c r="BG55" s="2">
        <f t="shared" si="12"/>
        <v>40.632019105317752</v>
      </c>
      <c r="BH55" s="2">
        <f t="shared" si="13"/>
        <v>49.92353929952467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24.301954140213933</v>
      </c>
      <c r="CP55" s="2">
        <f>BL$207*$B55+BL$209</f>
        <v>24.973191974284187</v>
      </c>
      <c r="CQ55" s="2">
        <f>BM$207*$B55+BM$209</f>
        <v>26.733248065964151</v>
      </c>
      <c r="CR55" s="2">
        <f>BN$207*$B55+BN$209</f>
        <v>28.237398690900722</v>
      </c>
      <c r="CS55" s="2">
        <f>BO$207*$B55+BO$209</f>
        <v>28.376309823167187</v>
      </c>
      <c r="CT55" s="2">
        <f>BP$207*$B55+BP$209</f>
        <v>26.471346373537848</v>
      </c>
      <c r="CU55" s="2">
        <f>BQ$207*$B55+BQ$209</f>
        <v>26.349283412081768</v>
      </c>
      <c r="CV55" s="2">
        <f>BR$207*$B55+BR$209</f>
        <v>27.313024459782131</v>
      </c>
      <c r="CW55" s="2">
        <f>BS$207*$B55+BS$209</f>
        <v>29.163337179358713</v>
      </c>
      <c r="CX55" s="2">
        <f>BT$207*$B55+BT$209</f>
        <v>31.401047314619696</v>
      </c>
      <c r="CY55" s="2">
        <f>BU$207*$B55+BU$209</f>
        <v>35.990642676431797</v>
      </c>
      <c r="CZ55" s="2">
        <f>BV$207*$B55+BV$209</f>
        <v>40.611214399798612</v>
      </c>
      <c r="DA55" s="2">
        <f>BW$207*$B55+BW$209</f>
        <v>49.942338743136055</v>
      </c>
      <c r="DD55" s="2">
        <f>BZ$207*$B55+BZ$209</f>
        <v>28.087891256312641</v>
      </c>
      <c r="DE55" s="2">
        <f>CA$207*$B55+CA$209</f>
        <v>28.056903653425397</v>
      </c>
      <c r="DF55" s="2">
        <f>CB$207*$B55+CB$209</f>
        <v>29.328881231423829</v>
      </c>
      <c r="DG55" s="2">
        <f>CC$207*$B55+CC$209</f>
        <v>29.794409094236933</v>
      </c>
      <c r="DH55" s="2">
        <f>CD$207*$B55+CD$209</f>
        <v>30.27369080775696</v>
      </c>
      <c r="DI55" s="2">
        <f>CE$207*$B55+CE$209</f>
        <v>24.809196229304632</v>
      </c>
      <c r="DJ55" s="2">
        <f>CF$207*$B55+CF$209</f>
        <v>25.546689930898037</v>
      </c>
      <c r="DK55" s="2">
        <f>CG$207*$B55+CG$209</f>
        <v>28.238135502040524</v>
      </c>
      <c r="DL55" s="2">
        <f>CH$207*$B55+CH$209</f>
        <v>29.410795492328273</v>
      </c>
      <c r="DM55" s="2">
        <f>CI$207*$B55+CI$209</f>
        <v>33.507182216124114</v>
      </c>
      <c r="DN55" s="2">
        <f>CJ$207*$B55+CJ$209</f>
        <v>36.413402721826401</v>
      </c>
      <c r="DO55" s="2">
        <f>CK$207*$B55+CK$209</f>
        <v>42.357527731340504</v>
      </c>
      <c r="DP55" s="2">
        <f>CL$207*$B55+CL$209</f>
        <v>48.376363811412077</v>
      </c>
      <c r="DS55" s="2">
        <f>POWER(10,($B55-C$227)/C$228)/(1+POWER(10,($B55-C$227)/C$228))</f>
        <v>8.3304115014772237E-3</v>
      </c>
      <c r="DT55" s="2">
        <f>POWER(10,($B55-D$227)/D$228)/(1+POWER(10,($B55-D$227)/D$228))</f>
        <v>8.0750824125865699E-3</v>
      </c>
      <c r="DU55" s="2">
        <f>POWER(10,($B55-E$227)/E$228)/(1+POWER(10,($B55-E$227)/E$228))</f>
        <v>1.5292077190751791E-2</v>
      </c>
      <c r="DV55" s="2">
        <f>POWER(10,($B55-F$227)/F$228)/(1+POWER(10,($B55-F$227)/F$228))</f>
        <v>1.8724945447514185E-2</v>
      </c>
      <c r="DW55" s="2">
        <f>POWER(10,($B55-G$227)/G$228)/(1+POWER(10,($B55-G$227)/G$228))</f>
        <v>1.7352207984631773E-2</v>
      </c>
      <c r="DX55" s="2">
        <f>POWER(10,($B55-H$227)/H$228)/(1+POWER(10,($B55-H$227)/H$228))</f>
        <v>1.6004879251918021E-2</v>
      </c>
      <c r="DY55" s="2">
        <f>POWER(10,($B55-I$227)/I$228)/(1+POWER(10,($B55-I$227)/I$228))</f>
        <v>1.5474392888782209E-2</v>
      </c>
      <c r="DZ55" s="2">
        <f>POWER(10,($B55-J$227)/J$228)/(1+POWER(10,($B55-J$227)/J$228))</f>
        <v>1.4039071623637116E-2</v>
      </c>
      <c r="EA55" s="2">
        <f>POWER(10,($B55-K$227)/K$228)/(1+POWER(10,($B55-K$227)/K$228))</f>
        <v>1.4050883194254007E-2</v>
      </c>
      <c r="EB55" s="2">
        <f>POWER(10,($B55-L$227)/L$228)/(1+POWER(10,($B55-L$227)/L$228))</f>
        <v>1.2810035660273854E-2</v>
      </c>
      <c r="EC55" s="2">
        <f>POWER(10,($B55-M$227)/M$228)/(1+POWER(10,($B55-M$227)/M$228))</f>
        <v>1.2096653341890397E-2</v>
      </c>
      <c r="ED55" s="2">
        <f>POWER(10,($B55-N$227)/N$228)/(1+POWER(10,($B55-N$227)/N$228))</f>
        <v>1.1913500941303399E-2</v>
      </c>
      <c r="EE55" s="2">
        <f>POWER(10,($B55-O$227)/O$228)/(1+POWER(10,($B55-O$227)/O$228))</f>
        <v>1.2004945437213095E-2</v>
      </c>
    </row>
    <row r="56" spans="2:135" x14ac:dyDescent="0.25">
      <c r="B56" s="2">
        <v>50</v>
      </c>
      <c r="C56">
        <v>112.149</v>
      </c>
      <c r="D56">
        <v>110.26900000000001</v>
      </c>
      <c r="E56">
        <v>148.22399999999999</v>
      </c>
      <c r="F56">
        <v>146.73099999999999</v>
      </c>
      <c r="G56">
        <v>150.71600000000001</v>
      </c>
      <c r="H56">
        <v>153.761</v>
      </c>
      <c r="I56">
        <v>157.07499999999999</v>
      </c>
      <c r="J56">
        <v>152.119</v>
      </c>
      <c r="K56">
        <v>150.47800000000001</v>
      </c>
      <c r="L56">
        <v>143.52199999999999</v>
      </c>
      <c r="M56">
        <v>135.55199999999999</v>
      </c>
      <c r="N56">
        <v>131.68700000000001</v>
      </c>
      <c r="O56">
        <v>131.46270000000001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116.22036672864712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113.91269840983001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144.88239654401247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126.60151756501782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139.09167221490367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148.89431111250448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161.89712842556474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161.87451310297416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159.15015056765318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152.95200711299009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144.51714464342342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140.04580624843015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132.23586175196152</v>
      </c>
      <c r="AE56" s="5"/>
      <c r="AG56" s="5">
        <f t="shared" si="15"/>
        <v>-4.0713667286471207</v>
      </c>
      <c r="AH56" s="5">
        <f t="shared" si="15"/>
        <v>-3.6436984098300087</v>
      </c>
      <c r="AI56" s="5">
        <f t="shared" si="15"/>
        <v>3.3416034559875243</v>
      </c>
      <c r="AJ56" s="5">
        <f t="shared" si="15"/>
        <v>20.129482434982179</v>
      </c>
      <c r="AK56" s="5">
        <f t="shared" si="15"/>
        <v>11.624327785096341</v>
      </c>
      <c r="AL56" s="5">
        <f t="shared" si="15"/>
        <v>4.8666888874955134</v>
      </c>
      <c r="AM56" s="5">
        <f t="shared" si="15"/>
        <v>-4.8221284255647561</v>
      </c>
      <c r="AN56" s="5">
        <f t="shared" si="15"/>
        <v>-9.7555131029741631</v>
      </c>
      <c r="AO56" s="5">
        <f t="shared" si="14"/>
        <v>-8.6721505676531763</v>
      </c>
      <c r="AP56" s="5">
        <f t="shared" si="14"/>
        <v>-9.4300071129900971</v>
      </c>
      <c r="AQ56" s="5">
        <f t="shared" si="14"/>
        <v>-8.9651446434234288</v>
      </c>
      <c r="AR56" s="5">
        <f t="shared" si="14"/>
        <v>-8.3588062484301417</v>
      </c>
      <c r="AS56" s="5">
        <f t="shared" si="14"/>
        <v>-0.77316175196150994</v>
      </c>
      <c r="AV56" s="2">
        <f t="shared" si="1"/>
        <v>24.378463291546055</v>
      </c>
      <c r="AW56" s="2">
        <f t="shared" si="2"/>
        <v>25.034954185997048</v>
      </c>
      <c r="AX56" s="2">
        <f t="shared" si="3"/>
        <v>26.796388841441861</v>
      </c>
      <c r="AY56" s="2">
        <f t="shared" si="4"/>
        <v>28.265203189762993</v>
      </c>
      <c r="AZ56" s="2">
        <f t="shared" si="5"/>
        <v>28.402631093606018</v>
      </c>
      <c r="BA56" s="2">
        <f t="shared" si="6"/>
        <v>26.387560807680824</v>
      </c>
      <c r="BB56" s="2">
        <f t="shared" si="7"/>
        <v>26.326633273885712</v>
      </c>
      <c r="BC56" s="2">
        <f t="shared" si="8"/>
        <v>27.316439066731341</v>
      </c>
      <c r="BD56" s="2">
        <f t="shared" si="9"/>
        <v>29.145967348096413</v>
      </c>
      <c r="BE56" s="2">
        <f t="shared" si="10"/>
        <v>31.442884169448902</v>
      </c>
      <c r="BF56" s="2">
        <f t="shared" si="11"/>
        <v>35.981020538662897</v>
      </c>
      <c r="BG56" s="2">
        <f t="shared" si="12"/>
        <v>40.631163594662702</v>
      </c>
      <c r="BH56" s="2">
        <f t="shared" si="13"/>
        <v>49.853256489666805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24.344794655353326</v>
      </c>
      <c r="CP56" s="2">
        <f>BL$207*$B56+BL$209</f>
        <v>25.008473986110879</v>
      </c>
      <c r="CQ56" s="2">
        <f>BM$207*$B56+BM$209</f>
        <v>26.754440673649359</v>
      </c>
      <c r="CR56" s="2">
        <f>BN$207*$B56+BN$209</f>
        <v>28.23471237956214</v>
      </c>
      <c r="CS56" s="2">
        <f>BO$207*$B56+BO$209</f>
        <v>28.368041239466358</v>
      </c>
      <c r="CT56" s="2">
        <f>BP$207*$B56+BP$209</f>
        <v>26.416479035489452</v>
      </c>
      <c r="CU56" s="2">
        <f>BQ$207*$B56+BQ$209</f>
        <v>26.340765112499398</v>
      </c>
      <c r="CV56" s="2">
        <f>BR$207*$B56+BR$209</f>
        <v>27.303123308663682</v>
      </c>
      <c r="CW56" s="2">
        <f>BS$207*$B56+BS$209</f>
        <v>29.142645309306694</v>
      </c>
      <c r="CX56" s="2">
        <f>BT$207*$B56+BT$209</f>
        <v>31.414376757923065</v>
      </c>
      <c r="CY56" s="2">
        <f>BU$207*$B56+BU$209</f>
        <v>35.975941279013824</v>
      </c>
      <c r="CZ56" s="2">
        <f>BV$207*$B56+BV$209</f>
        <v>40.609124753695646</v>
      </c>
      <c r="DA56" s="2">
        <f>BW$207*$B56+BW$209</f>
        <v>49.873456477526943</v>
      </c>
      <c r="DD56" s="2">
        <f>BZ$207*$B56+BZ$209</f>
        <v>28.033788864677145</v>
      </c>
      <c r="DE56" s="2">
        <f>CA$207*$B56+CA$209</f>
        <v>28.001513907428532</v>
      </c>
      <c r="DF56" s="2">
        <f>CB$207*$B56+CB$209</f>
        <v>29.259896672421995</v>
      </c>
      <c r="DG56" s="2">
        <f>CC$207*$B56+CC$209</f>
        <v>29.722470296084332</v>
      </c>
      <c r="DH56" s="2">
        <f>CD$207*$B56+CD$209</f>
        <v>30.189085220693521</v>
      </c>
      <c r="DI56" s="2">
        <f>CE$207*$B56+CE$209</f>
        <v>24.766078487921909</v>
      </c>
      <c r="DJ56" s="2">
        <f>CF$207*$B56+CF$209</f>
        <v>25.506636646139981</v>
      </c>
      <c r="DK56" s="2">
        <f>CG$207*$B56+CG$209</f>
        <v>28.169317654641794</v>
      </c>
      <c r="DL56" s="2">
        <f>CH$207*$B56+CH$209</f>
        <v>29.358563587470393</v>
      </c>
      <c r="DM56" s="2">
        <f>CI$207*$B56+CI$209</f>
        <v>33.446471044769517</v>
      </c>
      <c r="DN56" s="2">
        <f>CJ$207*$B56+CJ$209</f>
        <v>36.359332119321913</v>
      </c>
      <c r="DO56" s="2">
        <f>CK$207*$B56+CK$209</f>
        <v>42.298197039012045</v>
      </c>
      <c r="DP56" s="2">
        <f>CL$207*$B56+CL$209</f>
        <v>48.337094206710276</v>
      </c>
      <c r="DS56" s="2">
        <f>POWER(10,($B56-C$227)/C$228)/(1+POWER(10,($B56-C$227)/C$228))</f>
        <v>9.12677935563911E-3</v>
      </c>
      <c r="DT56" s="2">
        <f>POWER(10,($B56-D$227)/D$228)/(1+POWER(10,($B56-D$227)/D$228))</f>
        <v>8.8472591687021058E-3</v>
      </c>
      <c r="DU56" s="2">
        <f>POWER(10,($B56-E$227)/E$228)/(1+POWER(10,($B56-E$227)/E$228))</f>
        <v>1.6742727796079302E-2</v>
      </c>
      <c r="DV56" s="2">
        <f>POWER(10,($B56-F$227)/F$228)/(1+POWER(10,($B56-F$227)/F$228))</f>
        <v>2.0494470143453545E-2</v>
      </c>
      <c r="DW56" s="2">
        <f>POWER(10,($B56-G$227)/G$228)/(1+POWER(10,($B56-G$227)/G$228))</f>
        <v>1.8994518801434535E-2</v>
      </c>
      <c r="DX56" s="2">
        <f>POWER(10,($B56-H$227)/H$228)/(1+POWER(10,($B56-H$227)/H$228))</f>
        <v>1.7521945112808704E-2</v>
      </c>
      <c r="DY56" s="2">
        <f>POWER(10,($B56-I$227)/I$228)/(1+POWER(10,($B56-I$227)/I$228))</f>
        <v>1.6942040924902622E-2</v>
      </c>
      <c r="DZ56" s="2">
        <f>POWER(10,($B56-J$227)/J$228)/(1+POWER(10,($B56-J$227)/J$228))</f>
        <v>1.5372714136829417E-2</v>
      </c>
      <c r="EA56" s="2">
        <f>POWER(10,($B56-K$227)/K$228)/(1+POWER(10,($B56-K$227)/K$228))</f>
        <v>1.5385630239239534E-2</v>
      </c>
      <c r="EB56" s="2">
        <f>POWER(10,($B56-L$227)/L$228)/(1+POWER(10,($B56-L$227)/L$228))</f>
        <v>1.4028587015063229E-2</v>
      </c>
      <c r="EC56" s="2">
        <f>POWER(10,($B56-M$227)/M$228)/(1+POWER(10,($B56-M$227)/M$228))</f>
        <v>1.3248255083470654E-2</v>
      </c>
      <c r="ED56" s="2">
        <f>POWER(10,($B56-N$227)/N$228)/(1+POWER(10,($B56-N$227)/N$228))</f>
        <v>1.3047896859504216E-2</v>
      </c>
      <c r="EE56" s="2">
        <f>POWER(10,($B56-O$227)/O$228)/(1+POWER(10,($B56-O$227)/O$228))</f>
        <v>1.3147932778511076E-2</v>
      </c>
    </row>
    <row r="57" spans="2:135" x14ac:dyDescent="0.25">
      <c r="B57" s="2">
        <v>51</v>
      </c>
      <c r="C57">
        <v>119.239</v>
      </c>
      <c r="D57">
        <v>120.179</v>
      </c>
      <c r="E57">
        <v>146.328</v>
      </c>
      <c r="F57">
        <v>135.49299999999999</v>
      </c>
      <c r="G57">
        <v>146.06</v>
      </c>
      <c r="H57">
        <v>152.179</v>
      </c>
      <c r="I57">
        <v>162.13399999999999</v>
      </c>
      <c r="J57">
        <v>157.92500000000001</v>
      </c>
      <c r="K57">
        <v>156.68700000000001</v>
      </c>
      <c r="L57">
        <v>147.179</v>
      </c>
      <c r="M57">
        <v>140.358</v>
      </c>
      <c r="N57">
        <v>136.791</v>
      </c>
      <c r="O57">
        <v>132.37309999999999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128.1488522852147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128.06875414971555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136.61895332793449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111.86298033309461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127.23618207248772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138.98426933802952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158.42013342657469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162.45765271522066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158.94619719401746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152.27876874527581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146.34247513624928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139.52964079637766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127.10942140246625</v>
      </c>
      <c r="AE57" s="5"/>
      <c r="AG57" s="5">
        <f t="shared" si="15"/>
        <v>-8.9098522852146971</v>
      </c>
      <c r="AH57" s="5">
        <f t="shared" si="15"/>
        <v>-7.889754149715543</v>
      </c>
      <c r="AI57" s="5">
        <f t="shared" si="15"/>
        <v>9.7090466720655115</v>
      </c>
      <c r="AJ57" s="5">
        <f t="shared" si="15"/>
        <v>23.630019666905383</v>
      </c>
      <c r="AK57" s="5">
        <f t="shared" si="15"/>
        <v>18.82381792751228</v>
      </c>
      <c r="AL57" s="5">
        <f t="shared" si="15"/>
        <v>13.194730661970482</v>
      </c>
      <c r="AM57" s="5">
        <f t="shared" si="15"/>
        <v>3.7138665734252925</v>
      </c>
      <c r="AN57" s="5">
        <f t="shared" ref="AN57:AS115" si="16">J57-Y57</f>
        <v>-4.5326527152206495</v>
      </c>
      <c r="AO57" s="5">
        <f t="shared" si="14"/>
        <v>-2.259197194017446</v>
      </c>
      <c r="AP57" s="5">
        <f t="shared" si="14"/>
        <v>-5.09976874527581</v>
      </c>
      <c r="AQ57" s="5">
        <f t="shared" si="14"/>
        <v>-5.984475136249273</v>
      </c>
      <c r="AR57" s="5">
        <f t="shared" si="14"/>
        <v>-2.7386407963776662</v>
      </c>
      <c r="AS57" s="5">
        <f t="shared" si="14"/>
        <v>5.2636785975337403</v>
      </c>
      <c r="AV57" s="2">
        <f t="shared" si="1"/>
        <v>24.423550333243696</v>
      </c>
      <c r="AW57" s="2">
        <f t="shared" si="2"/>
        <v>25.071887356709773</v>
      </c>
      <c r="AX57" s="2">
        <f t="shared" si="3"/>
        <v>26.819901550120754</v>
      </c>
      <c r="AY57" s="2">
        <f t="shared" si="4"/>
        <v>28.263839449309028</v>
      </c>
      <c r="AZ57" s="2">
        <f t="shared" si="5"/>
        <v>28.396043332010372</v>
      </c>
      <c r="BA57" s="2">
        <f t="shared" si="6"/>
        <v>26.330182360333911</v>
      </c>
      <c r="BB57" s="2">
        <f t="shared" si="7"/>
        <v>26.316191990089692</v>
      </c>
      <c r="BC57" s="2">
        <f t="shared" si="8"/>
        <v>27.306809353578512</v>
      </c>
      <c r="BD57" s="2">
        <f t="shared" si="9"/>
        <v>29.125059291453756</v>
      </c>
      <c r="BE57" s="2">
        <f t="shared" si="10"/>
        <v>31.457784351357045</v>
      </c>
      <c r="BF57" s="2">
        <f t="shared" si="11"/>
        <v>35.966230905967393</v>
      </c>
      <c r="BG57" s="2">
        <f t="shared" si="12"/>
        <v>40.630351931641798</v>
      </c>
      <c r="BH57" s="2">
        <f t="shared" si="13"/>
        <v>49.782879793399374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24.387635170492715</v>
      </c>
      <c r="CP57" s="2">
        <f>BL$207*$B57+BL$209</f>
        <v>25.043755997937573</v>
      </c>
      <c r="CQ57" s="2">
        <f>BM$207*$B57+BM$209</f>
        <v>26.775633281334564</v>
      </c>
      <c r="CR57" s="2">
        <f>BN$207*$B57+BN$209</f>
        <v>28.232026068223561</v>
      </c>
      <c r="CS57" s="2">
        <f>BO$207*$B57+BO$209</f>
        <v>28.359772655765529</v>
      </c>
      <c r="CT57" s="2">
        <f>BP$207*$B57+BP$209</f>
        <v>26.361611697441056</v>
      </c>
      <c r="CU57" s="2">
        <f>BQ$207*$B57+BQ$209</f>
        <v>26.332246812917028</v>
      </c>
      <c r="CV57" s="2">
        <f>BR$207*$B57+BR$209</f>
        <v>27.29322215754523</v>
      </c>
      <c r="CW57" s="2">
        <f>BS$207*$B57+BS$209</f>
        <v>29.121953439254675</v>
      </c>
      <c r="CX57" s="2">
        <f>BT$207*$B57+BT$209</f>
        <v>31.427706201226435</v>
      </c>
      <c r="CY57" s="2">
        <f>BU$207*$B57+BU$209</f>
        <v>35.961239881595851</v>
      </c>
      <c r="CZ57" s="2">
        <f>BV$207*$B57+BV$209</f>
        <v>40.607035107592679</v>
      </c>
      <c r="DA57" s="2">
        <f>BW$207*$B57+BW$209</f>
        <v>49.804574211917831</v>
      </c>
      <c r="DD57" s="2">
        <f>BZ$207*$B57+BZ$209</f>
        <v>27.979686473041646</v>
      </c>
      <c r="DE57" s="2">
        <f>CA$207*$B57+CA$209</f>
        <v>27.946124161431669</v>
      </c>
      <c r="DF57" s="2">
        <f>CB$207*$B57+CB$209</f>
        <v>29.190912113420165</v>
      </c>
      <c r="DG57" s="2">
        <f>CC$207*$B57+CC$209</f>
        <v>29.65053149793173</v>
      </c>
      <c r="DH57" s="2">
        <f>CD$207*$B57+CD$209</f>
        <v>30.104479633630085</v>
      </c>
      <c r="DI57" s="2">
        <f>CE$207*$B57+CE$209</f>
        <v>24.722960746539187</v>
      </c>
      <c r="DJ57" s="2">
        <f>CF$207*$B57+CF$209</f>
        <v>25.466583361381929</v>
      </c>
      <c r="DK57" s="2">
        <f>CG$207*$B57+CG$209</f>
        <v>28.100499807243068</v>
      </c>
      <c r="DL57" s="2">
        <f>CH$207*$B57+CH$209</f>
        <v>29.306331682612509</v>
      </c>
      <c r="DM57" s="2">
        <f>CI$207*$B57+CI$209</f>
        <v>33.385759873414926</v>
      </c>
      <c r="DN57" s="2">
        <f>CJ$207*$B57+CJ$209</f>
        <v>36.305261516817424</v>
      </c>
      <c r="DO57" s="2">
        <f>CK$207*$B57+CK$209</f>
        <v>42.238866346683587</v>
      </c>
      <c r="DP57" s="2">
        <f>CL$207*$B57+CL$209</f>
        <v>48.297824602008475</v>
      </c>
      <c r="DS57" s="2">
        <f>POWER(10,($B57-C$227)/C$228)/(1+POWER(10,($B57-C$227)/C$228))</f>
        <v>9.9985105239158729E-3</v>
      </c>
      <c r="DT57" s="2">
        <f>POWER(10,($B57-D$227)/D$228)/(1+POWER(10,($B57-D$227)/D$228))</f>
        <v>9.6925535244076211E-3</v>
      </c>
      <c r="DU57" s="2">
        <f>POWER(10,($B57-E$227)/E$228)/(1+POWER(10,($B57-E$227)/E$228))</f>
        <v>1.8328429909669885E-2</v>
      </c>
      <c r="DV57" s="2">
        <f>POWER(10,($B57-F$227)/F$228)/(1+POWER(10,($B57-F$227)/F$228))</f>
        <v>2.2427394650165935E-2</v>
      </c>
      <c r="DW57" s="2">
        <f>POWER(10,($B57-G$227)/G$228)/(1+POWER(10,($B57-G$227)/G$228))</f>
        <v>2.0788978725377862E-2</v>
      </c>
      <c r="DX57" s="2">
        <f>POWER(10,($B57-H$227)/H$228)/(1+POWER(10,($B57-H$227)/H$228))</f>
        <v>1.9180007243059106E-2</v>
      </c>
      <c r="DY57" s="2">
        <f>POWER(10,($B57-I$227)/I$228)/(1+POWER(10,($B57-I$227)/I$228))</f>
        <v>1.8546263907599943E-2</v>
      </c>
      <c r="DZ57" s="2">
        <f>POWER(10,($B57-J$227)/J$228)/(1+POWER(10,($B57-J$227)/J$228))</f>
        <v>1.6830883449292247E-2</v>
      </c>
      <c r="EA57" s="2">
        <f>POWER(10,($B57-K$227)/K$228)/(1+POWER(10,($B57-K$227)/K$228))</f>
        <v>1.6845003740777582E-2</v>
      </c>
      <c r="EB57" s="2">
        <f>POWER(10,($B57-L$227)/L$228)/(1+POWER(10,($B57-L$227)/L$228))</f>
        <v>1.5361249059629179E-2</v>
      </c>
      <c r="EC57" s="2">
        <f>POWER(10,($B57-M$227)/M$228)/(1+POWER(10,($B57-M$227)/M$228))</f>
        <v>1.4507879332448825E-2</v>
      </c>
      <c r="ED57" s="2">
        <f>POWER(10,($B57-N$227)/N$228)/(1+POWER(10,($B57-N$227)/N$228))</f>
        <v>1.4288747200417919E-2</v>
      </c>
      <c r="EE57" s="2">
        <f>POWER(10,($B57-O$227)/O$228)/(1+POWER(10,($B57-O$227)/O$228))</f>
        <v>1.4398157713653603E-2</v>
      </c>
    </row>
    <row r="58" spans="2:135" x14ac:dyDescent="0.25">
      <c r="B58" s="2">
        <v>52</v>
      </c>
      <c r="C58">
        <v>126.015</v>
      </c>
      <c r="D58">
        <v>128.52199999999999</v>
      </c>
      <c r="E58">
        <v>139.791</v>
      </c>
      <c r="F58">
        <v>109.015</v>
      </c>
      <c r="G58">
        <v>134.47800000000001</v>
      </c>
      <c r="H58">
        <v>146.06</v>
      </c>
      <c r="I58">
        <v>162.50700000000001</v>
      </c>
      <c r="J58">
        <v>162.09</v>
      </c>
      <c r="K58">
        <v>159</v>
      </c>
      <c r="L58">
        <v>149.642</v>
      </c>
      <c r="M58">
        <v>143.43299999999999</v>
      </c>
      <c r="N58">
        <v>138.74600000000001</v>
      </c>
      <c r="O58">
        <v>130.5821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136.99870836856897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139.73706558407065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124.74863795537219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96.411011499379427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112.99233583773605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125.59350904967303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149.60229613104269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157.36435417170088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153.33402362370737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146.71758008062602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143.63689390318143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135.07634359468872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119.46895501106226</v>
      </c>
      <c r="AE58" s="5"/>
      <c r="AG58" s="5">
        <f t="shared" ref="AG58:AM94" si="17">C58-R58</f>
        <v>-10.983708368568969</v>
      </c>
      <c r="AH58" s="5">
        <f t="shared" si="17"/>
        <v>-11.215065584070658</v>
      </c>
      <c r="AI58" s="5">
        <f t="shared" si="17"/>
        <v>15.042362044627808</v>
      </c>
      <c r="AJ58" s="5">
        <f t="shared" si="17"/>
        <v>12.603988500620574</v>
      </c>
      <c r="AK58" s="5">
        <f t="shared" si="17"/>
        <v>21.485664162263959</v>
      </c>
      <c r="AL58" s="5">
        <f t="shared" si="17"/>
        <v>20.466490950326971</v>
      </c>
      <c r="AM58" s="5">
        <f t="shared" si="17"/>
        <v>12.904703868957313</v>
      </c>
      <c r="AN58" s="5">
        <f t="shared" si="16"/>
        <v>4.7256458282991218</v>
      </c>
      <c r="AO58" s="5">
        <f t="shared" si="14"/>
        <v>5.6659763762926332</v>
      </c>
      <c r="AP58" s="5">
        <f t="shared" si="14"/>
        <v>2.9244199193739746</v>
      </c>
      <c r="AQ58" s="5">
        <f t="shared" si="14"/>
        <v>-0.20389390318143796</v>
      </c>
      <c r="AR58" s="5">
        <f t="shared" si="14"/>
        <v>3.6696564053112866</v>
      </c>
      <c r="AS58" s="5">
        <f t="shared" si="14"/>
        <v>11.113144988937734</v>
      </c>
      <c r="AV58" s="2">
        <f t="shared" si="1"/>
        <v>24.468756152186398</v>
      </c>
      <c r="AW58" s="2">
        <f t="shared" si="2"/>
        <v>25.108891884480862</v>
      </c>
      <c r="AX58" s="2">
        <f t="shared" si="3"/>
        <v>26.843470333830805</v>
      </c>
      <c r="AY58" s="2">
        <f t="shared" si="4"/>
        <v>28.262447799673765</v>
      </c>
      <c r="AZ58" s="2">
        <f t="shared" si="5"/>
        <v>28.38945787823484</v>
      </c>
      <c r="BA58" s="2">
        <f t="shared" si="6"/>
        <v>26.272593071291599</v>
      </c>
      <c r="BB58" s="2">
        <f t="shared" si="7"/>
        <v>26.305516055870935</v>
      </c>
      <c r="BC58" s="2">
        <f t="shared" si="8"/>
        <v>27.297109391100101</v>
      </c>
      <c r="BD58" s="2">
        <f t="shared" si="9"/>
        <v>29.10407993797681</v>
      </c>
      <c r="BE58" s="2">
        <f t="shared" si="10"/>
        <v>31.472721634471451</v>
      </c>
      <c r="BF58" s="2">
        <f t="shared" si="11"/>
        <v>35.951377991230522</v>
      </c>
      <c r="BG58" s="2">
        <f t="shared" si="12"/>
        <v>40.629581076543268</v>
      </c>
      <c r="BH58" s="2">
        <f t="shared" si="13"/>
        <v>49.712404341384783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24.430475685632107</v>
      </c>
      <c r="CP58" s="2">
        <f>BL$207*$B58+BL$209</f>
        <v>25.079038009764265</v>
      </c>
      <c r="CQ58" s="2">
        <f>BM$207*$B58+BM$209</f>
        <v>26.796825889019772</v>
      </c>
      <c r="CR58" s="2">
        <f>BN$207*$B58+BN$209</f>
        <v>28.229339756884979</v>
      </c>
      <c r="CS58" s="2">
        <f>BO$207*$B58+BO$209</f>
        <v>28.351504072064696</v>
      </c>
      <c r="CT58" s="2">
        <f>BP$207*$B58+BP$209</f>
        <v>26.30674435939266</v>
      </c>
      <c r="CU58" s="2">
        <f>BQ$207*$B58+BQ$209</f>
        <v>26.323728513334657</v>
      </c>
      <c r="CV58" s="2">
        <f>BR$207*$B58+BR$209</f>
        <v>27.283321006426782</v>
      </c>
      <c r="CW58" s="2">
        <f>BS$207*$B58+BS$209</f>
        <v>29.101261569202656</v>
      </c>
      <c r="CX58" s="2">
        <f>BT$207*$B58+BT$209</f>
        <v>31.441035644529801</v>
      </c>
      <c r="CY58" s="2">
        <f>BU$207*$B58+BU$209</f>
        <v>35.946538484177871</v>
      </c>
      <c r="CZ58" s="2">
        <f>BV$207*$B58+BV$209</f>
        <v>40.604945461489713</v>
      </c>
      <c r="DA58" s="2">
        <f>BW$207*$B58+BW$209</f>
        <v>49.735691946308719</v>
      </c>
      <c r="DD58" s="2">
        <f>BZ$207*$B58+BZ$209</f>
        <v>27.92558408140615</v>
      </c>
      <c r="DE58" s="2">
        <f>CA$207*$B58+CA$209</f>
        <v>27.890734415434803</v>
      </c>
      <c r="DF58" s="2">
        <f>CB$207*$B58+CB$209</f>
        <v>29.121927554418331</v>
      </c>
      <c r="DG58" s="2">
        <f>CC$207*$B58+CC$209</f>
        <v>29.578592699779133</v>
      </c>
      <c r="DH58" s="2">
        <f>CD$207*$B58+CD$209</f>
        <v>30.019874046566645</v>
      </c>
      <c r="DI58" s="2">
        <f>CE$207*$B58+CE$209</f>
        <v>24.679843005156464</v>
      </c>
      <c r="DJ58" s="2">
        <f>CF$207*$B58+CF$209</f>
        <v>25.426530076623873</v>
      </c>
      <c r="DK58" s="2">
        <f>CG$207*$B58+CG$209</f>
        <v>28.031681959844338</v>
      </c>
      <c r="DL58" s="2">
        <f>CH$207*$B58+CH$209</f>
        <v>29.254099777754629</v>
      </c>
      <c r="DM58" s="2">
        <f>CI$207*$B58+CI$209</f>
        <v>33.325048702060329</v>
      </c>
      <c r="DN58" s="2">
        <f>CJ$207*$B58+CJ$209</f>
        <v>36.251190914312936</v>
      </c>
      <c r="DO58" s="2">
        <f>CK$207*$B58+CK$209</f>
        <v>42.179535654355128</v>
      </c>
      <c r="DP58" s="2">
        <f>CL$207*$B58+CL$209</f>
        <v>48.258554997306675</v>
      </c>
      <c r="DS58" s="2">
        <f>POWER(10,($B58-C$227)/C$228)/(1+POWER(10,($B58-C$227)/C$228))</f>
        <v>1.0952583502295611E-2</v>
      </c>
      <c r="DT58" s="2">
        <f>POWER(10,($B58-D$227)/D$228)/(1+POWER(10,($B58-D$227)/D$228))</f>
        <v>1.0617744738154185E-2</v>
      </c>
      <c r="DU58" s="2">
        <f>POWER(10,($B58-E$227)/E$228)/(1+POWER(10,($B58-E$227)/E$228))</f>
        <v>2.0061249581117244E-2</v>
      </c>
      <c r="DV58" s="2">
        <f>POWER(10,($B58-F$227)/F$228)/(1+POWER(10,($B58-F$227)/F$228))</f>
        <v>2.4538054901526829E-2</v>
      </c>
      <c r="DW58" s="2">
        <f>POWER(10,($B58-G$227)/G$228)/(1+POWER(10,($B58-G$227)/G$228))</f>
        <v>2.2749034536823462E-2</v>
      </c>
      <c r="DX58" s="2">
        <f>POWER(10,($B58-H$227)/H$228)/(1+POWER(10,($B58-H$227)/H$228))</f>
        <v>2.0991615756010638E-2</v>
      </c>
      <c r="DY58" s="2">
        <f>POWER(10,($B58-I$227)/I$228)/(1+POWER(10,($B58-I$227)/I$228))</f>
        <v>2.0299252337634341E-2</v>
      </c>
      <c r="DZ58" s="2">
        <f>POWER(10,($B58-J$227)/J$228)/(1+POWER(10,($B58-J$227)/J$228))</f>
        <v>1.8424778324349973E-2</v>
      </c>
      <c r="EA58" s="2">
        <f>POWER(10,($B58-K$227)/K$228)/(1+POWER(10,($B58-K$227)/K$228))</f>
        <v>1.844021073562881E-2</v>
      </c>
      <c r="EB58" s="2">
        <f>POWER(10,($B58-L$227)/L$228)/(1+POWER(10,($B58-L$227)/L$228))</f>
        <v>1.6818349434999706E-2</v>
      </c>
      <c r="EC58" s="2">
        <f>POWER(10,($B58-M$227)/M$228)/(1+POWER(10,($B58-M$227)/M$228))</f>
        <v>1.5885338746532456E-2</v>
      </c>
      <c r="ED58" s="2">
        <f>POWER(10,($B58-N$227)/N$228)/(1+POWER(10,($B58-N$227)/N$228))</f>
        <v>1.5645731292611289E-2</v>
      </c>
      <c r="EE58" s="2">
        <f>POWER(10,($B58-O$227)/O$228)/(1+POWER(10,($B58-O$227)/O$228))</f>
        <v>1.576536619686766E-2</v>
      </c>
    </row>
    <row r="59" spans="2:135" x14ac:dyDescent="0.25">
      <c r="B59" s="2">
        <v>53</v>
      </c>
      <c r="C59">
        <v>131.851</v>
      </c>
      <c r="D59">
        <v>136.34299999999999</v>
      </c>
      <c r="E59">
        <v>126.06</v>
      </c>
      <c r="F59">
        <v>71.209000000000003</v>
      </c>
      <c r="G59">
        <v>110.55200000000001</v>
      </c>
      <c r="H59">
        <v>130.52199999999999</v>
      </c>
      <c r="I59">
        <v>158.95500000000001</v>
      </c>
      <c r="J59">
        <v>161.89599999999999</v>
      </c>
      <c r="K59">
        <v>159.10400000000001</v>
      </c>
      <c r="L59">
        <v>147</v>
      </c>
      <c r="M59">
        <v>144.119</v>
      </c>
      <c r="N59">
        <v>138.70099999999999</v>
      </c>
      <c r="O59">
        <v>125.0746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141.78522517119777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147.66261307013448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110.58530983092822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81.531551347286609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97.799278483489715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110.16892017263713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136.51784416387378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147.22548179941833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143.00303486966692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136.93767119999595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136.72689956946297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127.2117454533841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110.12087123228073</v>
      </c>
      <c r="AE59" s="5"/>
      <c r="AG59" s="5">
        <f t="shared" si="17"/>
        <v>-9.9342251711977667</v>
      </c>
      <c r="AH59" s="5">
        <f t="shared" si="17"/>
        <v>-11.319613070134494</v>
      </c>
      <c r="AI59" s="5">
        <f t="shared" si="17"/>
        <v>15.474690169071778</v>
      </c>
      <c r="AJ59" s="5">
        <f t="shared" si="17"/>
        <v>-10.322551347286606</v>
      </c>
      <c r="AK59" s="5">
        <f t="shared" si="17"/>
        <v>12.752721516510292</v>
      </c>
      <c r="AL59" s="5">
        <f t="shared" si="17"/>
        <v>20.353079827362862</v>
      </c>
      <c r="AM59" s="5">
        <f t="shared" si="17"/>
        <v>22.437155836126237</v>
      </c>
      <c r="AN59" s="5">
        <f t="shared" si="16"/>
        <v>14.670518200581654</v>
      </c>
      <c r="AO59" s="5">
        <f t="shared" si="14"/>
        <v>16.100965130333094</v>
      </c>
      <c r="AP59" s="5">
        <f t="shared" si="14"/>
        <v>10.062328800004053</v>
      </c>
      <c r="AQ59" s="5">
        <f t="shared" si="14"/>
        <v>7.3921004305370275</v>
      </c>
      <c r="AR59" s="5">
        <f t="shared" si="14"/>
        <v>11.489254546615896</v>
      </c>
      <c r="AS59" s="5">
        <f t="shared" si="14"/>
        <v>14.953728767719269</v>
      </c>
      <c r="AV59" s="2">
        <f t="shared" si="1"/>
        <v>24.514082606970902</v>
      </c>
      <c r="AW59" s="2">
        <f t="shared" si="2"/>
        <v>25.145966114643354</v>
      </c>
      <c r="AX59" s="2">
        <f t="shared" si="3"/>
        <v>26.867084545256578</v>
      </c>
      <c r="AY59" s="2">
        <f t="shared" si="4"/>
        <v>28.26101108596113</v>
      </c>
      <c r="AZ59" s="2">
        <f t="shared" si="5"/>
        <v>28.382859905682814</v>
      </c>
      <c r="BA59" s="2">
        <f t="shared" si="6"/>
        <v>26.214776454563665</v>
      </c>
      <c r="BB59" s="2">
        <f t="shared" si="7"/>
        <v>26.294579159979975</v>
      </c>
      <c r="BC59" s="2">
        <f t="shared" si="8"/>
        <v>27.287323546646629</v>
      </c>
      <c r="BD59" s="2">
        <f t="shared" si="9"/>
        <v>29.083017906428893</v>
      </c>
      <c r="BE59" s="2">
        <f t="shared" si="10"/>
        <v>31.487688634478445</v>
      </c>
      <c r="BF59" s="2">
        <f t="shared" si="11"/>
        <v>35.936450699988285</v>
      </c>
      <c r="BG59" s="2">
        <f t="shared" si="12"/>
        <v>40.628847015373857</v>
      </c>
      <c r="BH59" s="2">
        <f t="shared" si="13"/>
        <v>49.641825227083963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24.473316200771499</v>
      </c>
      <c r="CP59" s="2">
        <f>BL$207*$B59+BL$209</f>
        <v>25.114320021590956</v>
      </c>
      <c r="CQ59" s="2">
        <f>BM$207*$B59+BM$209</f>
        <v>26.818018496704976</v>
      </c>
      <c r="CR59" s="2">
        <f>BN$207*$B59+BN$209</f>
        <v>28.226653445546397</v>
      </c>
      <c r="CS59" s="2">
        <f>BO$207*$B59+BO$209</f>
        <v>28.343235488363867</v>
      </c>
      <c r="CT59" s="2">
        <f>BP$207*$B59+BP$209</f>
        <v>26.251877021344264</v>
      </c>
      <c r="CU59" s="2">
        <f>BQ$207*$B59+BQ$209</f>
        <v>26.315210213752287</v>
      </c>
      <c r="CV59" s="2">
        <f>BR$207*$B59+BR$209</f>
        <v>27.273419855308333</v>
      </c>
      <c r="CW59" s="2">
        <f>BS$207*$B59+BS$209</f>
        <v>29.080569699150637</v>
      </c>
      <c r="CX59" s="2">
        <f>BT$207*$B59+BT$209</f>
        <v>31.454365087833171</v>
      </c>
      <c r="CY59" s="2">
        <f>BU$207*$B59+BU$209</f>
        <v>35.931837086759899</v>
      </c>
      <c r="CZ59" s="2">
        <f>BV$207*$B59+BV$209</f>
        <v>40.602855815386746</v>
      </c>
      <c r="DA59" s="2">
        <f>BW$207*$B59+BW$209</f>
        <v>49.666809680699608</v>
      </c>
      <c r="DD59" s="2">
        <f>BZ$207*$B59+BZ$209</f>
        <v>27.871481689770654</v>
      </c>
      <c r="DE59" s="2">
        <f>CA$207*$B59+CA$209</f>
        <v>27.835344669437937</v>
      </c>
      <c r="DF59" s="2">
        <f>CB$207*$B59+CB$209</f>
        <v>29.052942995416497</v>
      </c>
      <c r="DG59" s="2">
        <f>CC$207*$B59+CC$209</f>
        <v>29.506653901626532</v>
      </c>
      <c r="DH59" s="2">
        <f>CD$207*$B59+CD$209</f>
        <v>29.935268459503209</v>
      </c>
      <c r="DI59" s="2">
        <f>CE$207*$B59+CE$209</f>
        <v>24.636725263773741</v>
      </c>
      <c r="DJ59" s="2">
        <f>CF$207*$B59+CF$209</f>
        <v>25.386476791865817</v>
      </c>
      <c r="DK59" s="2">
        <f>CG$207*$B59+CG$209</f>
        <v>27.962864112445612</v>
      </c>
      <c r="DL59" s="2">
        <f>CH$207*$B59+CH$209</f>
        <v>29.201867872896749</v>
      </c>
      <c r="DM59" s="2">
        <f>CI$207*$B59+CI$209</f>
        <v>33.264337530705738</v>
      </c>
      <c r="DN59" s="2">
        <f>CJ$207*$B59+CJ$209</f>
        <v>36.197120311808447</v>
      </c>
      <c r="DO59" s="2">
        <f>CK$207*$B59+CK$209</f>
        <v>42.120204962026676</v>
      </c>
      <c r="DP59" s="2">
        <f>CL$207*$B59+CL$209</f>
        <v>48.219285392604874</v>
      </c>
      <c r="DS59" s="2">
        <f>POWER(10,($B59-C$227)/C$228)/(1+POWER(10,($B59-C$227)/C$228))</f>
        <v>1.1996592376498142E-2</v>
      </c>
      <c r="DT59" s="2">
        <f>POWER(10,($B59-D$227)/D$228)/(1+POWER(10,($B59-D$227)/D$228))</f>
        <v>1.16302118312089E-2</v>
      </c>
      <c r="DU59" s="2">
        <f>POWER(10,($B59-E$227)/E$228)/(1+POWER(10,($B59-E$227)/E$228))</f>
        <v>2.1954230928109199E-2</v>
      </c>
      <c r="DV59" s="2">
        <f>POWER(10,($B59-F$227)/F$228)/(1+POWER(10,($B59-F$227)/F$228))</f>
        <v>2.6841897009903706E-2</v>
      </c>
      <c r="DW59" s="2">
        <f>POWER(10,($B59-G$227)/G$228)/(1+POWER(10,($B59-G$227)/G$228))</f>
        <v>2.488919390318204E-2</v>
      </c>
      <c r="DX59" s="2">
        <f>POWER(10,($B59-H$227)/H$228)/(1+POWER(10,($B59-H$227)/H$228))</f>
        <v>2.2970328705460626E-2</v>
      </c>
      <c r="DY59" s="2">
        <f>POWER(10,($B59-I$227)/I$228)/(1+POWER(10,($B59-I$227)/I$228))</f>
        <v>2.2214182548103808E-2</v>
      </c>
      <c r="DZ59" s="2">
        <f>POWER(10,($B59-J$227)/J$228)/(1+POWER(10,($B59-J$227)/J$228))</f>
        <v>2.0166519909857052E-2</v>
      </c>
      <c r="EA59" s="2">
        <f>POWER(10,($B59-K$227)/K$228)/(1+POWER(10,($B59-K$227)/K$228))</f>
        <v>2.0183381189048756E-2</v>
      </c>
      <c r="EB59" s="2">
        <f>POWER(10,($B59-L$227)/L$228)/(1+POWER(10,($B59-L$227)/L$228))</f>
        <v>1.8411079558970412E-2</v>
      </c>
      <c r="EC59" s="2">
        <f>POWER(10,($B59-M$227)/M$228)/(1+POWER(10,($B59-M$227)/M$228))</f>
        <v>1.7391273901845337E-2</v>
      </c>
      <c r="ED59" s="2">
        <f>POWER(10,($B59-N$227)/N$228)/(1+POWER(10,($B59-N$227)/N$228))</f>
        <v>1.7129346956611176E-2</v>
      </c>
      <c r="EE59" s="2">
        <f>POWER(10,($B59-O$227)/O$228)/(1+POWER(10,($B59-O$227)/O$228))</f>
        <v>1.7260127392081482E-2</v>
      </c>
    </row>
    <row r="60" spans="2:135" x14ac:dyDescent="0.25">
      <c r="B60" s="2">
        <v>54</v>
      </c>
      <c r="C60">
        <v>134.49299999999999</v>
      </c>
      <c r="D60">
        <v>142.59700000000001</v>
      </c>
      <c r="E60">
        <v>104.866</v>
      </c>
      <c r="F60">
        <v>42.984999999999999</v>
      </c>
      <c r="G60">
        <v>75.179000000000002</v>
      </c>
      <c r="H60">
        <v>104.119</v>
      </c>
      <c r="I60">
        <v>146.47800000000001</v>
      </c>
      <c r="J60">
        <v>156.68700000000001</v>
      </c>
      <c r="K60">
        <v>154.149</v>
      </c>
      <c r="L60">
        <v>141.98500000000001</v>
      </c>
      <c r="M60">
        <v>141.672</v>
      </c>
      <c r="N60">
        <v>134.04499999999999</v>
      </c>
      <c r="O60">
        <v>112.62690000000001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141.9556594573273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150.94098597065934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95.541214333129588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68.191709423261841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82.973701615605677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94.195134960905492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120.66361104397238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133.24850723628197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129.16944439964098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124.06142002410995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126.42422852874454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116.82349433945484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99.966323145280114</v>
      </c>
      <c r="AE60" s="5"/>
      <c r="AG60" s="5">
        <f t="shared" si="17"/>
        <v>-7.4626594573273053</v>
      </c>
      <c r="AH60" s="5">
        <f t="shared" si="17"/>
        <v>-8.3439859706593325</v>
      </c>
      <c r="AI60" s="5">
        <f t="shared" si="17"/>
        <v>9.3247856668704117</v>
      </c>
      <c r="AJ60" s="5">
        <f t="shared" si="17"/>
        <v>-25.206709423261842</v>
      </c>
      <c r="AK60" s="5">
        <f t="shared" si="17"/>
        <v>-7.7947016156056748</v>
      </c>
      <c r="AL60" s="5">
        <f t="shared" si="17"/>
        <v>9.9238650390945082</v>
      </c>
      <c r="AM60" s="5">
        <f t="shared" si="17"/>
        <v>25.814388956027628</v>
      </c>
      <c r="AN60" s="5">
        <f t="shared" si="16"/>
        <v>23.438492763718045</v>
      </c>
      <c r="AO60" s="5">
        <f t="shared" si="14"/>
        <v>24.979555600359021</v>
      </c>
      <c r="AP60" s="5">
        <f t="shared" si="14"/>
        <v>17.923579975890064</v>
      </c>
      <c r="AQ60" s="5">
        <f t="shared" si="14"/>
        <v>15.247771471255462</v>
      </c>
      <c r="AR60" s="5">
        <f t="shared" si="14"/>
        <v>17.221505660545148</v>
      </c>
      <c r="AS60" s="5">
        <f t="shared" si="14"/>
        <v>12.660576854719892</v>
      </c>
      <c r="AV60" s="2">
        <f t="shared" si="1"/>
        <v>24.559530802672992</v>
      </c>
      <c r="AW60" s="2">
        <f t="shared" si="2"/>
        <v>25.183107418256686</v>
      </c>
      <c r="AX60" s="2">
        <f t="shared" si="3"/>
        <v>26.890731057135881</v>
      </c>
      <c r="AY60" s="2">
        <f t="shared" si="4"/>
        <v>28.259509287417337</v>
      </c>
      <c r="AZ60" s="2">
        <f t="shared" si="5"/>
        <v>28.376231854410651</v>
      </c>
      <c r="BA60" s="2">
        <f t="shared" si="6"/>
        <v>26.156714950160492</v>
      </c>
      <c r="BB60" s="2">
        <f t="shared" si="7"/>
        <v>26.283352325383223</v>
      </c>
      <c r="BC60" s="2">
        <f t="shared" si="8"/>
        <v>27.277433949887477</v>
      </c>
      <c r="BD60" s="2">
        <f t="shared" si="9"/>
        <v>29.061860373403338</v>
      </c>
      <c r="BE60" s="2">
        <f t="shared" si="10"/>
        <v>31.50267625294444</v>
      </c>
      <c r="BF60" s="2">
        <f t="shared" si="11"/>
        <v>35.921436462096167</v>
      </c>
      <c r="BG60" s="2">
        <f t="shared" si="12"/>
        <v>40.628144608739376</v>
      </c>
      <c r="BH60" s="2">
        <f t="shared" si="13"/>
        <v>49.571137547712148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24.516156715910888</v>
      </c>
      <c r="CP60" s="2">
        <f>BL$207*$B60+BL$209</f>
        <v>25.149602033417651</v>
      </c>
      <c r="CQ60" s="2">
        <f>BM$207*$B60+BM$209</f>
        <v>26.839211104390181</v>
      </c>
      <c r="CR60" s="2">
        <f>BN$207*$B60+BN$209</f>
        <v>28.223967134207815</v>
      </c>
      <c r="CS60" s="2">
        <f>BO$207*$B60+BO$209</f>
        <v>28.334966904663037</v>
      </c>
      <c r="CT60" s="2">
        <f>BP$207*$B60+BP$209</f>
        <v>26.197009683295867</v>
      </c>
      <c r="CU60" s="2">
        <f>BQ$207*$B60+BQ$209</f>
        <v>26.306691914169917</v>
      </c>
      <c r="CV60" s="2">
        <f>BR$207*$B60+BR$209</f>
        <v>27.263518704189881</v>
      </c>
      <c r="CW60" s="2">
        <f>BS$207*$B60+BS$209</f>
        <v>29.059877829098617</v>
      </c>
      <c r="CX60" s="2">
        <f>BT$207*$B60+BT$209</f>
        <v>31.467694531136541</v>
      </c>
      <c r="CY60" s="2">
        <f>BU$207*$B60+BU$209</f>
        <v>35.917135689341926</v>
      </c>
      <c r="CZ60" s="2">
        <f>BV$207*$B60+BV$209</f>
        <v>40.60076616928378</v>
      </c>
      <c r="DA60" s="2">
        <f>BW$207*$B60+BW$209</f>
        <v>49.597927415090496</v>
      </c>
      <c r="DD60" s="2">
        <f>BZ$207*$B60+BZ$209</f>
        <v>27.817379298135155</v>
      </c>
      <c r="DE60" s="2">
        <f>CA$207*$B60+CA$209</f>
        <v>27.779954923441071</v>
      </c>
      <c r="DF60" s="2">
        <f>CB$207*$B60+CB$209</f>
        <v>28.983958436414667</v>
      </c>
      <c r="DG60" s="2">
        <f>CC$207*$B60+CC$209</f>
        <v>29.434715103473934</v>
      </c>
      <c r="DH60" s="2">
        <f>CD$207*$B60+CD$209</f>
        <v>29.85066287243977</v>
      </c>
      <c r="DI60" s="2">
        <f>CE$207*$B60+CE$209</f>
        <v>24.593607522391022</v>
      </c>
      <c r="DJ60" s="2">
        <f>CF$207*$B60+CF$209</f>
        <v>25.346423507107762</v>
      </c>
      <c r="DK60" s="2">
        <f>CG$207*$B60+CG$209</f>
        <v>27.894046265046882</v>
      </c>
      <c r="DL60" s="2">
        <f>CH$207*$B60+CH$209</f>
        <v>29.149635968038869</v>
      </c>
      <c r="DM60" s="2">
        <f>CI$207*$B60+CI$209</f>
        <v>33.203626359351148</v>
      </c>
      <c r="DN60" s="2">
        <f>CJ$207*$B60+CJ$209</f>
        <v>36.143049709303959</v>
      </c>
      <c r="DO60" s="2">
        <f>CK$207*$B60+CK$209</f>
        <v>42.060874269698218</v>
      </c>
      <c r="DP60" s="2">
        <f>CL$207*$B60+CL$209</f>
        <v>48.180015787903073</v>
      </c>
      <c r="DS60" s="2">
        <f>POWER(10,($B60-C$227)/C$228)/(1+POWER(10,($B60-C$227)/C$228))</f>
        <v>1.3138795001481131E-2</v>
      </c>
      <c r="DT60" s="2">
        <f>POWER(10,($B60-D$227)/D$228)/(1+POWER(10,($B60-D$227)/D$228))</f>
        <v>1.2737980886942864E-2</v>
      </c>
      <c r="DU60" s="2">
        <f>POWER(10,($B60-E$227)/E$228)/(1+POWER(10,($B60-E$227)/E$228))</f>
        <v>2.4021455570278322E-2</v>
      </c>
      <c r="DV60" s="2">
        <f>POWER(10,($B60-F$227)/F$228)/(1+POWER(10,($B60-F$227)/F$228))</f>
        <v>2.935553402668066E-2</v>
      </c>
      <c r="DW60" s="2">
        <f>POWER(10,($B60-G$227)/G$228)/(1+POWER(10,($B60-G$227)/G$228))</f>
        <v>2.7225083806314943E-2</v>
      </c>
      <c r="DX60" s="2">
        <f>POWER(10,($B60-H$227)/H$228)/(1+POWER(10,($B60-H$227)/H$228))</f>
        <v>2.5130771379675163E-2</v>
      </c>
      <c r="DY60" s="2">
        <f>POWER(10,($B60-I$227)/I$228)/(1+POWER(10,($B60-I$227)/I$228))</f>
        <v>2.4305276123891422E-2</v>
      </c>
      <c r="DZ60" s="2">
        <f>POWER(10,($B60-J$227)/J$228)/(1+POWER(10,($B60-J$227)/J$228))</f>
        <v>2.2069210866350379E-2</v>
      </c>
      <c r="EA60" s="2">
        <f>POWER(10,($B60-K$227)/K$228)/(1+POWER(10,($B60-K$227)/K$228))</f>
        <v>2.2087627129164938E-2</v>
      </c>
      <c r="EB60" s="2">
        <f>POWER(10,($B60-L$227)/L$228)/(1+POWER(10,($B60-L$227)/L$228))</f>
        <v>2.0151552750707846E-2</v>
      </c>
      <c r="EC60" s="2">
        <f>POWER(10,($B60-M$227)/M$228)/(1+POWER(10,($B60-M$227)/M$228))</f>
        <v>1.9037210505851984E-2</v>
      </c>
      <c r="ED60" s="2">
        <f>POWER(10,($B60-N$227)/N$228)/(1+POWER(10,($B60-N$227)/N$228))</f>
        <v>1.8750967443999258E-2</v>
      </c>
      <c r="EE60" s="2">
        <f>POWER(10,($B60-O$227)/O$228)/(1+POWER(10,($B60-O$227)/O$228))</f>
        <v>1.8893890750783241E-2</v>
      </c>
    </row>
    <row r="61" spans="2:135" x14ac:dyDescent="0.25">
      <c r="B61" s="2">
        <v>55</v>
      </c>
      <c r="C61">
        <v>136</v>
      </c>
      <c r="D61">
        <v>144.44800000000001</v>
      </c>
      <c r="E61">
        <v>78.507000000000005</v>
      </c>
      <c r="F61">
        <v>31.731000000000002</v>
      </c>
      <c r="G61">
        <v>44.671999999999997</v>
      </c>
      <c r="H61">
        <v>69.611999999999995</v>
      </c>
      <c r="I61">
        <v>118.687</v>
      </c>
      <c r="J61">
        <v>140.761</v>
      </c>
      <c r="K61">
        <v>135.77600000000001</v>
      </c>
      <c r="L61">
        <v>129.28399999999999</v>
      </c>
      <c r="M61">
        <v>132.62700000000001</v>
      </c>
      <c r="N61">
        <v>123.73099999999999</v>
      </c>
      <c r="O61">
        <v>93.746300000000005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137.49523742537525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149.18890629914617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80.900615138865433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56.970441686505573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69.536105332951607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78.965769897200218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103.67845159767877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116.98112733124891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113.34072473868102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109.45314970496992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113.86877206600136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104.99646162141971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89.859275533178021</v>
      </c>
      <c r="AE61" s="5"/>
      <c r="AG61" s="5">
        <f t="shared" si="17"/>
        <v>-1.495237425375251</v>
      </c>
      <c r="AH61" s="5">
        <f t="shared" si="17"/>
        <v>-4.740906299146161</v>
      </c>
      <c r="AI61" s="5">
        <f t="shared" si="17"/>
        <v>-2.3936151388654281</v>
      </c>
      <c r="AJ61" s="5">
        <f t="shared" si="17"/>
        <v>-25.239441686505572</v>
      </c>
      <c r="AK61" s="5">
        <f t="shared" si="17"/>
        <v>-24.86410533295161</v>
      </c>
      <c r="AL61" s="5">
        <f t="shared" si="17"/>
        <v>-9.3537698972002232</v>
      </c>
      <c r="AM61" s="5">
        <f t="shared" si="17"/>
        <v>15.008548402321225</v>
      </c>
      <c r="AN61" s="5">
        <f t="shared" si="16"/>
        <v>23.779872668751082</v>
      </c>
      <c r="AO61" s="5">
        <f t="shared" si="14"/>
        <v>22.435275261318992</v>
      </c>
      <c r="AP61" s="5">
        <f t="shared" si="14"/>
        <v>19.830850295030075</v>
      </c>
      <c r="AQ61" s="5">
        <f t="shared" si="14"/>
        <v>18.758227933998654</v>
      </c>
      <c r="AR61" s="5">
        <f t="shared" si="14"/>
        <v>18.734538378580282</v>
      </c>
      <c r="AS61" s="5">
        <f t="shared" si="14"/>
        <v>3.887024466821984</v>
      </c>
      <c r="AV61" s="2">
        <f t="shared" si="1"/>
        <v>24.605100931568352</v>
      </c>
      <c r="AW61" s="2">
        <f t="shared" si="2"/>
        <v>25.220312025369161</v>
      </c>
      <c r="AX61" s="2">
        <f t="shared" si="3"/>
        <v>26.914393915511162</v>
      </c>
      <c r="AY61" s="2">
        <f t="shared" si="4"/>
        <v>28.257919174427741</v>
      </c>
      <c r="AZ61" s="2">
        <f t="shared" si="5"/>
        <v>28.369553084999833</v>
      </c>
      <c r="BA61" s="2">
        <f t="shared" si="6"/>
        <v>26.098389894055622</v>
      </c>
      <c r="BB61" s="2">
        <f t="shared" si="7"/>
        <v>26.271803686161352</v>
      </c>
      <c r="BC61" s="2">
        <f t="shared" si="8"/>
        <v>27.267420237643904</v>
      </c>
      <c r="BD61" s="2">
        <f t="shared" si="9"/>
        <v>29.040592921911841</v>
      </c>
      <c r="BE61" s="2">
        <f t="shared" si="10"/>
        <v>31.517673434280564</v>
      </c>
      <c r="BF61" s="2">
        <f t="shared" si="11"/>
        <v>35.906321068419345</v>
      </c>
      <c r="BG61" s="2">
        <f t="shared" si="12"/>
        <v>40.627467423183148</v>
      </c>
      <c r="BH61" s="2">
        <f t="shared" si="13"/>
        <v>49.500336453401459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24.558997231050281</v>
      </c>
      <c r="CP61" s="2">
        <f>BL$207*$B61+BL$209</f>
        <v>25.184884045244342</v>
      </c>
      <c r="CQ61" s="2">
        <f>BM$207*$B61+BM$209</f>
        <v>26.860403712075389</v>
      </c>
      <c r="CR61" s="2">
        <f>BN$207*$B61+BN$209</f>
        <v>28.221280822869232</v>
      </c>
      <c r="CS61" s="2">
        <f>BO$207*$B61+BO$209</f>
        <v>28.326698320962205</v>
      </c>
      <c r="CT61" s="2">
        <f>BP$207*$B61+BP$209</f>
        <v>26.142142345247471</v>
      </c>
      <c r="CU61" s="2">
        <f>BQ$207*$B61+BQ$209</f>
        <v>26.298173614587547</v>
      </c>
      <c r="CV61" s="2">
        <f>BR$207*$B61+BR$209</f>
        <v>27.253617553071432</v>
      </c>
      <c r="CW61" s="2">
        <f>BS$207*$B61+BS$209</f>
        <v>29.039185959046598</v>
      </c>
      <c r="CX61" s="2">
        <f>BT$207*$B61+BT$209</f>
        <v>31.481023974439911</v>
      </c>
      <c r="CY61" s="2">
        <f>BU$207*$B61+BU$209</f>
        <v>35.902434291923953</v>
      </c>
      <c r="CZ61" s="2">
        <f>BV$207*$B61+BV$209</f>
        <v>40.598676523180814</v>
      </c>
      <c r="DA61" s="2">
        <f>BW$207*$B61+BW$209</f>
        <v>49.529045149481384</v>
      </c>
      <c r="DD61" s="2">
        <f>BZ$207*$B61+BZ$209</f>
        <v>27.763276906499659</v>
      </c>
      <c r="DE61" s="2">
        <f>CA$207*$B61+CA$209</f>
        <v>27.724565177444205</v>
      </c>
      <c r="DF61" s="2">
        <f>CB$207*$B61+CB$209</f>
        <v>28.914973877412834</v>
      </c>
      <c r="DG61" s="2">
        <f>CC$207*$B61+CC$209</f>
        <v>29.362776305321333</v>
      </c>
      <c r="DH61" s="2">
        <f>CD$207*$B61+CD$209</f>
        <v>29.766057285376334</v>
      </c>
      <c r="DI61" s="2">
        <f>CE$207*$B61+CE$209</f>
        <v>24.550489781008299</v>
      </c>
      <c r="DJ61" s="2">
        <f>CF$207*$B61+CF$209</f>
        <v>25.306370222349706</v>
      </c>
      <c r="DK61" s="2">
        <f>CG$207*$B61+CG$209</f>
        <v>27.825228417648155</v>
      </c>
      <c r="DL61" s="2">
        <f>CH$207*$B61+CH$209</f>
        <v>29.097404063180988</v>
      </c>
      <c r="DM61" s="2">
        <f>CI$207*$B61+CI$209</f>
        <v>33.14291518799655</v>
      </c>
      <c r="DN61" s="2">
        <f>CJ$207*$B61+CJ$209</f>
        <v>36.088979106799478</v>
      </c>
      <c r="DO61" s="2">
        <f>CK$207*$B61+CK$209</f>
        <v>42.001543577369759</v>
      </c>
      <c r="DP61" s="2">
        <f>CL$207*$B61+CL$209</f>
        <v>48.140746183201273</v>
      </c>
      <c r="DS61" s="2">
        <f>POWER(10,($B61-C$227)/C$228)/(1+POWER(10,($B61-C$227)/C$228))</f>
        <v>1.4388163702222078E-2</v>
      </c>
      <c r="DT61" s="2">
        <f>POWER(10,($B61-D$227)/D$228)/(1+POWER(10,($B61-D$227)/D$228))</f>
        <v>1.3949774905061293E-2</v>
      </c>
      <c r="DU61" s="2">
        <f>POWER(10,($B61-E$227)/E$228)/(1+POWER(10,($B61-E$227)/E$228))</f>
        <v>2.6278101544858285E-2</v>
      </c>
      <c r="DV61" s="2">
        <f>POWER(10,($B61-F$227)/F$228)/(1+POWER(10,($B61-F$227)/F$228))</f>
        <v>3.2096799437002069E-2</v>
      </c>
      <c r="DW61" s="2">
        <f>POWER(10,($B61-G$227)/G$228)/(1+POWER(10,($B61-G$227)/G$228))</f>
        <v>2.9773506885455263E-2</v>
      </c>
      <c r="DX61" s="2">
        <f>POWER(10,($B61-H$227)/H$228)/(1+POWER(10,($B61-H$227)/H$228))</f>
        <v>2.7488694564922627E-2</v>
      </c>
      <c r="DY61" s="2">
        <f>POWER(10,($B61-I$227)/I$228)/(1+POWER(10,($B61-I$227)/I$228))</f>
        <v>2.6587858674988616E-2</v>
      </c>
      <c r="DZ61" s="2">
        <f>POWER(10,($B61-J$227)/J$228)/(1+POWER(10,($B61-J$227)/J$228))</f>
        <v>2.4146994796351268E-2</v>
      </c>
      <c r="EA61" s="2">
        <f>POWER(10,($B61-K$227)/K$228)/(1+POWER(10,($B61-K$227)/K$228))</f>
        <v>2.4167102075281555E-2</v>
      </c>
      <c r="EB61" s="2">
        <f>POWER(10,($B61-L$227)/L$228)/(1+POWER(10,($B61-L$227)/L$228))</f>
        <v>2.2052863353322339E-2</v>
      </c>
      <c r="EC61" s="2">
        <f>POWER(10,($B61-M$227)/M$228)/(1+POWER(10,($B61-M$227)/M$228))</f>
        <v>2.0835617961242319E-2</v>
      </c>
      <c r="ED61" s="2">
        <f>POWER(10,($B61-N$227)/N$228)/(1+POWER(10,($B61-N$227)/N$228))</f>
        <v>2.0522899811757343E-2</v>
      </c>
      <c r="EE61" s="2">
        <f>POWER(10,($B61-O$227)/O$228)/(1+POWER(10,($B61-O$227)/O$228))</f>
        <v>2.067904448337354E-2</v>
      </c>
    </row>
    <row r="62" spans="2:135" x14ac:dyDescent="0.25">
      <c r="B62" s="2">
        <v>56</v>
      </c>
      <c r="C62">
        <v>133.29900000000001</v>
      </c>
      <c r="D62">
        <v>144.58199999999999</v>
      </c>
      <c r="E62">
        <v>54.238999999999997</v>
      </c>
      <c r="F62">
        <v>27.745999999999999</v>
      </c>
      <c r="G62">
        <v>33.776000000000003</v>
      </c>
      <c r="H62">
        <v>42.582000000000001</v>
      </c>
      <c r="I62">
        <v>74.700999999999993</v>
      </c>
      <c r="J62">
        <v>110.149</v>
      </c>
      <c r="K62">
        <v>103.746</v>
      </c>
      <c r="L62">
        <v>107.26900000000001</v>
      </c>
      <c r="M62">
        <v>116.657</v>
      </c>
      <c r="N62">
        <v>103.55200000000001</v>
      </c>
      <c r="O62">
        <v>70.970100000000002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128.93003014144981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142.61877388007372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67.653706043140446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48.076016767130781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58.125897111973941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65.429355620193959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87.069876753174142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100.03111655759508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97.047251787296872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94.483678626399424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100.32156622555752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92.827841502049623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80.494005635681219</v>
      </c>
      <c r="AE62" s="5"/>
      <c r="AG62" s="5">
        <f t="shared" si="17"/>
        <v>4.3689698585502015</v>
      </c>
      <c r="AH62" s="5">
        <f t="shared" si="17"/>
        <v>1.9632261199262757</v>
      </c>
      <c r="AI62" s="5">
        <f t="shared" si="17"/>
        <v>-13.414706043140448</v>
      </c>
      <c r="AJ62" s="5">
        <f t="shared" si="17"/>
        <v>-20.330016767130783</v>
      </c>
      <c r="AK62" s="5">
        <f t="shared" si="17"/>
        <v>-24.349897111973938</v>
      </c>
      <c r="AL62" s="5">
        <f t="shared" si="17"/>
        <v>-22.847355620193959</v>
      </c>
      <c r="AM62" s="5">
        <f t="shared" si="17"/>
        <v>-12.368876753174149</v>
      </c>
      <c r="AN62" s="5">
        <f t="shared" si="16"/>
        <v>10.117883442404917</v>
      </c>
      <c r="AO62" s="5">
        <f t="shared" si="14"/>
        <v>6.6987482127031228</v>
      </c>
      <c r="AP62" s="5">
        <f t="shared" si="14"/>
        <v>12.785321373600581</v>
      </c>
      <c r="AQ62" s="5">
        <f t="shared" si="14"/>
        <v>16.335433774442478</v>
      </c>
      <c r="AR62" s="5">
        <f t="shared" si="14"/>
        <v>10.724158497950384</v>
      </c>
      <c r="AS62" s="5">
        <f t="shared" si="14"/>
        <v>-9.5239056356812171</v>
      </c>
      <c r="AV62" s="2">
        <f t="shared" si="1"/>
        <v>24.650792091749711</v>
      </c>
      <c r="AW62" s="2">
        <f t="shared" si="2"/>
        <v>25.257574837120291</v>
      </c>
      <c r="AX62" s="2">
        <f t="shared" si="3"/>
        <v>26.938053957972194</v>
      </c>
      <c r="AY62" s="2">
        <f t="shared" si="4"/>
        <v>28.256213937995689</v>
      </c>
      <c r="AZ62" s="2">
        <f t="shared" si="5"/>
        <v>28.362799501838968</v>
      </c>
      <c r="BA62" s="2">
        <f t="shared" si="6"/>
        <v>26.03978149577086</v>
      </c>
      <c r="BB62" s="2">
        <f t="shared" si="7"/>
        <v>26.25989825508028</v>
      </c>
      <c r="BC62" s="2">
        <f t="shared" si="8"/>
        <v>27.257259277419198</v>
      </c>
      <c r="BD62" s="2">
        <f t="shared" si="9"/>
        <v>29.019199378710969</v>
      </c>
      <c r="BE62" s="2">
        <f t="shared" si="10"/>
        <v>31.532666896930689</v>
      </c>
      <c r="BF62" s="2">
        <f t="shared" si="11"/>
        <v>35.891088493801384</v>
      </c>
      <c r="BG62" s="2">
        <f t="shared" si="12"/>
        <v>40.626807543649143</v>
      </c>
      <c r="BH62" s="2">
        <f t="shared" si="13"/>
        <v>49.429417205641826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24.60183774618967</v>
      </c>
      <c r="CP62" s="2">
        <f>BL$207*$B62+BL$209</f>
        <v>25.220166057071033</v>
      </c>
      <c r="CQ62" s="2">
        <f>BM$207*$B62+BM$209</f>
        <v>26.881596319760593</v>
      </c>
      <c r="CR62" s="2">
        <f>BN$207*$B62+BN$209</f>
        <v>28.218594511530654</v>
      </c>
      <c r="CS62" s="2">
        <f>BO$207*$B62+BO$209</f>
        <v>28.318429737261376</v>
      </c>
      <c r="CT62" s="2">
        <f>BP$207*$B62+BP$209</f>
        <v>26.087275007199075</v>
      </c>
      <c r="CU62" s="2">
        <f>BQ$207*$B62+BQ$209</f>
        <v>26.289655315005174</v>
      </c>
      <c r="CV62" s="2">
        <f>BR$207*$B62+BR$209</f>
        <v>27.24371640195298</v>
      </c>
      <c r="CW62" s="2">
        <f>BS$207*$B62+BS$209</f>
        <v>29.018494088994576</v>
      </c>
      <c r="CX62" s="2">
        <f>BT$207*$B62+BT$209</f>
        <v>31.49435341774328</v>
      </c>
      <c r="CY62" s="2">
        <f>BU$207*$B62+BU$209</f>
        <v>35.887732894505973</v>
      </c>
      <c r="CZ62" s="2">
        <f>BV$207*$B62+BV$209</f>
        <v>40.596586877077847</v>
      </c>
      <c r="DA62" s="2">
        <f>BW$207*$B62+BW$209</f>
        <v>49.460162883872272</v>
      </c>
      <c r="DD62" s="2">
        <f>BZ$207*$B62+BZ$209</f>
        <v>27.709174514864159</v>
      </c>
      <c r="DE62" s="2">
        <f>CA$207*$B62+CA$209</f>
        <v>27.669175431447339</v>
      </c>
      <c r="DF62" s="2">
        <f>CB$207*$B62+CB$209</f>
        <v>28.845989318411</v>
      </c>
      <c r="DG62" s="2">
        <f>CC$207*$B62+CC$209</f>
        <v>29.290837507168732</v>
      </c>
      <c r="DH62" s="2">
        <f>CD$207*$B62+CD$209</f>
        <v>29.681451698312895</v>
      </c>
      <c r="DI62" s="2">
        <f>CE$207*$B62+CE$209</f>
        <v>24.507372039625576</v>
      </c>
      <c r="DJ62" s="2">
        <f>CF$207*$B62+CF$209</f>
        <v>25.26631693759165</v>
      </c>
      <c r="DK62" s="2">
        <f>CG$207*$B62+CG$209</f>
        <v>27.756410570249425</v>
      </c>
      <c r="DL62" s="2">
        <f>CH$207*$B62+CH$209</f>
        <v>29.045172158323108</v>
      </c>
      <c r="DM62" s="2">
        <f>CI$207*$B62+CI$209</f>
        <v>33.08220401664196</v>
      </c>
      <c r="DN62" s="2">
        <f>CJ$207*$B62+CJ$209</f>
        <v>36.034908504294989</v>
      </c>
      <c r="DO62" s="2">
        <f>CK$207*$B62+CK$209</f>
        <v>41.9422128850413</v>
      </c>
      <c r="DP62" s="2">
        <f>CL$207*$B62+CL$209</f>
        <v>48.101476578499472</v>
      </c>
      <c r="DS62" s="2">
        <f>POWER(10,($B62-C$227)/C$228)/(1+POWER(10,($B62-C$227)/C$228))</f>
        <v>1.5754438351696778E-2</v>
      </c>
      <c r="DT62" s="2">
        <f>POWER(10,($B62-D$227)/D$228)/(1+POWER(10,($B62-D$227)/D$228))</f>
        <v>1.5275066090258048E-2</v>
      </c>
      <c r="DU62" s="2">
        <f>POWER(10,($B62-E$227)/E$228)/(1+POWER(10,($B62-E$227)/E$228))</f>
        <v>2.8740500628128048E-2</v>
      </c>
      <c r="DV62" s="2">
        <f>POWER(10,($B62-F$227)/F$228)/(1+POWER(10,($B62-F$227)/F$228))</f>
        <v>3.5084795720813702E-2</v>
      </c>
      <c r="DW62" s="2">
        <f>POWER(10,($B62-G$227)/G$228)/(1+POWER(10,($B62-G$227)/G$228))</f>
        <v>3.2552494270423539E-2</v>
      </c>
      <c r="DX62" s="2">
        <f>POWER(10,($B62-H$227)/H$228)/(1+POWER(10,($B62-H$227)/H$228))</f>
        <v>3.0061030584148097E-2</v>
      </c>
      <c r="DY62" s="2">
        <f>POWER(10,($B62-I$227)/I$228)/(1+POWER(10,($B62-I$227)/I$228))</f>
        <v>2.9078416857681359E-2</v>
      </c>
      <c r="DZ62" s="2">
        <f>POWER(10,($B62-J$227)/J$228)/(1+POWER(10,($B62-J$227)/J$228))</f>
        <v>2.6415115099156769E-2</v>
      </c>
      <c r="EA62" s="2">
        <f>POWER(10,($B62-K$227)/K$228)/(1+POWER(10,($B62-K$227)/K$228))</f>
        <v>2.6437059882613707E-2</v>
      </c>
      <c r="EB62" s="2">
        <f>POWER(10,($B62-L$227)/L$228)/(1+POWER(10,($B62-L$227)/L$228))</f>
        <v>2.4129146163993205E-2</v>
      </c>
      <c r="EC62" s="2">
        <f>POWER(10,($B62-M$227)/M$228)/(1+POWER(10,($B62-M$227)/M$228))</f>
        <v>2.279996869193586E-2</v>
      </c>
      <c r="ED62" s="2">
        <f>POWER(10,($B62-N$227)/N$228)/(1+POWER(10,($B62-N$227)/N$228))</f>
        <v>2.245844416833009E-2</v>
      </c>
      <c r="EE62" s="2">
        <f>POWER(10,($B62-O$227)/O$228)/(1+POWER(10,($B62-O$227)/O$228))</f>
        <v>2.2628974847884443E-2</v>
      </c>
    </row>
    <row r="63" spans="2:135" x14ac:dyDescent="0.25">
      <c r="B63" s="2">
        <v>57</v>
      </c>
      <c r="C63">
        <v>128.38800000000001</v>
      </c>
      <c r="D63">
        <v>141.149</v>
      </c>
      <c r="E63">
        <v>38.268999999999998</v>
      </c>
      <c r="F63">
        <v>27.09</v>
      </c>
      <c r="G63">
        <v>29.492999999999999</v>
      </c>
      <c r="H63">
        <v>32.119</v>
      </c>
      <c r="I63">
        <v>42.820999999999998</v>
      </c>
      <c r="J63">
        <v>69.179000000000002</v>
      </c>
      <c r="K63">
        <v>61.701000000000001</v>
      </c>
      <c r="L63">
        <v>78.09</v>
      </c>
      <c r="M63">
        <v>89.179000000000002</v>
      </c>
      <c r="N63">
        <v>71.358000000000004</v>
      </c>
      <c r="O63">
        <v>55.462699999999998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117.22593302793737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131.99720277675524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56.416843570071897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41.426598034815449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49.005952269870683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54.130289845370527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72.009869192498513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83.812225478705827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81.60681815643872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80.326396349845794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86.959714412065409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81.265210110676776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72.340867988551153</v>
      </c>
      <c r="AE63" s="5"/>
      <c r="AG63" s="5">
        <f t="shared" si="17"/>
        <v>11.162066972062632</v>
      </c>
      <c r="AH63" s="5">
        <f t="shared" si="17"/>
        <v>9.1517972232447562</v>
      </c>
      <c r="AI63" s="5">
        <f t="shared" si="17"/>
        <v>-18.147843570071899</v>
      </c>
      <c r="AJ63" s="5">
        <f t="shared" si="17"/>
        <v>-14.336598034815449</v>
      </c>
      <c r="AK63" s="5">
        <f t="shared" si="17"/>
        <v>-19.512952269870684</v>
      </c>
      <c r="AL63" s="5">
        <f t="shared" si="17"/>
        <v>-22.011289845370527</v>
      </c>
      <c r="AM63" s="5">
        <f t="shared" si="17"/>
        <v>-29.188869192498515</v>
      </c>
      <c r="AN63" s="5">
        <f t="shared" si="16"/>
        <v>-14.633225478705825</v>
      </c>
      <c r="AO63" s="5">
        <f t="shared" si="14"/>
        <v>-19.90581815643872</v>
      </c>
      <c r="AP63" s="5">
        <f t="shared" si="14"/>
        <v>-2.2363963498457906</v>
      </c>
      <c r="AQ63" s="5">
        <f t="shared" si="14"/>
        <v>2.2192855879345927</v>
      </c>
      <c r="AR63" s="5">
        <f t="shared" si="14"/>
        <v>-9.9072101106767718</v>
      </c>
      <c r="AS63" s="5">
        <f t="shared" si="14"/>
        <v>-16.878167988551155</v>
      </c>
      <c r="AV63" s="2">
        <f t="shared" si="1"/>
        <v>24.696602081354374</v>
      </c>
      <c r="AW63" s="2">
        <f t="shared" si="2"/>
        <v>25.294889214678612</v>
      </c>
      <c r="AX63" s="2">
        <f t="shared" si="3"/>
        <v>26.961688395422854</v>
      </c>
      <c r="AY63" s="2">
        <f t="shared" si="4"/>
        <v>28.254362792101066</v>
      </c>
      <c r="AZ63" s="2">
        <f t="shared" si="5"/>
        <v>28.355943145482883</v>
      </c>
      <c r="BA63" s="2">
        <f t="shared" si="6"/>
        <v>25.980868825682279</v>
      </c>
      <c r="BB63" s="2">
        <f t="shared" si="7"/>
        <v>26.24759768364979</v>
      </c>
      <c r="BC63" s="2">
        <f t="shared" si="8"/>
        <v>27.246924869368758</v>
      </c>
      <c r="BD63" s="2">
        <f t="shared" si="9"/>
        <v>28.997661640501025</v>
      </c>
      <c r="BE63" s="2">
        <f t="shared" si="10"/>
        <v>31.547640837300555</v>
      </c>
      <c r="BF63" s="2">
        <f t="shared" si="11"/>
        <v>35.875720706019933</v>
      </c>
      <c r="BG63" s="2">
        <f t="shared" si="12"/>
        <v>40.626155365785785</v>
      </c>
      <c r="BH63" s="2">
        <f t="shared" si="13"/>
        <v>49.358375246153543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24.644678261329062</v>
      </c>
      <c r="CP63" s="2">
        <f>BL$207*$B63+BL$209</f>
        <v>25.255448068897724</v>
      </c>
      <c r="CQ63" s="2">
        <f>BM$207*$B63+BM$209</f>
        <v>26.902788927445798</v>
      </c>
      <c r="CR63" s="2">
        <f>BN$207*$B63+BN$209</f>
        <v>28.215908200192072</v>
      </c>
      <c r="CS63" s="2">
        <f>BO$207*$B63+BO$209</f>
        <v>28.310161153560543</v>
      </c>
      <c r="CT63" s="2">
        <f>BP$207*$B63+BP$209</f>
        <v>26.032407669150679</v>
      </c>
      <c r="CU63" s="2">
        <f>BQ$207*$B63+BQ$209</f>
        <v>26.281137015422804</v>
      </c>
      <c r="CV63" s="2">
        <f>BR$207*$B63+BR$209</f>
        <v>27.233815250834532</v>
      </c>
      <c r="CW63" s="2">
        <f>BS$207*$B63+BS$209</f>
        <v>28.997802218942557</v>
      </c>
      <c r="CX63" s="2">
        <f>BT$207*$B63+BT$209</f>
        <v>31.507682861046646</v>
      </c>
      <c r="CY63" s="2">
        <f>BU$207*$B63+BU$209</f>
        <v>35.873031497088</v>
      </c>
      <c r="CZ63" s="2">
        <f>BV$207*$B63+BV$209</f>
        <v>40.594497230974881</v>
      </c>
      <c r="DA63" s="2">
        <f>BW$207*$B63+BW$209</f>
        <v>49.39128061826316</v>
      </c>
      <c r="DD63" s="2">
        <f>BZ$207*$B63+BZ$209</f>
        <v>27.655072123228663</v>
      </c>
      <c r="DE63" s="2">
        <f>CA$207*$B63+CA$209</f>
        <v>27.613785685450473</v>
      </c>
      <c r="DF63" s="2">
        <f>CB$207*$B63+CB$209</f>
        <v>28.777004759409166</v>
      </c>
      <c r="DG63" s="2">
        <f>CC$207*$B63+CC$209</f>
        <v>29.218898709016134</v>
      </c>
      <c r="DH63" s="2">
        <f>CD$207*$B63+CD$209</f>
        <v>29.596846111249455</v>
      </c>
      <c r="DI63" s="2">
        <f>CE$207*$B63+CE$209</f>
        <v>24.464254298242853</v>
      </c>
      <c r="DJ63" s="2">
        <f>CF$207*$B63+CF$209</f>
        <v>25.226263652833595</v>
      </c>
      <c r="DK63" s="2">
        <f>CG$207*$B63+CG$209</f>
        <v>27.687592722850699</v>
      </c>
      <c r="DL63" s="2">
        <f>CH$207*$B63+CH$209</f>
        <v>28.992940253465228</v>
      </c>
      <c r="DM63" s="2">
        <f>CI$207*$B63+CI$209</f>
        <v>33.021492845287369</v>
      </c>
      <c r="DN63" s="2">
        <f>CJ$207*$B63+CJ$209</f>
        <v>35.980837901790501</v>
      </c>
      <c r="DO63" s="2">
        <f>CK$207*$B63+CK$209</f>
        <v>41.882882192712842</v>
      </c>
      <c r="DP63" s="2">
        <f>CL$207*$B63+CL$209</f>
        <v>48.062206973797672</v>
      </c>
      <c r="DS63" s="2">
        <f>POWER(10,($B63-C$227)/C$228)/(1+POWER(10,($B63-C$227)/C$228))</f>
        <v>1.7248181602571959E-2</v>
      </c>
      <c r="DT63" s="2">
        <f>POWER(10,($B63-D$227)/D$228)/(1+POWER(10,($B63-D$227)/D$228))</f>
        <v>1.672413038067759E-2</v>
      </c>
      <c r="DU63" s="2">
        <f>POWER(10,($B63-E$227)/E$228)/(1+POWER(10,($B63-E$227)/E$228))</f>
        <v>3.1426192742890033E-2</v>
      </c>
      <c r="DV63" s="2">
        <f>POWER(10,($B63-F$227)/F$228)/(1+POWER(10,($B63-F$227)/F$228))</f>
        <v>3.8339935992096903E-2</v>
      </c>
      <c r="DW63" s="2">
        <f>POWER(10,($B63-G$227)/G$228)/(1+POWER(10,($B63-G$227)/G$228))</f>
        <v>3.5581353188873593E-2</v>
      </c>
      <c r="DX63" s="2">
        <f>POWER(10,($B63-H$227)/H$228)/(1+POWER(10,($B63-H$227)/H$228))</f>
        <v>3.2865945655915239E-2</v>
      </c>
      <c r="DY63" s="2">
        <f>POWER(10,($B63-I$227)/I$228)/(1+POWER(10,($B63-I$227)/I$228))</f>
        <v>3.1794652289531468E-2</v>
      </c>
      <c r="DZ63" s="2">
        <f>POWER(10,($B63-J$227)/J$228)/(1+POWER(10,($B63-J$227)/J$228))</f>
        <v>2.8889972161860417E-2</v>
      </c>
      <c r="EA63" s="2">
        <f>POWER(10,($B63-K$227)/K$228)/(1+POWER(10,($B63-K$227)/K$228))</f>
        <v>2.8913911912066374E-2</v>
      </c>
      <c r="EB63" s="2">
        <f>POWER(10,($B63-L$227)/L$228)/(1+POWER(10,($B63-L$227)/L$228))</f>
        <v>2.6395635297616151E-2</v>
      </c>
      <c r="EC63" s="2">
        <f>POWER(10,($B63-M$227)/M$228)/(1+POWER(10,($B63-M$227)/M$228))</f>
        <v>2.4944797476150471E-2</v>
      </c>
      <c r="ED63" s="2">
        <f>POWER(10,($B63-N$227)/N$228)/(1+POWER(10,($B63-N$227)/N$228))</f>
        <v>2.4571953066106163E-2</v>
      </c>
      <c r="EE63" s="2">
        <f>POWER(10,($B63-O$227)/O$228)/(1+POWER(10,($B63-O$227)/O$228))</f>
        <v>2.4758125515950823E-2</v>
      </c>
    </row>
    <row r="64" spans="2:135" x14ac:dyDescent="0.25">
      <c r="B64" s="2">
        <v>58</v>
      </c>
      <c r="C64">
        <v>118.194</v>
      </c>
      <c r="D64">
        <v>134.179</v>
      </c>
      <c r="E64">
        <v>29.327999999999999</v>
      </c>
      <c r="F64">
        <v>28.193999999999999</v>
      </c>
      <c r="G64">
        <v>29.611999999999998</v>
      </c>
      <c r="H64">
        <v>28.925000000000001</v>
      </c>
      <c r="I64">
        <v>31.119</v>
      </c>
      <c r="J64">
        <v>42.820999999999998</v>
      </c>
      <c r="K64">
        <v>41.179000000000002</v>
      </c>
      <c r="L64">
        <v>51.448</v>
      </c>
      <c r="M64">
        <v>58.820999999999998</v>
      </c>
      <c r="N64">
        <v>50.134</v>
      </c>
      <c r="O64">
        <v>50.059699999999999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103.61056965894758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118.49874154828007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47.438809834703321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36.761697104928693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42.135434723911786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45.237659806537316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59.234195138875641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69.370034093488087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67.970281097456535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67.825031416243192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74.718585326608363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70.999262831818484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65.63432330450199</v>
      </c>
      <c r="AE64" s="5"/>
      <c r="AG64" s="5">
        <f t="shared" si="17"/>
        <v>14.58343034105242</v>
      </c>
      <c r="AH64" s="5">
        <f t="shared" si="17"/>
        <v>15.680258451719936</v>
      </c>
      <c r="AI64" s="5">
        <f t="shared" si="17"/>
        <v>-18.110809834703321</v>
      </c>
      <c r="AJ64" s="5">
        <f t="shared" si="17"/>
        <v>-8.5676971049286941</v>
      </c>
      <c r="AK64" s="5">
        <f t="shared" si="17"/>
        <v>-12.523434723911787</v>
      </c>
      <c r="AL64" s="5">
        <f t="shared" si="17"/>
        <v>-16.312659806537315</v>
      </c>
      <c r="AM64" s="5">
        <f t="shared" si="17"/>
        <v>-28.115195138875642</v>
      </c>
      <c r="AN64" s="5">
        <f t="shared" si="16"/>
        <v>-26.549034093488089</v>
      </c>
      <c r="AO64" s="5">
        <f t="shared" si="14"/>
        <v>-26.791281097456533</v>
      </c>
      <c r="AP64" s="5">
        <f t="shared" si="14"/>
        <v>-16.377031416243192</v>
      </c>
      <c r="AQ64" s="5">
        <f t="shared" si="14"/>
        <v>-15.897585326608365</v>
      </c>
      <c r="AR64" s="5">
        <f t="shared" si="14"/>
        <v>-20.865262831818484</v>
      </c>
      <c r="AS64" s="5">
        <f t="shared" si="14"/>
        <v>-15.574623304501991</v>
      </c>
      <c r="AV64" s="2">
        <f t="shared" si="1"/>
        <v>24.742527166007989</v>
      </c>
      <c r="AW64" s="2">
        <f t="shared" si="2"/>
        <v>25.332246742947092</v>
      </c>
      <c r="AX64" s="2">
        <f t="shared" si="3"/>
        <v>26.985270356361941</v>
      </c>
      <c r="AY64" s="2">
        <f t="shared" si="4"/>
        <v>28.25233055010705</v>
      </c>
      <c r="AZ64" s="2">
        <f t="shared" si="5"/>
        <v>28.348951754409899</v>
      </c>
      <c r="BA64" s="2">
        <f t="shared" si="6"/>
        <v>25.921629814467767</v>
      </c>
      <c r="BB64" s="2">
        <f t="shared" si="7"/>
        <v>26.234860017132871</v>
      </c>
      <c r="BC64" s="2">
        <f t="shared" si="8"/>
        <v>27.236387426869001</v>
      </c>
      <c r="BD64" s="2">
        <f t="shared" si="9"/>
        <v>28.975959489415789</v>
      </c>
      <c r="BE64" s="2">
        <f t="shared" si="10"/>
        <v>31.562576605155858</v>
      </c>
      <c r="BF64" s="2">
        <f t="shared" si="11"/>
        <v>35.860197460662675</v>
      </c>
      <c r="BG64" s="2">
        <f t="shared" si="12"/>
        <v>40.625499366905771</v>
      </c>
      <c r="BH64" s="2">
        <f t="shared" si="13"/>
        <v>49.287206277418299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24.687518776468455</v>
      </c>
      <c r="CP64" s="2">
        <f>BL$207*$B64+BL$209</f>
        <v>25.290730080724419</v>
      </c>
      <c r="CQ64" s="2">
        <f>BM$207*$B64+BM$209</f>
        <v>26.923981535131006</v>
      </c>
      <c r="CR64" s="2">
        <f>BN$207*$B64+BN$209</f>
        <v>28.213221888853489</v>
      </c>
      <c r="CS64" s="2">
        <f>BO$207*$B64+BO$209</f>
        <v>28.301892569859714</v>
      </c>
      <c r="CT64" s="2">
        <f>BP$207*$B64+BP$209</f>
        <v>25.977540331102283</v>
      </c>
      <c r="CU64" s="2">
        <f>BQ$207*$B64+BQ$209</f>
        <v>26.272618715840434</v>
      </c>
      <c r="CV64" s="2">
        <f>BR$207*$B64+BR$209</f>
        <v>27.223914099716083</v>
      </c>
      <c r="CW64" s="2">
        <f>BS$207*$B64+BS$209</f>
        <v>28.977110348890537</v>
      </c>
      <c r="CX64" s="2">
        <f>BT$207*$B64+BT$209</f>
        <v>31.521012304350016</v>
      </c>
      <c r="CY64" s="2">
        <f>BU$207*$B64+BU$209</f>
        <v>35.858330099670027</v>
      </c>
      <c r="CZ64" s="2">
        <f>BV$207*$B64+BV$209</f>
        <v>40.592407584871914</v>
      </c>
      <c r="DA64" s="2">
        <f>BW$207*$B64+BW$209</f>
        <v>49.322398352654055</v>
      </c>
      <c r="DD64" s="2">
        <f>BZ$207*$B64+BZ$209</f>
        <v>27.600969731593167</v>
      </c>
      <c r="DE64" s="2">
        <f>CA$207*$B64+CA$209</f>
        <v>27.558395939453607</v>
      </c>
      <c r="DF64" s="2">
        <f>CB$207*$B64+CB$209</f>
        <v>28.708020200407336</v>
      </c>
      <c r="DG64" s="2">
        <f>CC$207*$B64+CC$209</f>
        <v>29.146959910863536</v>
      </c>
      <c r="DH64" s="2">
        <f>CD$207*$B64+CD$209</f>
        <v>29.512240524186019</v>
      </c>
      <c r="DI64" s="2">
        <f>CE$207*$B64+CE$209</f>
        <v>24.421136556860134</v>
      </c>
      <c r="DJ64" s="2">
        <f>CF$207*$B64+CF$209</f>
        <v>25.186210368075539</v>
      </c>
      <c r="DK64" s="2">
        <f>CG$207*$B64+CG$209</f>
        <v>27.618774875451969</v>
      </c>
      <c r="DL64" s="2">
        <f>CH$207*$B64+CH$209</f>
        <v>28.940708348607345</v>
      </c>
      <c r="DM64" s="2">
        <f>CI$207*$B64+CI$209</f>
        <v>32.960781673932772</v>
      </c>
      <c r="DN64" s="2">
        <f>CJ$207*$B64+CJ$209</f>
        <v>35.926767299286013</v>
      </c>
      <c r="DO64" s="2">
        <f>CK$207*$B64+CK$209</f>
        <v>41.82355150038439</v>
      </c>
      <c r="DP64" s="2">
        <f>CL$207*$B64+CL$209</f>
        <v>48.022937369095871</v>
      </c>
      <c r="DS64" s="2">
        <f>POWER(10,($B64-C$227)/C$228)/(1+POWER(10,($B64-C$227)/C$228))</f>
        <v>1.8880835952557899E-2</v>
      </c>
      <c r="DT64" s="2">
        <f>POWER(10,($B64-D$227)/D$228)/(1+POWER(10,($B64-D$227)/D$228))</f>
        <v>1.8308103931122238E-2</v>
      </c>
      <c r="DU64" s="2">
        <f>POWER(10,($B64-E$227)/E$228)/(1+POWER(10,($B64-E$227)/E$228))</f>
        <v>3.4353975854799414E-2</v>
      </c>
      <c r="DV64" s="2">
        <f>POWER(10,($B64-F$227)/F$228)/(1+POWER(10,($B64-F$227)/F$228))</f>
        <v>4.1883976374202922E-2</v>
      </c>
      <c r="DW64" s="2">
        <f>POWER(10,($B64-G$227)/G$228)/(1+POWER(10,($B64-G$227)/G$228))</f>
        <v>3.8880707305678025E-2</v>
      </c>
      <c r="DX64" s="2">
        <f>POWER(10,($B64-H$227)/H$228)/(1+POWER(10,($B64-H$227)/H$228))</f>
        <v>3.5922886823981197E-2</v>
      </c>
      <c r="DY64" s="2">
        <f>POWER(10,($B64-I$227)/I$228)/(1+POWER(10,($B64-I$227)/I$228))</f>
        <v>3.475553072216514E-2</v>
      </c>
      <c r="DZ64" s="2">
        <f>POWER(10,($B64-J$227)/J$228)/(1+POWER(10,($B64-J$227)/J$228))</f>
        <v>3.1589177551693187E-2</v>
      </c>
      <c r="EA64" s="2">
        <f>POWER(10,($B64-K$227)/K$228)/(1+POWER(10,($B64-K$227)/K$228))</f>
        <v>3.1615281187718801E-2</v>
      </c>
      <c r="EB64" s="2">
        <f>POWER(10,($B64-L$227)/L$228)/(1+POWER(10,($B64-L$227)/L$228))</f>
        <v>2.886872139659805E-2</v>
      </c>
      <c r="EC64" s="2">
        <f>POWER(10,($B64-M$227)/M$228)/(1+POWER(10,($B64-M$227)/M$228))</f>
        <v>2.7285759837158502E-2</v>
      </c>
      <c r="ED64" s="2">
        <f>POWER(10,($B64-N$227)/N$228)/(1+POWER(10,($B64-N$227)/N$228))</f>
        <v>2.6878890125592934E-2</v>
      </c>
      <c r="EE64" s="2">
        <f>POWER(10,($B64-O$227)/O$228)/(1+POWER(10,($B64-O$227)/O$228))</f>
        <v>2.7082056084050159E-2</v>
      </c>
    </row>
    <row r="65" spans="2:135" x14ac:dyDescent="0.25">
      <c r="B65" s="2">
        <v>59</v>
      </c>
      <c r="C65">
        <v>102.44799999999999</v>
      </c>
      <c r="D65">
        <v>119.642</v>
      </c>
      <c r="E65">
        <v>27.760999999999999</v>
      </c>
      <c r="F65">
        <v>29.791</v>
      </c>
      <c r="G65">
        <v>29.074999999999999</v>
      </c>
      <c r="H65">
        <v>27.716000000000001</v>
      </c>
      <c r="I65">
        <v>29.358000000000001</v>
      </c>
      <c r="J65">
        <v>33.909999999999997</v>
      </c>
      <c r="K65">
        <v>33.298999999999999</v>
      </c>
      <c r="L65">
        <v>36.746000000000002</v>
      </c>
      <c r="M65">
        <v>41.805999999999997</v>
      </c>
      <c r="N65">
        <v>43.149000000000001</v>
      </c>
      <c r="O65">
        <v>48.7164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89.363505033588694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103.49336901836159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40.672173629580065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33.754427388837456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37.279006449652549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38.635405607106634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49.046782536660295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57.312264524689574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56.667753329943054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57.448578478427756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64.207851362734488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62.424193604962312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60.404283670118495</v>
      </c>
      <c r="AE65" s="5"/>
      <c r="AG65" s="5">
        <f t="shared" si="17"/>
        <v>13.084494966411299</v>
      </c>
      <c r="AH65" s="5">
        <f t="shared" si="17"/>
        <v>16.148630981638405</v>
      </c>
      <c r="AI65" s="5">
        <f t="shared" si="17"/>
        <v>-12.911173629580066</v>
      </c>
      <c r="AJ65" s="5">
        <f t="shared" si="17"/>
        <v>-3.9634273888374558</v>
      </c>
      <c r="AK65" s="5">
        <f t="shared" si="17"/>
        <v>-8.2040064496525495</v>
      </c>
      <c r="AL65" s="5">
        <f t="shared" si="17"/>
        <v>-10.919405607106633</v>
      </c>
      <c r="AM65" s="5">
        <f t="shared" si="17"/>
        <v>-19.688782536660295</v>
      </c>
      <c r="AN65" s="5">
        <f t="shared" si="16"/>
        <v>-23.402264524689578</v>
      </c>
      <c r="AO65" s="5">
        <f t="shared" si="14"/>
        <v>-23.368753329943054</v>
      </c>
      <c r="AP65" s="5">
        <f t="shared" si="14"/>
        <v>-20.702578478427753</v>
      </c>
      <c r="AQ65" s="5">
        <f t="shared" si="14"/>
        <v>-22.40185136273449</v>
      </c>
      <c r="AR65" s="5">
        <f t="shared" si="14"/>
        <v>-19.275193604962311</v>
      </c>
      <c r="AS65" s="5">
        <f t="shared" si="14"/>
        <v>-11.687883670118495</v>
      </c>
      <c r="AV65" s="2">
        <f t="shared" si="1"/>
        <v>24.788561817011527</v>
      </c>
      <c r="AW65" s="2">
        <f t="shared" si="2"/>
        <v>25.369636966937009</v>
      </c>
      <c r="AX65" s="2">
        <f t="shared" si="3"/>
        <v>27.008768393291774</v>
      </c>
      <c r="AY65" s="2">
        <f t="shared" si="4"/>
        <v>28.250077177348345</v>
      </c>
      <c r="AZ65" s="2">
        <f t="shared" si="5"/>
        <v>28.341788297338127</v>
      </c>
      <c r="BA65" s="2">
        <f t="shared" si="6"/>
        <v>25.862041267460675</v>
      </c>
      <c r="BB65" s="2">
        <f t="shared" si="7"/>
        <v>26.221639447735395</v>
      </c>
      <c r="BC65" s="2">
        <f t="shared" si="8"/>
        <v>27.225613636379602</v>
      </c>
      <c r="BD65" s="2">
        <f t="shared" si="9"/>
        <v>28.954070398577954</v>
      </c>
      <c r="BE65" s="2">
        <f t="shared" si="10"/>
        <v>31.577452349526382</v>
      </c>
      <c r="BF65" s="2">
        <f t="shared" si="11"/>
        <v>35.844496082148829</v>
      </c>
      <c r="BG65" s="2">
        <f t="shared" si="12"/>
        <v>40.624825854578113</v>
      </c>
      <c r="BH65" s="2">
        <f t="shared" si="13"/>
        <v>49.21590635615744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24.730359291607844</v>
      </c>
      <c r="CP65" s="2">
        <f>BL$207*$B65+BL$209</f>
        <v>25.32601209255111</v>
      </c>
      <c r="CQ65" s="2">
        <f>BM$207*$B65+BM$209</f>
        <v>26.94517414281621</v>
      </c>
      <c r="CR65" s="2">
        <f>BN$207*$B65+BN$209</f>
        <v>28.210535577514907</v>
      </c>
      <c r="CS65" s="2">
        <f>BO$207*$B65+BO$209</f>
        <v>28.293623986158885</v>
      </c>
      <c r="CT65" s="2">
        <f>BP$207*$B65+BP$209</f>
        <v>25.922672993053887</v>
      </c>
      <c r="CU65" s="2">
        <f>BQ$207*$B65+BQ$209</f>
        <v>26.264100416258064</v>
      </c>
      <c r="CV65" s="2">
        <f>BR$207*$B65+BR$209</f>
        <v>27.214012948597631</v>
      </c>
      <c r="CW65" s="2">
        <f>BS$207*$B65+BS$209</f>
        <v>28.956418478838518</v>
      </c>
      <c r="CX65" s="2">
        <f>BT$207*$B65+BT$209</f>
        <v>31.534341747653386</v>
      </c>
      <c r="CY65" s="2">
        <f>BU$207*$B65+BU$209</f>
        <v>35.843628702252055</v>
      </c>
      <c r="CZ65" s="2">
        <f>BV$207*$B65+BV$209</f>
        <v>40.590317938768948</v>
      </c>
      <c r="DA65" s="2">
        <f>BW$207*$B65+BW$209</f>
        <v>49.253516087044943</v>
      </c>
      <c r="DD65" s="2">
        <f>BZ$207*$B65+BZ$209</f>
        <v>27.546867339957668</v>
      </c>
      <c r="DE65" s="2">
        <f>CA$207*$B65+CA$209</f>
        <v>27.503006193456741</v>
      </c>
      <c r="DF65" s="2">
        <f>CB$207*$B65+CB$209</f>
        <v>28.639035641405503</v>
      </c>
      <c r="DG65" s="2">
        <f>CC$207*$B65+CC$209</f>
        <v>29.075021112710935</v>
      </c>
      <c r="DH65" s="2">
        <f>CD$207*$B65+CD$209</f>
        <v>29.427634937122583</v>
      </c>
      <c r="DI65" s="2">
        <f>CE$207*$B65+CE$209</f>
        <v>24.378018815477411</v>
      </c>
      <c r="DJ65" s="2">
        <f>CF$207*$B65+CF$209</f>
        <v>25.146157083317483</v>
      </c>
      <c r="DK65" s="2">
        <f>CG$207*$B65+CG$209</f>
        <v>27.549957028053242</v>
      </c>
      <c r="DL65" s="2">
        <f>CH$207*$B65+CH$209</f>
        <v>28.888476443749465</v>
      </c>
      <c r="DM65" s="2">
        <f>CI$207*$B65+CI$209</f>
        <v>32.900070502578181</v>
      </c>
      <c r="DN65" s="2">
        <f>CJ$207*$B65+CJ$209</f>
        <v>35.872696696781524</v>
      </c>
      <c r="DO65" s="2">
        <f>CK$207*$B65+CK$209</f>
        <v>41.764220808055931</v>
      </c>
      <c r="DP65" s="2">
        <f>CL$207*$B65+CL$209</f>
        <v>47.98366776439407</v>
      </c>
      <c r="DS65" s="2">
        <f>POWER(10,($B65-C$227)/C$228)/(1+POWER(10,($B65-C$227)/C$228))</f>
        <v>2.0664782207096413E-2</v>
      </c>
      <c r="DT65" s="2">
        <f>POWER(10,($B65-D$227)/D$228)/(1+POWER(10,($B65-D$227)/D$228))</f>
        <v>2.0039041156680096E-2</v>
      </c>
      <c r="DU65" s="2">
        <f>POWER(10,($B65-E$227)/E$228)/(1+POWER(10,($B65-E$227)/E$228))</f>
        <v>3.7543949448361862E-2</v>
      </c>
      <c r="DV65" s="2">
        <f>POWER(10,($B65-F$227)/F$228)/(1+POWER(10,($B65-F$227)/F$228))</f>
        <v>4.5740036384149495E-2</v>
      </c>
      <c r="DW65" s="2">
        <f>POWER(10,($B65-G$227)/G$228)/(1+POWER(10,($B65-G$227)/G$228))</f>
        <v>4.2472527393419342E-2</v>
      </c>
      <c r="DX65" s="2">
        <f>POWER(10,($B65-H$227)/H$228)/(1+POWER(10,($B65-H$227)/H$228))</f>
        <v>3.9252621378555022E-2</v>
      </c>
      <c r="DY65" s="2">
        <f>POWER(10,($B65-I$227)/I$228)/(1+POWER(10,($B65-I$227)/I$228))</f>
        <v>3.7981324519360787E-2</v>
      </c>
      <c r="DZ65" s="2">
        <f>POWER(10,($B65-J$227)/J$228)/(1+POWER(10,($B65-J$227)/J$228))</f>
        <v>3.4531603595356598E-2</v>
      </c>
      <c r="EA65" s="2">
        <f>POWER(10,($B65-K$227)/K$228)/(1+POWER(10,($B65-K$227)/K$228))</f>
        <v>3.4560051924936337E-2</v>
      </c>
      <c r="EB65" s="2">
        <f>POWER(10,($B65-L$227)/L$228)/(1+POWER(10,($B65-L$227)/L$228))</f>
        <v>3.1566005854047313E-2</v>
      </c>
      <c r="EC65" s="2">
        <f>POWER(10,($B65-M$227)/M$228)/(1+POWER(10,($B65-M$227)/M$228))</f>
        <v>2.983968831739996E-2</v>
      </c>
      <c r="ED65" s="2">
        <f>POWER(10,($B65-N$227)/N$228)/(1+POWER(10,($B65-N$227)/N$228))</f>
        <v>2.9395886756904129E-2</v>
      </c>
      <c r="EE65" s="2">
        <f>POWER(10,($B65-O$227)/O$228)/(1+POWER(10,($B65-O$227)/O$228))</f>
        <v>2.9617498575723104E-2</v>
      </c>
    </row>
    <row r="66" spans="2:135" x14ac:dyDescent="0.25">
      <c r="B66" s="2">
        <v>60</v>
      </c>
      <c r="C66">
        <v>82.626999999999995</v>
      </c>
      <c r="D66">
        <v>97.626999999999995</v>
      </c>
      <c r="E66">
        <v>27.492999999999999</v>
      </c>
      <c r="F66">
        <v>30.358000000000001</v>
      </c>
      <c r="G66">
        <v>29.91</v>
      </c>
      <c r="H66">
        <v>28.760999999999999</v>
      </c>
      <c r="I66">
        <v>28.134</v>
      </c>
      <c r="J66">
        <v>29.657</v>
      </c>
      <c r="K66">
        <v>30.312999999999999</v>
      </c>
      <c r="L66">
        <v>32.03</v>
      </c>
      <c r="M66">
        <v>35.97</v>
      </c>
      <c r="N66">
        <v>40.776000000000003</v>
      </c>
      <c r="O66">
        <v>48.537300000000002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75.62407775763235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88.320858931716089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35.878934206175032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32.103106386162366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34.121153157913049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34.040011314486186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41.40453023175597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47.837105748297006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47.845867030446279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49.32454399479132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55.704854724038867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55.659868634869277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56.534241401494107</v>
      </c>
      <c r="AE66" s="5"/>
      <c r="AG66" s="5">
        <f t="shared" si="17"/>
        <v>7.0029222423676458</v>
      </c>
      <c r="AH66" s="5">
        <f t="shared" si="17"/>
        <v>9.3061410682839067</v>
      </c>
      <c r="AI66" s="5">
        <f t="shared" si="17"/>
        <v>-8.3859342061750333</v>
      </c>
      <c r="AJ66" s="5">
        <f t="shared" si="17"/>
        <v>-1.7451063861623659</v>
      </c>
      <c r="AK66" s="5">
        <f t="shared" si="17"/>
        <v>-4.2111531579130492</v>
      </c>
      <c r="AL66" s="5">
        <f t="shared" si="17"/>
        <v>-5.279011314486187</v>
      </c>
      <c r="AM66" s="5">
        <f t="shared" si="17"/>
        <v>-13.27053023175597</v>
      </c>
      <c r="AN66" s="5">
        <f t="shared" si="16"/>
        <v>-18.180105748297006</v>
      </c>
      <c r="AO66" s="5">
        <f t="shared" si="14"/>
        <v>-17.53286703044628</v>
      </c>
      <c r="AP66" s="5">
        <f t="shared" si="14"/>
        <v>-17.294543994791319</v>
      </c>
      <c r="AQ66" s="5">
        <f t="shared" si="14"/>
        <v>-19.734854724038868</v>
      </c>
      <c r="AR66" s="5">
        <f t="shared" si="14"/>
        <v>-14.883868634869273</v>
      </c>
      <c r="AS66" s="5">
        <f t="shared" si="14"/>
        <v>-7.9969414014941052</v>
      </c>
      <c r="AV66" s="2">
        <f t="shared" si="1"/>
        <v>24.834698417759462</v>
      </c>
      <c r="AW66" s="2">
        <f t="shared" si="2"/>
        <v>25.407047098724423</v>
      </c>
      <c r="AX66" s="2">
        <f t="shared" si="3"/>
        <v>27.03214595169058</v>
      </c>
      <c r="AY66" s="2">
        <f t="shared" si="4"/>
        <v>28.247557323218398</v>
      </c>
      <c r="AZ66" s="2">
        <f t="shared" si="5"/>
        <v>28.334410478315956</v>
      </c>
      <c r="BA66" s="2">
        <f t="shared" si="6"/>
        <v>25.802078897034846</v>
      </c>
      <c r="BB66" s="2">
        <f t="shared" si="7"/>
        <v>26.207886070101125</v>
      </c>
      <c r="BC66" s="2">
        <f t="shared" si="8"/>
        <v>27.214566097967257</v>
      </c>
      <c r="BD66" s="2">
        <f t="shared" si="9"/>
        <v>28.931969328934581</v>
      </c>
      <c r="BE66" s="2">
        <f t="shared" si="10"/>
        <v>31.592242634582021</v>
      </c>
      <c r="BF66" s="2">
        <f t="shared" si="11"/>
        <v>35.828591231494485</v>
      </c>
      <c r="BG66" s="2">
        <f t="shared" si="12"/>
        <v>40.624118692066489</v>
      </c>
      <c r="BH66" s="2">
        <f t="shared" si="13"/>
        <v>49.144472001088779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24.773199806747236</v>
      </c>
      <c r="CP66" s="2">
        <f>BL$207*$B66+BL$209</f>
        <v>25.361294104377802</v>
      </c>
      <c r="CQ66" s="2">
        <f>BM$207*$B66+BM$209</f>
        <v>26.966366750501418</v>
      </c>
      <c r="CR66" s="2">
        <f>BN$207*$B66+BN$209</f>
        <v>28.207849266176325</v>
      </c>
      <c r="CS66" s="2">
        <f>BO$207*$B66+BO$209</f>
        <v>28.285355402458052</v>
      </c>
      <c r="CT66" s="2">
        <f>BP$207*$B66+BP$209</f>
        <v>25.86780565500549</v>
      </c>
      <c r="CU66" s="2">
        <f>BQ$207*$B66+BQ$209</f>
        <v>26.255582116675694</v>
      </c>
      <c r="CV66" s="2">
        <f>BR$207*$B66+BR$209</f>
        <v>27.204111797479182</v>
      </c>
      <c r="CW66" s="2">
        <f>BS$207*$B66+BS$209</f>
        <v>28.935726608786499</v>
      </c>
      <c r="CX66" s="2">
        <f>BT$207*$B66+BT$209</f>
        <v>31.547671190956756</v>
      </c>
      <c r="CY66" s="2">
        <f>BU$207*$B66+BU$209</f>
        <v>35.828927304834075</v>
      </c>
      <c r="CZ66" s="2">
        <f>BV$207*$B66+BV$209</f>
        <v>40.588228292665981</v>
      </c>
      <c r="DA66" s="2">
        <f>BW$207*$B66+BW$209</f>
        <v>49.184633821435831</v>
      </c>
      <c r="DD66" s="2">
        <f>BZ$207*$B66+BZ$209</f>
        <v>27.492764948322172</v>
      </c>
      <c r="DE66" s="2">
        <f>CA$207*$B66+CA$209</f>
        <v>27.447616447459875</v>
      </c>
      <c r="DF66" s="2">
        <f>CB$207*$B66+CB$209</f>
        <v>28.570051082403669</v>
      </c>
      <c r="DG66" s="2">
        <f>CC$207*$B66+CC$209</f>
        <v>29.003082314558334</v>
      </c>
      <c r="DH66" s="2">
        <f>CD$207*$B66+CD$209</f>
        <v>29.343029350059144</v>
      </c>
      <c r="DI66" s="2">
        <f>CE$207*$B66+CE$209</f>
        <v>24.334901074094688</v>
      </c>
      <c r="DJ66" s="2">
        <f>CF$207*$B66+CF$209</f>
        <v>25.106103798559431</v>
      </c>
      <c r="DK66" s="2">
        <f>CG$207*$B66+CG$209</f>
        <v>27.481139180654512</v>
      </c>
      <c r="DL66" s="2">
        <f>CH$207*$B66+CH$209</f>
        <v>28.836244538891584</v>
      </c>
      <c r="DM66" s="2">
        <f>CI$207*$B66+CI$209</f>
        <v>32.839359331223584</v>
      </c>
      <c r="DN66" s="2">
        <f>CJ$207*$B66+CJ$209</f>
        <v>35.818626094277036</v>
      </c>
      <c r="DO66" s="2">
        <f>CK$207*$B66+CK$209</f>
        <v>41.704890115727473</v>
      </c>
      <c r="DP66" s="2">
        <f>CL$207*$B66+CL$209</f>
        <v>47.94439815969227</v>
      </c>
      <c r="DS66" s="2">
        <f>POWER(10,($B66-C$227)/C$228)/(1+POWER(10,($B66-C$227)/C$228))</f>
        <v>2.2613398764410722E-2</v>
      </c>
      <c r="DT66" s="2">
        <f>POWER(10,($B66-D$227)/D$228)/(1+POWER(10,($B66-D$227)/D$228))</f>
        <v>2.1929973811733061E-2</v>
      </c>
      <c r="DU66" s="2">
        <f>POWER(10,($B66-E$227)/E$228)/(1+POWER(10,($B66-E$227)/E$228))</f>
        <v>4.1017549327266187E-2</v>
      </c>
      <c r="DV66" s="2">
        <f>POWER(10,($B66-F$227)/F$228)/(1+POWER(10,($B66-F$227)/F$228))</f>
        <v>4.9932604187993314E-2</v>
      </c>
      <c r="DW66" s="2">
        <f>POWER(10,($B66-G$227)/G$228)/(1+POWER(10,($B66-G$227)/G$228))</f>
        <v>4.6380149543409924E-2</v>
      </c>
      <c r="DX66" s="2">
        <f>POWER(10,($B66-H$227)/H$228)/(1+POWER(10,($B66-H$227)/H$228))</f>
        <v>4.2877266327686188E-2</v>
      </c>
      <c r="DY66" s="2">
        <f>POWER(10,($B66-I$227)/I$228)/(1+POWER(10,($B66-I$227)/I$228))</f>
        <v>4.1493646137433553E-2</v>
      </c>
      <c r="DZ66" s="2">
        <f>POWER(10,($B66-J$227)/J$228)/(1+POWER(10,($B66-J$227)/J$228))</f>
        <v>3.7737426417011971E-2</v>
      </c>
      <c r="EA66" s="2">
        <f>POWER(10,($B66-K$227)/K$228)/(1+POWER(10,($B66-K$227)/K$228))</f>
        <v>3.7768412497705441E-2</v>
      </c>
      <c r="EB66" s="2">
        <f>POWER(10,($B66-L$227)/L$228)/(1+POWER(10,($B66-L$227)/L$228))</f>
        <v>3.4506350438470494E-2</v>
      </c>
      <c r="EC66" s="2">
        <f>POWER(10,($B66-M$227)/M$228)/(1+POWER(10,($B66-M$227)/M$228))</f>
        <v>3.2624645203913942E-2</v>
      </c>
      <c r="ED66" s="2">
        <f>POWER(10,($B66-N$227)/N$228)/(1+POWER(10,($B66-N$227)/N$228))</f>
        <v>3.2140795592086296E-2</v>
      </c>
      <c r="EE66" s="2">
        <f>POWER(10,($B66-O$227)/O$228)/(1+POWER(10,($B66-O$227)/O$228))</f>
        <v>3.2382410525585666E-2</v>
      </c>
    </row>
    <row r="67" spans="2:135" x14ac:dyDescent="0.25">
      <c r="B67" s="2">
        <v>61</v>
      </c>
      <c r="C67">
        <v>60</v>
      </c>
      <c r="D67">
        <v>73.507000000000005</v>
      </c>
      <c r="E67">
        <v>28.015000000000001</v>
      </c>
      <c r="F67">
        <v>31.388000000000002</v>
      </c>
      <c r="G67">
        <v>30.209</v>
      </c>
      <c r="H67">
        <v>28.760999999999999</v>
      </c>
      <c r="I67">
        <v>27.641999999999999</v>
      </c>
      <c r="J67">
        <v>29.045000000000002</v>
      </c>
      <c r="K67">
        <v>30.254000000000001</v>
      </c>
      <c r="L67">
        <v>30.687000000000001</v>
      </c>
      <c r="M67">
        <v>35.716000000000001</v>
      </c>
      <c r="N67">
        <v>41.119</v>
      </c>
      <c r="O67">
        <v>49.4328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63.255538979603429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74.102853436664645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32.740522610722593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31.590623191290266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32.362261663224047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31.11536061871864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36.044951577816349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40.830839631542283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41.366946112517482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43.325273834360182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49.209525191233404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50.616907936618055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53.828314337925995</v>
      </c>
      <c r="AE67" s="5"/>
      <c r="AG67" s="5">
        <f t="shared" si="17"/>
        <v>-3.2555389796034291</v>
      </c>
      <c r="AH67" s="5">
        <f t="shared" si="17"/>
        <v>-0.59585343666464041</v>
      </c>
      <c r="AI67" s="5">
        <f t="shared" si="17"/>
        <v>-4.7255226107225923</v>
      </c>
      <c r="AJ67" s="5">
        <f t="shared" si="17"/>
        <v>-0.20262319129026451</v>
      </c>
      <c r="AK67" s="5">
        <f t="shared" si="17"/>
        <v>-2.1532616632240469</v>
      </c>
      <c r="AL67" s="5">
        <f t="shared" si="17"/>
        <v>-2.3543606187186406</v>
      </c>
      <c r="AM67" s="5">
        <f t="shared" si="17"/>
        <v>-8.4029515778163493</v>
      </c>
      <c r="AN67" s="5">
        <f t="shared" si="16"/>
        <v>-11.785839631542281</v>
      </c>
      <c r="AO67" s="5">
        <f t="shared" si="14"/>
        <v>-11.112946112517481</v>
      </c>
      <c r="AP67" s="5">
        <f t="shared" si="14"/>
        <v>-12.638273834360181</v>
      </c>
      <c r="AQ67" s="5">
        <f t="shared" si="14"/>
        <v>-13.493525191233402</v>
      </c>
      <c r="AR67" s="5">
        <f t="shared" si="14"/>
        <v>-9.4979079366180557</v>
      </c>
      <c r="AS67" s="5">
        <f t="shared" si="14"/>
        <v>-4.3955143379259951</v>
      </c>
      <c r="AV67" s="2">
        <f t="shared" si="1"/>
        <v>24.880926935893562</v>
      </c>
      <c r="AW67" s="2">
        <f t="shared" si="2"/>
        <v>25.444461692975203</v>
      </c>
      <c r="AX67" s="2">
        <f t="shared" si="3"/>
        <v>27.055360803039264</v>
      </c>
      <c r="AY67" s="2">
        <f t="shared" si="4"/>
        <v>28.244719837501087</v>
      </c>
      <c r="AZ67" s="2">
        <f t="shared" si="5"/>
        <v>28.326770218099711</v>
      </c>
      <c r="BA67" s="2">
        <f t="shared" si="6"/>
        <v>25.741717376513613</v>
      </c>
      <c r="BB67" s="2">
        <f t="shared" si="7"/>
        <v>26.193545644269381</v>
      </c>
      <c r="BC67" s="2">
        <f t="shared" si="8"/>
        <v>27.203202948692322</v>
      </c>
      <c r="BD67" s="2">
        <f t="shared" si="9"/>
        <v>28.909628519119689</v>
      </c>
      <c r="BE67" s="2">
        <f t="shared" si="10"/>
        <v>31.606918025519231</v>
      </c>
      <c r="BF67" s="2">
        <f t="shared" si="11"/>
        <v>35.812454661885305</v>
      </c>
      <c r="BG67" s="2">
        <f t="shared" si="12"/>
        <v>40.623359000159837</v>
      </c>
      <c r="BH67" s="2">
        <f t="shared" si="13"/>
        <v>49.072900316309031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24.816040321886625</v>
      </c>
      <c r="CP67" s="2">
        <f>BL$207*$B67+BL$209</f>
        <v>25.396576116204493</v>
      </c>
      <c r="CQ67" s="2">
        <f>BM$207*$B67+BM$209</f>
        <v>26.987559358186623</v>
      </c>
      <c r="CR67" s="2">
        <f>BN$207*$B67+BN$209</f>
        <v>28.205162954837746</v>
      </c>
      <c r="CS67" s="2">
        <f>BO$207*$B67+BO$209</f>
        <v>28.277086818757223</v>
      </c>
      <c r="CT67" s="2">
        <f>BP$207*$B67+BP$209</f>
        <v>25.812938316957094</v>
      </c>
      <c r="CU67" s="2">
        <f>BQ$207*$B67+BQ$209</f>
        <v>26.247063817093323</v>
      </c>
      <c r="CV67" s="2">
        <f>BR$207*$B67+BR$209</f>
        <v>27.19421064636073</v>
      </c>
      <c r="CW67" s="2">
        <f>BS$207*$B67+BS$209</f>
        <v>28.91503473873448</v>
      </c>
      <c r="CX67" s="2">
        <f>BT$207*$B67+BT$209</f>
        <v>31.561000634260125</v>
      </c>
      <c r="CY67" s="2">
        <f>BU$207*$B67+BU$209</f>
        <v>35.814225907416102</v>
      </c>
      <c r="CZ67" s="2">
        <f>BV$207*$B67+BV$209</f>
        <v>40.586138646563015</v>
      </c>
      <c r="DA67" s="2">
        <f>BW$207*$B67+BW$209</f>
        <v>49.115751555826719</v>
      </c>
      <c r="DD67" s="2">
        <f>BZ$207*$B67+BZ$209</f>
        <v>27.438662556686676</v>
      </c>
      <c r="DE67" s="2">
        <f>CA$207*$B67+CA$209</f>
        <v>27.392226701463009</v>
      </c>
      <c r="DF67" s="2">
        <f>CB$207*$B67+CB$209</f>
        <v>28.501066523401839</v>
      </c>
      <c r="DG67" s="2">
        <f>CC$207*$B67+CC$209</f>
        <v>28.931143516405736</v>
      </c>
      <c r="DH67" s="2">
        <f>CD$207*$B67+CD$209</f>
        <v>29.258423762995704</v>
      </c>
      <c r="DI67" s="2">
        <f>CE$207*$B67+CE$209</f>
        <v>24.291783332711965</v>
      </c>
      <c r="DJ67" s="2">
        <f>CF$207*$B67+CF$209</f>
        <v>25.066050513801372</v>
      </c>
      <c r="DK67" s="2">
        <f>CG$207*$B67+CG$209</f>
        <v>27.412321333255786</v>
      </c>
      <c r="DL67" s="2">
        <f>CH$207*$B67+CH$209</f>
        <v>28.784012634033704</v>
      </c>
      <c r="DM67" s="2">
        <f>CI$207*$B67+CI$209</f>
        <v>32.778648159868993</v>
      </c>
      <c r="DN67" s="2">
        <f>CJ$207*$B67+CJ$209</f>
        <v>35.764555491772555</v>
      </c>
      <c r="DO67" s="2">
        <f>CK$207*$B67+CK$209</f>
        <v>41.645559423399014</v>
      </c>
      <c r="DP67" s="2">
        <f>CL$207*$B67+CL$209</f>
        <v>47.905128554990469</v>
      </c>
      <c r="DS67" s="2">
        <f>POWER(10,($B67-C$227)/C$228)/(1+POWER(10,($B67-C$227)/C$228))</f>
        <v>2.4741120984159697E-2</v>
      </c>
      <c r="DT67" s="2">
        <f>POWER(10,($B67-D$227)/D$228)/(1+POWER(10,($B67-D$227)/D$228))</f>
        <v>2.3994970424397164E-2</v>
      </c>
      <c r="DU67" s="2">
        <f>POWER(10,($B67-E$227)/E$228)/(1+POWER(10,($B67-E$227)/E$228))</f>
        <v>4.4797571105651503E-2</v>
      </c>
      <c r="DV67" s="2">
        <f>POWER(10,($B67-F$227)/F$228)/(1+POWER(10,($B67-F$227)/F$228))</f>
        <v>5.4487523161645193E-2</v>
      </c>
      <c r="DW67" s="2">
        <f>POWER(10,($B67-G$227)/G$228)/(1+POWER(10,($B67-G$227)/G$228))</f>
        <v>5.0628277712548929E-2</v>
      </c>
      <c r="DX67" s="2">
        <f>POWER(10,($B67-H$227)/H$228)/(1+POWER(10,($B67-H$227)/H$228))</f>
        <v>4.6820305084708046E-2</v>
      </c>
      <c r="DY67" s="2">
        <f>POWER(10,($B67-I$227)/I$228)/(1+POWER(10,($B67-I$227)/I$228))</f>
        <v>4.5315469922961447E-2</v>
      </c>
      <c r="DZ67" s="2">
        <f>POWER(10,($B67-J$227)/J$228)/(1+POWER(10,($B67-J$227)/J$228))</f>
        <v>4.122816015850763E-2</v>
      </c>
      <c r="EA67" s="2">
        <f>POWER(10,($B67-K$227)/K$228)/(1+POWER(10,($B67-K$227)/K$228))</f>
        <v>4.1261889565395789E-2</v>
      </c>
      <c r="EB67" s="2">
        <f>POWER(10,($B67-L$227)/L$228)/(1+POWER(10,($B67-L$227)/L$228))</f>
        <v>3.7709920394363994E-2</v>
      </c>
      <c r="EC67" s="2">
        <f>POWER(10,($B67-M$227)/M$228)/(1+POWER(10,($B67-M$227)/M$228))</f>
        <v>3.5659969981150737E-2</v>
      </c>
      <c r="ED67" s="2">
        <f>POWER(10,($B67-N$227)/N$228)/(1+POWER(10,($B67-N$227)/N$228))</f>
        <v>3.5132738955704082E-2</v>
      </c>
      <c r="EE67" s="2">
        <f>POWER(10,($B67-O$227)/O$228)/(1+POWER(10,($B67-O$227)/O$228))</f>
        <v>3.539602294693632E-2</v>
      </c>
    </row>
    <row r="68" spans="2:135" x14ac:dyDescent="0.25">
      <c r="B68" s="2">
        <v>62</v>
      </c>
      <c r="C68">
        <v>40.506999999999998</v>
      </c>
      <c r="D68">
        <v>52.656999999999996</v>
      </c>
      <c r="E68">
        <v>29.03</v>
      </c>
      <c r="F68">
        <v>33.642000000000003</v>
      </c>
      <c r="G68">
        <v>32.179000000000002</v>
      </c>
      <c r="H68">
        <v>29.806000000000001</v>
      </c>
      <c r="I68">
        <v>29.417999999999999</v>
      </c>
      <c r="J68">
        <v>28.358000000000001</v>
      </c>
      <c r="K68">
        <v>31.463000000000001</v>
      </c>
      <c r="L68">
        <v>30.776</v>
      </c>
      <c r="M68">
        <v>35.478000000000002</v>
      </c>
      <c r="N68">
        <v>41.194000000000003</v>
      </c>
      <c r="O68">
        <v>49.104500000000002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52.784267012501466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61.627009172903584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30.950099843741214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32.107498571924069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31.782995998825704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29.563781428224306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32.619516474740529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35.997255150303047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36.934176218908462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39.176679506986801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44.534712804374408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47.081063857967699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52.072809522239886</v>
      </c>
      <c r="AE68" s="5"/>
      <c r="AG68" s="5">
        <f t="shared" si="17"/>
        <v>-12.277267012501468</v>
      </c>
      <c r="AH68" s="5">
        <f t="shared" si="17"/>
        <v>-8.9700091729035876</v>
      </c>
      <c r="AI68" s="5">
        <f t="shared" si="17"/>
        <v>-1.9200998437412125</v>
      </c>
      <c r="AJ68" s="5">
        <f t="shared" si="17"/>
        <v>1.5345014280759344</v>
      </c>
      <c r="AK68" s="5">
        <f t="shared" si="17"/>
        <v>0.39600400117429757</v>
      </c>
      <c r="AL68" s="5">
        <f t="shared" si="17"/>
        <v>0.24221857177569461</v>
      </c>
      <c r="AM68" s="5">
        <f t="shared" si="17"/>
        <v>-3.2015164747405294</v>
      </c>
      <c r="AN68" s="5">
        <f t="shared" si="16"/>
        <v>-7.6392551503030468</v>
      </c>
      <c r="AO68" s="5">
        <f t="shared" si="14"/>
        <v>-5.471176218908461</v>
      </c>
      <c r="AP68" s="5">
        <f t="shared" si="14"/>
        <v>-8.4006795069868012</v>
      </c>
      <c r="AQ68" s="5">
        <f t="shared" si="14"/>
        <v>-9.0567128043744063</v>
      </c>
      <c r="AR68" s="5">
        <f t="shared" si="14"/>
        <v>-5.8870638579676964</v>
      </c>
      <c r="AS68" s="5">
        <f t="shared" si="14"/>
        <v>-2.9683095222398848</v>
      </c>
      <c r="AV68" s="2">
        <f t="shared" si="1"/>
        <v>24.927234558785795</v>
      </c>
      <c r="AW68" s="2">
        <f t="shared" si="2"/>
        <v>25.481862289171247</v>
      </c>
      <c r="AX68" s="2">
        <f t="shared" si="3"/>
        <v>27.078364444716353</v>
      </c>
      <c r="AY68" s="2">
        <f t="shared" si="4"/>
        <v>28.241507277384066</v>
      </c>
      <c r="AZ68" s="2">
        <f t="shared" si="5"/>
        <v>28.318813116899818</v>
      </c>
      <c r="BA68" s="2">
        <f t="shared" si="6"/>
        <v>25.680930419457468</v>
      </c>
      <c r="BB68" s="2">
        <f t="shared" si="7"/>
        <v>26.178559372424836</v>
      </c>
      <c r="BC68" s="2">
        <f t="shared" si="8"/>
        <v>27.191477472071938</v>
      </c>
      <c r="BD68" s="2">
        <f t="shared" si="9"/>
        <v>28.887017270728236</v>
      </c>
      <c r="BE68" s="2">
        <f t="shared" si="10"/>
        <v>31.62144464523946</v>
      </c>
      <c r="BF68" s="2">
        <f t="shared" si="11"/>
        <v>35.7960549636921</v>
      </c>
      <c r="BG68" s="2">
        <f t="shared" si="12"/>
        <v>40.622524835385832</v>
      </c>
      <c r="BH68" s="2">
        <f t="shared" si="13"/>
        <v>49.001189131629395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24.858880837026017</v>
      </c>
      <c r="CP68" s="2">
        <f>BL$207*$B68+BL$209</f>
        <v>25.431858128031188</v>
      </c>
      <c r="CQ68" s="2">
        <f>BM$207*$B68+BM$209</f>
        <v>27.008751965871827</v>
      </c>
      <c r="CR68" s="2">
        <f>BN$207*$B68+BN$209</f>
        <v>28.202476643499164</v>
      </c>
      <c r="CS68" s="2">
        <f>BO$207*$B68+BO$209</f>
        <v>28.268818235056393</v>
      </c>
      <c r="CT68" s="2">
        <f>BP$207*$B68+BP$209</f>
        <v>25.758070978908698</v>
      </c>
      <c r="CU68" s="2">
        <f>BQ$207*$B68+BQ$209</f>
        <v>26.238545517510953</v>
      </c>
      <c r="CV68" s="2">
        <f>BR$207*$B68+BR$209</f>
        <v>27.184309495242282</v>
      </c>
      <c r="CW68" s="2">
        <f>BS$207*$B68+BS$209</f>
        <v>28.894342868682461</v>
      </c>
      <c r="CX68" s="2">
        <f>BT$207*$B68+BT$209</f>
        <v>31.574330077563491</v>
      </c>
      <c r="CY68" s="2">
        <f>BU$207*$B68+BU$209</f>
        <v>35.799524509998129</v>
      </c>
      <c r="CZ68" s="2">
        <f>BV$207*$B68+BV$209</f>
        <v>40.584049000460048</v>
      </c>
      <c r="DA68" s="2">
        <f>BW$207*$B68+BW$209</f>
        <v>49.046869290217607</v>
      </c>
      <c r="DD68" s="2">
        <f>BZ$207*$B68+BZ$209</f>
        <v>27.384560165051177</v>
      </c>
      <c r="DE68" s="2">
        <f>CA$207*$B68+CA$209</f>
        <v>27.336836955466147</v>
      </c>
      <c r="DF68" s="2">
        <f>CB$207*$B68+CB$209</f>
        <v>28.432081964400005</v>
      </c>
      <c r="DG68" s="2">
        <f>CC$207*$B68+CC$209</f>
        <v>28.859204718253135</v>
      </c>
      <c r="DH68" s="2">
        <f>CD$207*$B68+CD$209</f>
        <v>29.173818175932269</v>
      </c>
      <c r="DI68" s="2">
        <f>CE$207*$B68+CE$209</f>
        <v>24.248665591329242</v>
      </c>
      <c r="DJ68" s="2">
        <f>CF$207*$B68+CF$209</f>
        <v>25.02599722904332</v>
      </c>
      <c r="DK68" s="2">
        <f>CG$207*$B68+CG$209</f>
        <v>27.343503485857056</v>
      </c>
      <c r="DL68" s="2">
        <f>CH$207*$B68+CH$209</f>
        <v>28.731780729175824</v>
      </c>
      <c r="DM68" s="2">
        <f>CI$207*$B68+CI$209</f>
        <v>32.717936988514403</v>
      </c>
      <c r="DN68" s="2">
        <f>CJ$207*$B68+CJ$209</f>
        <v>35.710484889268066</v>
      </c>
      <c r="DO68" s="2">
        <f>CK$207*$B68+CK$209</f>
        <v>41.586228731070563</v>
      </c>
      <c r="DP68" s="2">
        <f>CL$207*$B68+CL$209</f>
        <v>47.865858950288668</v>
      </c>
      <c r="DS68" s="2">
        <f>POWER(10,($B68-C$227)/C$228)/(1+POWER(10,($B68-C$227)/C$228))</f>
        <v>2.7063499709292699E-2</v>
      </c>
      <c r="DT68" s="2">
        <f>POWER(10,($B68-D$227)/D$228)/(1+POWER(10,($B68-D$227)/D$228))</f>
        <v>2.6249195224595078E-2</v>
      </c>
      <c r="DU68" s="2">
        <f>POWER(10,($B68-E$227)/E$228)/(1+POWER(10,($B68-E$227)/E$228))</f>
        <v>4.890817935159799E-2</v>
      </c>
      <c r="DV68" s="2">
        <f>POWER(10,($B68-F$227)/F$228)/(1+POWER(10,($B68-F$227)/F$228))</f>
        <v>5.9431955759653092E-2</v>
      </c>
      <c r="DW68" s="2">
        <f>POWER(10,($B68-G$227)/G$228)/(1+POWER(10,($B68-G$227)/G$228))</f>
        <v>5.5242966971950802E-2</v>
      </c>
      <c r="DX68" s="2">
        <f>POWER(10,($B68-H$227)/H$228)/(1+POWER(10,($B68-H$227)/H$228))</f>
        <v>5.110658812138949E-2</v>
      </c>
      <c r="DY68" s="2">
        <f>POWER(10,($B68-I$227)/I$228)/(1+POWER(10,($B68-I$227)/I$228))</f>
        <v>4.947113913452908E-2</v>
      </c>
      <c r="DZ68" s="2">
        <f>POWER(10,($B68-J$227)/J$228)/(1+POWER(10,($B68-J$227)/J$228))</f>
        <v>4.5026679725624165E-2</v>
      </c>
      <c r="EA68" s="2">
        <f>POWER(10,($B68-K$227)/K$228)/(1+POWER(10,($B68-K$227)/K$228))</f>
        <v>4.5063370699077364E-2</v>
      </c>
      <c r="EB68" s="2">
        <f>POWER(10,($B68-L$227)/L$228)/(1+POWER(10,($B68-L$227)/L$228))</f>
        <v>4.1198218745280034E-2</v>
      </c>
      <c r="EC68" s="2">
        <f>POWER(10,($B68-M$227)/M$228)/(1+POWER(10,($B68-M$227)/M$228))</f>
        <v>3.8966319460748348E-2</v>
      </c>
      <c r="ED68" s="2">
        <f>POWER(10,($B68-N$227)/N$228)/(1+POWER(10,($B68-N$227)/N$228))</f>
        <v>3.8392150380392606E-2</v>
      </c>
      <c r="EE68" s="2">
        <f>POWER(10,($B68-O$227)/O$228)/(1+POWER(10,($B68-O$227)/O$228))</f>
        <v>3.8678881161156316E-2</v>
      </c>
    </row>
    <row r="69" spans="2:135" x14ac:dyDescent="0.25">
      <c r="B69" s="2">
        <v>63</v>
      </c>
      <c r="C69">
        <v>31.193999999999999</v>
      </c>
      <c r="D69">
        <v>38.536999999999999</v>
      </c>
      <c r="E69">
        <v>30.866</v>
      </c>
      <c r="F69">
        <v>35.776000000000003</v>
      </c>
      <c r="G69">
        <v>33.896000000000001</v>
      </c>
      <c r="H69">
        <v>30.954999999999998</v>
      </c>
      <c r="I69">
        <v>28.478000000000002</v>
      </c>
      <c r="J69">
        <v>29.954999999999998</v>
      </c>
      <c r="K69">
        <v>31.716000000000001</v>
      </c>
      <c r="L69">
        <v>33.075000000000003</v>
      </c>
      <c r="M69">
        <v>36.209000000000003</v>
      </c>
      <c r="N69">
        <v>42.372999999999998</v>
      </c>
      <c r="O69">
        <v>50.164200000000001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44.411343988249094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51.314140977140887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30.274858491987715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33.638972551891349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32.271485093218018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29.182312799285036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30.804675800018462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32.984654400527468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34.211156678315476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36.562575647860896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41.405076539631168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44.795894505786059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51.083500915002098</v>
      </c>
      <c r="AE69" s="5"/>
      <c r="AG69" s="5">
        <f t="shared" si="17"/>
        <v>-13.217343988249095</v>
      </c>
      <c r="AH69" s="5">
        <f t="shared" si="17"/>
        <v>-12.777140977140888</v>
      </c>
      <c r="AI69" s="5">
        <f t="shared" si="17"/>
        <v>0.59114150801228504</v>
      </c>
      <c r="AJ69" s="5">
        <f t="shared" si="17"/>
        <v>2.137027448108654</v>
      </c>
      <c r="AK69" s="5">
        <f t="shared" si="17"/>
        <v>1.6245149067819824</v>
      </c>
      <c r="AL69" s="5">
        <f t="shared" si="17"/>
        <v>1.7726872007149623</v>
      </c>
      <c r="AM69" s="5">
        <f t="shared" si="17"/>
        <v>-2.3266758000184602</v>
      </c>
      <c r="AN69" s="5">
        <f t="shared" si="16"/>
        <v>-3.0296544005274697</v>
      </c>
      <c r="AO69" s="5">
        <f t="shared" si="14"/>
        <v>-2.4951566783154746</v>
      </c>
      <c r="AP69" s="5">
        <f t="shared" si="14"/>
        <v>-3.4875756478608935</v>
      </c>
      <c r="AQ69" s="5">
        <f t="shared" si="14"/>
        <v>-5.1960765396311643</v>
      </c>
      <c r="AR69" s="5">
        <f t="shared" si="14"/>
        <v>-2.4228945057860614</v>
      </c>
      <c r="AS69" s="5">
        <f t="shared" si="14"/>
        <v>-0.91930091500209699</v>
      </c>
      <c r="AV69" s="2">
        <f t="shared" si="1"/>
        <v>24.973605290125811</v>
      </c>
      <c r="AW69" s="2">
        <f t="shared" si="2"/>
        <v>25.519227018912208</v>
      </c>
      <c r="AX69" s="2">
        <f t="shared" si="3"/>
        <v>27.101101471200685</v>
      </c>
      <c r="AY69" s="2">
        <f t="shared" si="4"/>
        <v>28.237855413560222</v>
      </c>
      <c r="AZ69" s="2">
        <f t="shared" si="5"/>
        <v>28.310477905439246</v>
      </c>
      <c r="BA69" s="2">
        <f t="shared" si="6"/>
        <v>25.619690888523991</v>
      </c>
      <c r="BB69" s="2">
        <f t="shared" si="7"/>
        <v>26.16286369708029</v>
      </c>
      <c r="BC69" s="2">
        <f t="shared" si="8"/>
        <v>27.179337698044677</v>
      </c>
      <c r="BD69" s="2">
        <f t="shared" si="9"/>
        <v>28.864101732135822</v>
      </c>
      <c r="BE69" s="2">
        <f t="shared" si="10"/>
        <v>31.635783703541566</v>
      </c>
      <c r="BF69" s="2">
        <f t="shared" si="11"/>
        <v>35.779357301257072</v>
      </c>
      <c r="BG69" s="2">
        <f t="shared" si="12"/>
        <v>40.621590845175234</v>
      </c>
      <c r="BH69" s="2">
        <f t="shared" si="13"/>
        <v>48.929337161123613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24.90172135216541</v>
      </c>
      <c r="CP69" s="2">
        <f>BL$207*$B69+BL$209</f>
        <v>25.467140139857879</v>
      </c>
      <c r="CQ69" s="2">
        <f>BM$207*$B69+BM$209</f>
        <v>27.029944573557035</v>
      </c>
      <c r="CR69" s="2">
        <f>BN$207*$B69+BN$209</f>
        <v>28.199790332160582</v>
      </c>
      <c r="CS69" s="2">
        <f>BO$207*$B69+BO$209</f>
        <v>28.260549651355561</v>
      </c>
      <c r="CT69" s="2">
        <f>BP$207*$B69+BP$209</f>
        <v>25.703203640860302</v>
      </c>
      <c r="CU69" s="2">
        <f>BQ$207*$B69+BQ$209</f>
        <v>26.230027217928583</v>
      </c>
      <c r="CV69" s="2">
        <f>BR$207*$B69+BR$209</f>
        <v>27.174408344123833</v>
      </c>
      <c r="CW69" s="2">
        <f>BS$207*$B69+BS$209</f>
        <v>28.873650998630442</v>
      </c>
      <c r="CX69" s="2">
        <f>BT$207*$B69+BT$209</f>
        <v>31.587659520866861</v>
      </c>
      <c r="CY69" s="2">
        <f>BU$207*$B69+BU$209</f>
        <v>35.784823112580156</v>
      </c>
      <c r="CZ69" s="2">
        <f>BV$207*$B69+BV$209</f>
        <v>40.581959354357082</v>
      </c>
      <c r="DA69" s="2">
        <f>BW$207*$B69+BW$209</f>
        <v>48.977987024608495</v>
      </c>
      <c r="DD69" s="2">
        <f>BZ$207*$B69+BZ$209</f>
        <v>27.330457773415681</v>
      </c>
      <c r="DE69" s="2">
        <f>CA$207*$B69+CA$209</f>
        <v>27.281447209469277</v>
      </c>
      <c r="DF69" s="2">
        <f>CB$207*$B69+CB$209</f>
        <v>28.363097405398172</v>
      </c>
      <c r="DG69" s="2">
        <f>CC$207*$B69+CC$209</f>
        <v>28.787265920100538</v>
      </c>
      <c r="DH69" s="2">
        <f>CD$207*$B69+CD$209</f>
        <v>29.089212588868833</v>
      </c>
      <c r="DI69" s="2">
        <f>CE$207*$B69+CE$209</f>
        <v>24.20554784994652</v>
      </c>
      <c r="DJ69" s="2">
        <f>CF$207*$B69+CF$209</f>
        <v>24.985943944285264</v>
      </c>
      <c r="DK69" s="2">
        <f>CG$207*$B69+CG$209</f>
        <v>27.27468563845833</v>
      </c>
      <c r="DL69" s="2">
        <f>CH$207*$B69+CH$209</f>
        <v>28.679548824317941</v>
      </c>
      <c r="DM69" s="2">
        <f>CI$207*$B69+CI$209</f>
        <v>32.657225817159805</v>
      </c>
      <c r="DN69" s="2">
        <f>CJ$207*$B69+CJ$209</f>
        <v>35.656414286763578</v>
      </c>
      <c r="DO69" s="2">
        <f>CK$207*$B69+CK$209</f>
        <v>41.526898038742104</v>
      </c>
      <c r="DP69" s="2">
        <f>CL$207*$B69+CL$209</f>
        <v>47.826589345586868</v>
      </c>
      <c r="DS69" s="2">
        <f>POWER(10,($B69-C$227)/C$228)/(1+POWER(10,($B69-C$227)/C$228))</f>
        <v>2.9597257788639007E-2</v>
      </c>
      <c r="DT69" s="2">
        <f>POWER(10,($B69-D$227)/D$228)/(1+POWER(10,($B69-D$227)/D$228))</f>
        <v>2.8708965492531324E-2</v>
      </c>
      <c r="DU69" s="2">
        <f>POWER(10,($B69-E$227)/E$228)/(1+POWER(10,($B69-E$227)/E$228))</f>
        <v>5.3374898919412536E-2</v>
      </c>
      <c r="DV69" s="2">
        <f>POWER(10,($B69-F$227)/F$228)/(1+POWER(10,($B69-F$227)/F$228))</f>
        <v>6.4794320276558473E-2</v>
      </c>
      <c r="DW69" s="2">
        <f>POWER(10,($B69-G$227)/G$228)/(1+POWER(10,($B69-G$227)/G$228))</f>
        <v>6.0251583392296214E-2</v>
      </c>
      <c r="DX69" s="2">
        <f>POWER(10,($B69-H$227)/H$228)/(1+POWER(10,($B69-H$227)/H$228))</f>
        <v>5.5762313906159662E-2</v>
      </c>
      <c r="DY69" s="2">
        <f>POWER(10,($B69-I$227)/I$228)/(1+POWER(10,($B69-I$227)/I$228))</f>
        <v>5.3986354668689576E-2</v>
      </c>
      <c r="DZ69" s="2">
        <f>POWER(10,($B69-J$227)/J$228)/(1+POWER(10,($B69-J$227)/J$228))</f>
        <v>4.9157228997433577E-2</v>
      </c>
      <c r="EA69" s="2">
        <f>POWER(10,($B69-K$227)/K$228)/(1+POWER(10,($B69-K$227)/K$228))</f>
        <v>4.9197112440618439E-2</v>
      </c>
      <c r="EB69" s="2">
        <f>POWER(10,($B69-L$227)/L$228)/(1+POWER(10,($B69-L$227)/L$228))</f>
        <v>4.4994109146390002E-2</v>
      </c>
      <c r="EC69" s="2">
        <f>POWER(10,($B69-M$227)/M$228)/(1+POWER(10,($B69-M$227)/M$228))</f>
        <v>4.2565698177910234E-2</v>
      </c>
      <c r="ED69" s="2">
        <f>POWER(10,($B69-N$227)/N$228)/(1+POWER(10,($B69-N$227)/N$228))</f>
        <v>4.1940806819591683E-2</v>
      </c>
      <c r="EE69" s="2">
        <f>POWER(10,($B69-O$227)/O$228)/(1+POWER(10,($B69-O$227)/O$228))</f>
        <v>4.2252876109864244E-2</v>
      </c>
    </row>
    <row r="70" spans="2:135" x14ac:dyDescent="0.25">
      <c r="B70" s="2">
        <v>64</v>
      </c>
      <c r="C70">
        <v>27.896000000000001</v>
      </c>
      <c r="D70">
        <v>33.015000000000001</v>
      </c>
      <c r="E70">
        <v>33.238999999999997</v>
      </c>
      <c r="F70">
        <v>38.521999999999998</v>
      </c>
      <c r="G70">
        <v>35.164000000000001</v>
      </c>
      <c r="H70">
        <v>32.924999999999997</v>
      </c>
      <c r="I70">
        <v>30.896000000000001</v>
      </c>
      <c r="J70">
        <v>30.716000000000001</v>
      </c>
      <c r="K70">
        <v>33.238999999999997</v>
      </c>
      <c r="L70">
        <v>34.909999999999997</v>
      </c>
      <c r="M70">
        <v>37.909999999999997</v>
      </c>
      <c r="N70">
        <v>43.253999999999998</v>
      </c>
      <c r="O70">
        <v>50.985100000000003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38.077625830231867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43.257421892044952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30.583857152525209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36.219542004072011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33.812778929826045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29.880518033394935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30.374038335635348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31.486357456822283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32.914222541437042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35.206624906210529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39.543718770077618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43.529401849453222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50.734944481191761</v>
      </c>
      <c r="AE70" s="5"/>
      <c r="AG70" s="5">
        <f t="shared" si="17"/>
        <v>-10.181625830231866</v>
      </c>
      <c r="AH70" s="5">
        <f t="shared" si="17"/>
        <v>-10.242421892044952</v>
      </c>
      <c r="AI70" s="5">
        <f t="shared" si="17"/>
        <v>2.6551428474747887</v>
      </c>
      <c r="AJ70" s="5">
        <f t="shared" si="17"/>
        <v>2.3024579959279876</v>
      </c>
      <c r="AK70" s="5">
        <f t="shared" si="17"/>
        <v>1.3512210701739562</v>
      </c>
      <c r="AL70" s="5">
        <f t="shared" si="17"/>
        <v>3.044481966605062</v>
      </c>
      <c r="AM70" s="5">
        <f t="shared" si="17"/>
        <v>0.52196166436465319</v>
      </c>
      <c r="AN70" s="5">
        <f t="shared" si="16"/>
        <v>-0.77035745682228196</v>
      </c>
      <c r="AO70" s="5">
        <f t="shared" si="14"/>
        <v>0.3247774585629557</v>
      </c>
      <c r="AP70" s="5">
        <f t="shared" si="14"/>
        <v>-0.29662490621053195</v>
      </c>
      <c r="AQ70" s="5">
        <f t="shared" si="14"/>
        <v>-1.6337187700776212</v>
      </c>
      <c r="AR70" s="5">
        <f t="shared" si="14"/>
        <v>-0.27540184945322466</v>
      </c>
      <c r="AS70" s="5">
        <f t="shared" si="14"/>
        <v>0.25015551880824205</v>
      </c>
      <c r="AV70" s="2">
        <f t="shared" ref="AV70:AV133" si="18">((1-DS70)*CO70) + (DS70*DD70)</f>
        <v>25.020019505688715</v>
      </c>
      <c r="AW70" s="2">
        <f t="shared" ref="AW70:AW133" si="19">((1-DT70)*CP70) + (DT70*DE70)</f>
        <v>25.556530177025937</v>
      </c>
      <c r="AX70" s="2">
        <f t="shared" ref="AX70:AX133" si="20">((1-DU70)*CQ70) + (DU70*DF70)</f>
        <v>27.123508922982651</v>
      </c>
      <c r="AY70" s="2">
        <f t="shared" ref="AY70:AY133" si="21">((1-DV70)*CR70) + (DV70*DG70)</f>
        <v>28.233692746072997</v>
      </c>
      <c r="AZ70" s="2">
        <f t="shared" ref="AZ70:AZ133" si="22">((1-DW70)*CS70) + (DW70*DH70)</f>
        <v>28.301695893439089</v>
      </c>
      <c r="BA70" s="2">
        <f t="shared" ref="BA70:BA133" si="23">((1-DX70)*CT70) + (DX70*DI70)</f>
        <v>25.557970938386667</v>
      </c>
      <c r="BB70" s="2">
        <f t="shared" ref="BB70:BB133" si="24">((1-DY70)*CU70) + (DY70*DJ70)</f>
        <v>26.146390129772193</v>
      </c>
      <c r="BC70" s="2">
        <f t="shared" ref="BC70:BC133" si="25">((1-DZ70)*CV70) + (DZ70*DK70)</f>
        <v>27.166725999287635</v>
      </c>
      <c r="BD70" s="2">
        <f t="shared" ref="BD70:BD133" si="26">((1-EA70)*CW70) + (EA70*DL70)</f>
        <v>28.840844684868287</v>
      </c>
      <c r="BE70" s="2">
        <f t="shared" ref="BE70:BE133" si="27">((1-EB70)*CX70) + (EB70*DM70)</f>
        <v>31.649891001717048</v>
      </c>
      <c r="BF70" s="2">
        <f t="shared" ref="BF70:BF133" si="28">((1-EC70)*CY70) + (EC70*DN70)</f>
        <v>35.762323144602853</v>
      </c>
      <c r="BG70" s="2">
        <f t="shared" ref="BG70:BG133" si="29">((1-ED70)*CZ70) + (ED70*DO70)</f>
        <v>40.620527901278699</v>
      </c>
      <c r="BH70" s="2">
        <f t="shared" ref="BH70:BH133" si="30">((1-EE70)*DA70) + (EE70*DP70)</f>
        <v>48.857344181019577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24.944561867304799</v>
      </c>
      <c r="CP70" s="2">
        <f>BL$207*$B70+BL$209</f>
        <v>25.50242215168457</v>
      </c>
      <c r="CQ70" s="2">
        <f>BM$207*$B70+BM$209</f>
        <v>27.05113718124224</v>
      </c>
      <c r="CR70" s="2">
        <f>BN$207*$B70+BN$209</f>
        <v>28.197104020822</v>
      </c>
      <c r="CS70" s="2">
        <f>BO$207*$B70+BO$209</f>
        <v>28.252281067654732</v>
      </c>
      <c r="CT70" s="2">
        <f>BP$207*$B70+BP$209</f>
        <v>25.648336302811906</v>
      </c>
      <c r="CU70" s="2">
        <f>BQ$207*$B70+BQ$209</f>
        <v>26.221508918346213</v>
      </c>
      <c r="CV70" s="2">
        <f>BR$207*$B70+BR$209</f>
        <v>27.164507193005381</v>
      </c>
      <c r="CW70" s="2">
        <f>BS$207*$B70+BS$209</f>
        <v>28.852959128578423</v>
      </c>
      <c r="CX70" s="2">
        <f>BT$207*$B70+BT$209</f>
        <v>31.600988964170231</v>
      </c>
      <c r="CY70" s="2">
        <f>BU$207*$B70+BU$209</f>
        <v>35.770121715162176</v>
      </c>
      <c r="CZ70" s="2">
        <f>BV$207*$B70+BV$209</f>
        <v>40.579869708254122</v>
      </c>
      <c r="DA70" s="2">
        <f>BW$207*$B70+BW$209</f>
        <v>48.909104758999383</v>
      </c>
      <c r="DD70" s="2">
        <f>BZ$207*$B70+BZ$209</f>
        <v>27.276355381780185</v>
      </c>
      <c r="DE70" s="2">
        <f>CA$207*$B70+CA$209</f>
        <v>27.226057463472415</v>
      </c>
      <c r="DF70" s="2">
        <f>CB$207*$B70+CB$209</f>
        <v>28.294112846396338</v>
      </c>
      <c r="DG70" s="2">
        <f>CC$207*$B70+CC$209</f>
        <v>28.715327121947936</v>
      </c>
      <c r="DH70" s="2">
        <f>CD$207*$B70+CD$209</f>
        <v>29.004607001805393</v>
      </c>
      <c r="DI70" s="2">
        <f>CE$207*$B70+CE$209</f>
        <v>24.1624301085638</v>
      </c>
      <c r="DJ70" s="2">
        <f>CF$207*$B70+CF$209</f>
        <v>24.945890659527208</v>
      </c>
      <c r="DK70" s="2">
        <f>CG$207*$B70+CG$209</f>
        <v>27.2058677910596</v>
      </c>
      <c r="DL70" s="2">
        <f>CH$207*$B70+CH$209</f>
        <v>28.627316919460061</v>
      </c>
      <c r="DM70" s="2">
        <f>CI$207*$B70+CI$209</f>
        <v>32.596514645805215</v>
      </c>
      <c r="DN70" s="2">
        <f>CJ$207*$B70+CJ$209</f>
        <v>35.60234368425909</v>
      </c>
      <c r="DO70" s="2">
        <f>CK$207*$B70+CK$209</f>
        <v>41.467567346413645</v>
      </c>
      <c r="DP70" s="2">
        <f>CL$207*$B70+CL$209</f>
        <v>47.787319740885067</v>
      </c>
      <c r="DS70" s="2">
        <f>POWER(10,($B70-C$227)/C$228)/(1+POWER(10,($B70-C$227)/C$228))</f>
        <v>3.236034319312054E-2</v>
      </c>
      <c r="DT70" s="2">
        <f>POWER(10,($B70-D$227)/D$228)/(1+POWER(10,($B70-D$227)/D$228))</f>
        <v>3.1391806011008841E-2</v>
      </c>
      <c r="DU70" s="2">
        <f>POWER(10,($B70-E$227)/E$228)/(1+POWER(10,($B70-E$227)/E$228))</f>
        <v>5.8224584574986533E-2</v>
      </c>
      <c r="DV70" s="2">
        <f>POWER(10,($B70-F$227)/F$228)/(1+POWER(10,($B70-F$227)/F$228))</f>
        <v>7.060419570547953E-2</v>
      </c>
      <c r="DW70" s="2">
        <f>POWER(10,($B70-G$227)/G$228)/(1+POWER(10,($B70-G$227)/G$228))</f>
        <v>6.5682736087174579E-2</v>
      </c>
      <c r="DX70" s="2">
        <f>POWER(10,($B70-H$227)/H$228)/(1+POWER(10,($B70-H$227)/H$228))</f>
        <v>6.0814986016639552E-2</v>
      </c>
      <c r="DY70" s="2">
        <f>POWER(10,($B70-I$227)/I$228)/(1+POWER(10,($B70-I$227)/I$228))</f>
        <v>5.8888141538181248E-2</v>
      </c>
      <c r="DZ70" s="2">
        <f>POWER(10,($B70-J$227)/J$228)/(1+POWER(10,($B70-J$227)/J$228))</f>
        <v>5.3645411010344965E-2</v>
      </c>
      <c r="EA70" s="2">
        <f>POWER(10,($B70-K$227)/K$228)/(1+POWER(10,($B70-K$227)/K$228))</f>
        <v>5.3688730302143085E-2</v>
      </c>
      <c r="EB70" s="2">
        <f>POWER(10,($B70-L$227)/L$228)/(1+POWER(10,($B70-L$227)/L$228))</f>
        <v>4.912182422707722E-2</v>
      </c>
      <c r="EC70" s="2">
        <f>POWER(10,($B70-M$227)/M$228)/(1+POWER(10,($B70-M$227)/M$228))</f>
        <v>4.6481476253784064E-2</v>
      </c>
      <c r="ED70" s="2">
        <f>POWER(10,($B70-N$227)/N$228)/(1+POWER(10,($B70-N$227)/N$228))</f>
        <v>4.5801848824189813E-2</v>
      </c>
      <c r="EE70" s="2">
        <f>POWER(10,($B70-O$227)/O$228)/(1+POWER(10,($B70-O$227)/O$228))</f>
        <v>4.6141263382899769E-2</v>
      </c>
    </row>
    <row r="71" spans="2:135" x14ac:dyDescent="0.25">
      <c r="B71" s="2">
        <v>65</v>
      </c>
      <c r="C71">
        <v>27.254000000000001</v>
      </c>
      <c r="D71">
        <v>30.672000000000001</v>
      </c>
      <c r="E71">
        <v>35.06</v>
      </c>
      <c r="F71">
        <v>43.387999999999998</v>
      </c>
      <c r="G71">
        <v>39.820999999999998</v>
      </c>
      <c r="H71">
        <v>35.209000000000003</v>
      </c>
      <c r="I71">
        <v>33.866</v>
      </c>
      <c r="J71">
        <v>32.03</v>
      </c>
      <c r="K71">
        <v>33.06</v>
      </c>
      <c r="L71">
        <v>35.552</v>
      </c>
      <c r="M71">
        <v>37.671999999999997</v>
      </c>
      <c r="N71">
        <v>44.357999999999997</v>
      </c>
      <c r="O71">
        <v>52.402999999999999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33.55623108396432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37.30875240231552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31.841586740455973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39.862780905820514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36.443589494057619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31.660464914811318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31.224535489019669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31.301568214574157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32.86612423515659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34.922827781597569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38.734173214205327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43.117360579682909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50.971311809586972</v>
      </c>
      <c r="AE71" s="5"/>
      <c r="AG71" s="5">
        <f t="shared" si="17"/>
        <v>-6.302231083964319</v>
      </c>
      <c r="AH71" s="5">
        <f t="shared" si="17"/>
        <v>-6.6367524023155191</v>
      </c>
      <c r="AI71" s="5">
        <f t="shared" si="17"/>
        <v>3.2184132595440289</v>
      </c>
      <c r="AJ71" s="5">
        <f t="shared" si="17"/>
        <v>3.5252190941794836</v>
      </c>
      <c r="AK71" s="5">
        <f t="shared" si="17"/>
        <v>3.3774105059423789</v>
      </c>
      <c r="AL71" s="5">
        <f t="shared" si="17"/>
        <v>3.5485350851886857</v>
      </c>
      <c r="AM71" s="5">
        <f t="shared" si="17"/>
        <v>2.641464510980331</v>
      </c>
      <c r="AN71" s="5">
        <f t="shared" si="16"/>
        <v>0.72843178542584397</v>
      </c>
      <c r="AO71" s="5">
        <f t="shared" si="14"/>
        <v>0.19387576484341196</v>
      </c>
      <c r="AP71" s="5">
        <f t="shared" si="14"/>
        <v>0.62917221840243087</v>
      </c>
      <c r="AQ71" s="5">
        <f t="shared" si="14"/>
        <v>-1.0621732142053304</v>
      </c>
      <c r="AR71" s="5">
        <f t="shared" si="14"/>
        <v>1.2406394203170876</v>
      </c>
      <c r="AS71" s="5">
        <f t="shared" si="14"/>
        <v>1.431688190413027</v>
      </c>
      <c r="AV71" s="2">
        <f t="shared" si="18"/>
        <v>25.066453466804656</v>
      </c>
      <c r="AW71" s="2">
        <f t="shared" si="19"/>
        <v>25.593741755723666</v>
      </c>
      <c r="AX71" s="2">
        <f t="shared" si="20"/>
        <v>27.145515621907606</v>
      </c>
      <c r="AY71" s="2">
        <f t="shared" si="21"/>
        <v>28.22894004307831</v>
      </c>
      <c r="AZ71" s="2">
        <f t="shared" si="22"/>
        <v>28.29239042713025</v>
      </c>
      <c r="BA71" s="2">
        <f t="shared" si="23"/>
        <v>25.495742197418068</v>
      </c>
      <c r="BB71" s="2">
        <f t="shared" si="24"/>
        <v>26.129065120895415</v>
      </c>
      <c r="BC71" s="2">
        <f t="shared" si="25"/>
        <v>27.153578691388745</v>
      </c>
      <c r="BD71" s="2">
        <f t="shared" si="26"/>
        <v>28.817205337517827</v>
      </c>
      <c r="BE71" s="2">
        <f t="shared" si="27"/>
        <v>31.663716416857188</v>
      </c>
      <c r="BF71" s="2">
        <f t="shared" si="28"/>
        <v>35.744910000184639</v>
      </c>
      <c r="BG71" s="2">
        <f t="shared" si="29"/>
        <v>40.619302713647073</v>
      </c>
      <c r="BH71" s="2">
        <f t="shared" si="30"/>
        <v>48.785211227861247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24.987402382444191</v>
      </c>
      <c r="CP71" s="2">
        <f>BL$207*$B71+BL$209</f>
        <v>25.537704163511265</v>
      </c>
      <c r="CQ71" s="2">
        <f>BM$207*$B71+BM$209</f>
        <v>27.072329788927444</v>
      </c>
      <c r="CR71" s="2">
        <f>BN$207*$B71+BN$209</f>
        <v>28.194417709483417</v>
      </c>
      <c r="CS71" s="2">
        <f>BO$207*$B71+BO$209</f>
        <v>28.244012483953902</v>
      </c>
      <c r="CT71" s="2">
        <f>BP$207*$B71+BP$209</f>
        <v>25.59346896476351</v>
      </c>
      <c r="CU71" s="2">
        <f>BQ$207*$B71+BQ$209</f>
        <v>26.212990618763843</v>
      </c>
      <c r="CV71" s="2">
        <f>BR$207*$B71+BR$209</f>
        <v>27.154606041886932</v>
      </c>
      <c r="CW71" s="2">
        <f>BS$207*$B71+BS$209</f>
        <v>28.832267258526404</v>
      </c>
      <c r="CX71" s="2">
        <f>BT$207*$B71+BT$209</f>
        <v>31.614318407473601</v>
      </c>
      <c r="CY71" s="2">
        <f>BU$207*$B71+BU$209</f>
        <v>35.755420317744203</v>
      </c>
      <c r="CZ71" s="2">
        <f>BV$207*$B71+BV$209</f>
        <v>40.577780062151156</v>
      </c>
      <c r="DA71" s="2">
        <f>BW$207*$B71+BW$209</f>
        <v>48.840222493390272</v>
      </c>
      <c r="DD71" s="2">
        <f>BZ$207*$B71+BZ$209</f>
        <v>27.222252990144685</v>
      </c>
      <c r="DE71" s="2">
        <f>CA$207*$B71+CA$209</f>
        <v>27.170667717475549</v>
      </c>
      <c r="DF71" s="2">
        <f>CB$207*$B71+CB$209</f>
        <v>28.225128287394508</v>
      </c>
      <c r="DG71" s="2">
        <f>CC$207*$B71+CC$209</f>
        <v>28.643388323795335</v>
      </c>
      <c r="DH71" s="2">
        <f>CD$207*$B71+CD$209</f>
        <v>28.920001414741954</v>
      </c>
      <c r="DI71" s="2">
        <f>CE$207*$B71+CE$209</f>
        <v>24.119312367181077</v>
      </c>
      <c r="DJ71" s="2">
        <f>CF$207*$B71+CF$209</f>
        <v>24.905837374769153</v>
      </c>
      <c r="DK71" s="2">
        <f>CG$207*$B71+CG$209</f>
        <v>27.137049943660873</v>
      </c>
      <c r="DL71" s="2">
        <f>CH$207*$B71+CH$209</f>
        <v>28.57508501460218</v>
      </c>
      <c r="DM71" s="2">
        <f>CI$207*$B71+CI$209</f>
        <v>32.535803474450624</v>
      </c>
      <c r="DN71" s="2">
        <f>CJ$207*$B71+CJ$209</f>
        <v>35.548273081754601</v>
      </c>
      <c r="DO71" s="2">
        <f>CK$207*$B71+CK$209</f>
        <v>41.408236654085187</v>
      </c>
      <c r="DP71" s="2">
        <f>CL$207*$B71+CL$209</f>
        <v>47.748050136183267</v>
      </c>
      <c r="DS71" s="2">
        <f>POWER(10,($B71-C$227)/C$228)/(1+POWER(10,($B71-C$227)/C$228))</f>
        <v>3.5371977029733222E-2</v>
      </c>
      <c r="DT71" s="2">
        <f>POWER(10,($B71-D$227)/D$228)/(1+POWER(10,($B71-D$227)/D$228))</f>
        <v>3.4316499028017713E-2</v>
      </c>
      <c r="DU71" s="2">
        <f>POWER(10,($B71-E$227)/E$228)/(1+POWER(10,($B71-E$227)/E$228))</f>
        <v>6.3485364595354629E-2</v>
      </c>
      <c r="DV71" s="2">
        <f>POWER(10,($B71-F$227)/F$228)/(1+POWER(10,($B71-F$227)/F$228))</f>
        <v>7.6892189587507709E-2</v>
      </c>
      <c r="DW71" s="2">
        <f>POWER(10,($B71-G$227)/G$228)/(1+POWER(10,($B71-G$227)/G$228))</f>
        <v>7.1566176564385006E-2</v>
      </c>
      <c r="DX71" s="2">
        <f>POWER(10,($B71-H$227)/H$228)/(1+POWER(10,($B71-H$227)/H$228))</f>
        <v>6.6293341905268879E-2</v>
      </c>
      <c r="DY71" s="2">
        <f>POWER(10,($B71-I$227)/I$228)/(1+POWER(10,($B71-I$227)/I$228))</f>
        <v>6.4204788730012091E-2</v>
      </c>
      <c r="DZ71" s="2">
        <f>POWER(10,($B71-J$227)/J$228)/(1+POWER(10,($B71-J$227)/J$228))</f>
        <v>5.8518156196137587E-2</v>
      </c>
      <c r="EA71" s="2">
        <f>POWER(10,($B71-K$227)/K$228)/(1+POWER(10,($B71-K$227)/K$228))</f>
        <v>5.8565166781162734E-2</v>
      </c>
      <c r="EB71" s="2">
        <f>POWER(10,($B71-L$227)/L$228)/(1+POWER(10,($B71-L$227)/L$228))</f>
        <v>5.3606955938679798E-2</v>
      </c>
      <c r="EC71" s="2">
        <f>POWER(10,($B71-M$227)/M$228)/(1+POWER(10,($B71-M$227)/M$228))</f>
        <v>5.0738391508619654E-2</v>
      </c>
      <c r="ED71" s="2">
        <f>POWER(10,($B71-N$227)/N$228)/(1+POWER(10,($B71-N$227)/N$228))</f>
        <v>4.999978553872008E-2</v>
      </c>
      <c r="EE71" s="2">
        <f>POWER(10,($B71-O$227)/O$228)/(1+POWER(10,($B71-O$227)/O$228))</f>
        <v>5.0368666782320541E-2</v>
      </c>
    </row>
    <row r="72" spans="2:135" x14ac:dyDescent="0.25">
      <c r="B72" s="2">
        <v>66</v>
      </c>
      <c r="C72">
        <v>28.716000000000001</v>
      </c>
      <c r="D72">
        <v>30.06</v>
      </c>
      <c r="E72">
        <v>36.716000000000001</v>
      </c>
      <c r="F72">
        <v>46.283999999999999</v>
      </c>
      <c r="G72">
        <v>41.850999999999999</v>
      </c>
      <c r="H72">
        <v>37.463000000000001</v>
      </c>
      <c r="I72">
        <v>35.506999999999998</v>
      </c>
      <c r="J72">
        <v>33.567</v>
      </c>
      <c r="K72">
        <v>35.313000000000002</v>
      </c>
      <c r="L72">
        <v>37.671999999999997</v>
      </c>
      <c r="M72">
        <v>39.134</v>
      </c>
      <c r="N72">
        <v>45.298999999999999</v>
      </c>
      <c r="O72">
        <v>54.373100000000001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30.547822296771258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33.183591829098134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34.07033750100824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44.481262419466802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40.180196509536401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34.562980120028193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33.355734758148245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32.351642260389738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34.006970110797965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35.631716596230426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38.852451712464394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43.481051009523284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51.799385874968102</v>
      </c>
      <c r="AE72" s="5"/>
      <c r="AG72" s="5">
        <f t="shared" si="17"/>
        <v>-1.8318222967712572</v>
      </c>
      <c r="AH72" s="5">
        <f t="shared" si="17"/>
        <v>-3.1235918290981353</v>
      </c>
      <c r="AI72" s="5">
        <f t="shared" si="17"/>
        <v>2.6456624989917614</v>
      </c>
      <c r="AJ72" s="5">
        <f t="shared" si="17"/>
        <v>1.8027375805331971</v>
      </c>
      <c r="AK72" s="5">
        <f t="shared" si="17"/>
        <v>1.670803490463598</v>
      </c>
      <c r="AL72" s="5">
        <f t="shared" si="17"/>
        <v>2.9000198799718078</v>
      </c>
      <c r="AM72" s="5">
        <f t="shared" si="17"/>
        <v>2.1512652418517533</v>
      </c>
      <c r="AN72" s="5">
        <f t="shared" si="16"/>
        <v>1.2153577396102619</v>
      </c>
      <c r="AO72" s="5">
        <f t="shared" si="14"/>
        <v>1.306029889202037</v>
      </c>
      <c r="AP72" s="5">
        <f t="shared" si="14"/>
        <v>2.0402834037695712</v>
      </c>
      <c r="AQ72" s="5">
        <f t="shared" si="14"/>
        <v>0.28154828753560679</v>
      </c>
      <c r="AR72" s="5">
        <f t="shared" si="14"/>
        <v>1.8179489904767152</v>
      </c>
      <c r="AS72" s="5">
        <f t="shared" si="14"/>
        <v>2.5737141250318984</v>
      </c>
      <c r="AV72" s="2">
        <f t="shared" si="18"/>
        <v>25.112878790675769</v>
      </c>
      <c r="AW72" s="2">
        <f t="shared" si="19"/>
        <v>25.630826941711227</v>
      </c>
      <c r="AX72" s="2">
        <f t="shared" si="20"/>
        <v>27.167041504374478</v>
      </c>
      <c r="AY72" s="2">
        <f t="shared" si="21"/>
        <v>28.223509918447657</v>
      </c>
      <c r="AZ72" s="2">
        <f t="shared" si="22"/>
        <v>28.282476370174368</v>
      </c>
      <c r="BA72" s="2">
        <f t="shared" si="23"/>
        <v>25.432975992951416</v>
      </c>
      <c r="BB72" s="2">
        <f t="shared" si="24"/>
        <v>26.110809982922632</v>
      </c>
      <c r="BC72" s="2">
        <f t="shared" si="25"/>
        <v>27.139825646257325</v>
      </c>
      <c r="BD72" s="2">
        <f t="shared" si="26"/>
        <v>28.793139133314188</v>
      </c>
      <c r="BE72" s="2">
        <f t="shared" si="27"/>
        <v>31.677203371878942</v>
      </c>
      <c r="BF72" s="2">
        <f t="shared" si="28"/>
        <v>35.727071145924036</v>
      </c>
      <c r="BG72" s="2">
        <f t="shared" si="29"/>
        <v>40.617877428096065</v>
      </c>
      <c r="BH72" s="2">
        <f t="shared" si="30"/>
        <v>48.712940817569432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25.030242897583584</v>
      </c>
      <c r="CP72" s="2">
        <f>BL$207*$B72+BL$209</f>
        <v>25.572986175337956</v>
      </c>
      <c r="CQ72" s="2">
        <f>BM$207*$B72+BM$209</f>
        <v>27.093522396612652</v>
      </c>
      <c r="CR72" s="2">
        <f>BN$207*$B72+BN$209</f>
        <v>28.191731398144835</v>
      </c>
      <c r="CS72" s="2">
        <f>BO$207*$B72+BO$209</f>
        <v>28.23574390025307</v>
      </c>
      <c r="CT72" s="2">
        <f>BP$207*$B72+BP$209</f>
        <v>25.538601626715113</v>
      </c>
      <c r="CU72" s="2">
        <f>BQ$207*$B72+BQ$209</f>
        <v>26.20447231918147</v>
      </c>
      <c r="CV72" s="2">
        <f>BR$207*$B72+BR$209</f>
        <v>27.14470489076848</v>
      </c>
      <c r="CW72" s="2">
        <f>BS$207*$B72+BS$209</f>
        <v>28.811575388474385</v>
      </c>
      <c r="CX72" s="2">
        <f>BT$207*$B72+BT$209</f>
        <v>31.62764785077697</v>
      </c>
      <c r="CY72" s="2">
        <f>BU$207*$B72+BU$209</f>
        <v>35.740718920326231</v>
      </c>
      <c r="CZ72" s="2">
        <f>BV$207*$B72+BV$209</f>
        <v>40.575690416048189</v>
      </c>
      <c r="DA72" s="2">
        <f>BW$207*$B72+BW$209</f>
        <v>48.77134022778116</v>
      </c>
      <c r="DD72" s="2">
        <f>BZ$207*$B72+BZ$209</f>
        <v>27.16815059850919</v>
      </c>
      <c r="DE72" s="2">
        <f>CA$207*$B72+CA$209</f>
        <v>27.115277971478683</v>
      </c>
      <c r="DF72" s="2">
        <f>CB$207*$B72+CB$209</f>
        <v>28.156143728392674</v>
      </c>
      <c r="DG72" s="2">
        <f>CC$207*$B72+CC$209</f>
        <v>28.571449525642738</v>
      </c>
      <c r="DH72" s="2">
        <f>CD$207*$B72+CD$209</f>
        <v>28.835395827678518</v>
      </c>
      <c r="DI72" s="2">
        <f>CE$207*$B72+CE$209</f>
        <v>24.076194625798355</v>
      </c>
      <c r="DJ72" s="2">
        <f>CF$207*$B72+CF$209</f>
        <v>24.865784090011097</v>
      </c>
      <c r="DK72" s="2">
        <f>CG$207*$B72+CG$209</f>
        <v>27.068232096262143</v>
      </c>
      <c r="DL72" s="2">
        <f>CH$207*$B72+CH$209</f>
        <v>28.5228531097443</v>
      </c>
      <c r="DM72" s="2">
        <f>CI$207*$B72+CI$209</f>
        <v>32.475092303096027</v>
      </c>
      <c r="DN72" s="2">
        <f>CJ$207*$B72+CJ$209</f>
        <v>35.49420247925012</v>
      </c>
      <c r="DO72" s="2">
        <f>CK$207*$B72+CK$209</f>
        <v>41.348905961756735</v>
      </c>
      <c r="DP72" s="2">
        <f>CL$207*$B72+CL$209</f>
        <v>47.708780531481466</v>
      </c>
      <c r="DS72" s="2">
        <f>POWER(10,($B72-C$227)/C$228)/(1+POWER(10,($B72-C$227)/C$228))</f>
        <v>3.8652694434100354E-2</v>
      </c>
      <c r="DT72" s="2">
        <f>POWER(10,($B72-D$227)/D$228)/(1+POWER(10,($B72-D$227)/D$228))</f>
        <v>3.7503127824451574E-2</v>
      </c>
      <c r="DU72" s="2">
        <f>POWER(10,($B72-E$227)/E$228)/(1+POWER(10,($B72-E$227)/E$228))</f>
        <v>6.9186553632114803E-2</v>
      </c>
      <c r="DV72" s="2">
        <f>POWER(10,($B72-F$227)/F$228)/(1+POWER(10,($B72-F$227)/F$228))</f>
        <v>8.3689763541771003E-2</v>
      </c>
      <c r="DW72" s="2">
        <f>POWER(10,($B72-G$227)/G$228)/(1+POWER(10,($B72-G$227)/G$228))</f>
        <v>7.793266023831423E-2</v>
      </c>
      <c r="DX72" s="2">
        <f>POWER(10,($B72-H$227)/H$228)/(1+POWER(10,($B72-H$227)/H$228))</f>
        <v>7.222724843185363E-2</v>
      </c>
      <c r="DY72" s="2">
        <f>POWER(10,($B72-I$227)/I$228)/(1+POWER(10,($B72-I$227)/I$228))</f>
        <v>6.9965757685705482E-2</v>
      </c>
      <c r="DZ72" s="2">
        <f>POWER(10,($B72-J$227)/J$228)/(1+POWER(10,($B72-J$227)/J$228))</f>
        <v>6.3803664331293947E-2</v>
      </c>
      <c r="EA72" s="2">
        <f>POWER(10,($B72-K$227)/K$228)/(1+POWER(10,($B72-K$227)/K$228))</f>
        <v>6.3854633044901576E-2</v>
      </c>
      <c r="EB72" s="2">
        <f>POWER(10,($B72-L$227)/L$228)/(1+POWER(10,($B72-L$227)/L$228))</f>
        <v>5.8476423990225672E-2</v>
      </c>
      <c r="EC72" s="2">
        <f>POWER(10,($B72-M$227)/M$228)/(1+POWER(10,($B72-M$227)/M$228))</f>
        <v>5.5362532180883196E-2</v>
      </c>
      <c r="ED72" s="2">
        <f>POWER(10,($B72-N$227)/N$228)/(1+POWER(10,($B72-N$227)/N$228))</f>
        <v>5.4560480944830861E-2</v>
      </c>
      <c r="EE72" s="2">
        <f>POWER(10,($B72-O$227)/O$228)/(1+POWER(10,($B72-O$227)/O$228))</f>
        <v>5.496106281378893E-2</v>
      </c>
    </row>
    <row r="73" spans="2:135" x14ac:dyDescent="0.25">
      <c r="B73" s="2">
        <v>67</v>
      </c>
      <c r="C73">
        <v>29.657</v>
      </c>
      <c r="D73">
        <v>31.178999999999998</v>
      </c>
      <c r="E73">
        <v>39.896000000000001</v>
      </c>
      <c r="F73">
        <v>49.642000000000003</v>
      </c>
      <c r="G73">
        <v>45.746000000000002</v>
      </c>
      <c r="H73">
        <v>40.268999999999998</v>
      </c>
      <c r="I73">
        <v>38.896000000000001</v>
      </c>
      <c r="J73">
        <v>36.164000000000001</v>
      </c>
      <c r="K73">
        <v>38.03</v>
      </c>
      <c r="L73">
        <v>39.387999999999998</v>
      </c>
      <c r="M73">
        <v>41.701000000000001</v>
      </c>
      <c r="N73">
        <v>46.881</v>
      </c>
      <c r="O73">
        <v>55.641800000000003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28.76098178840892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30.560013479405697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37.288016640478929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49.81916347701744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44.934926155177401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38.589643447950607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36.806947684002012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34.652098559275707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36.363070970177922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37.342786121157182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39.868128443036156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44.619602536107898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53.26473250337127</v>
      </c>
      <c r="AE73" s="5"/>
      <c r="AG73" s="5">
        <f t="shared" si="17"/>
        <v>0.89601821159108042</v>
      </c>
      <c r="AH73" s="5">
        <f t="shared" si="17"/>
        <v>0.61898652059430148</v>
      </c>
      <c r="AI73" s="5">
        <f t="shared" si="17"/>
        <v>2.6079833595210715</v>
      </c>
      <c r="AJ73" s="5">
        <f t="shared" si="17"/>
        <v>-0.17716347701743729</v>
      </c>
      <c r="AK73" s="5">
        <f t="shared" si="17"/>
        <v>0.81107384482260159</v>
      </c>
      <c r="AL73" s="5">
        <f t="shared" si="17"/>
        <v>1.6793565520493914</v>
      </c>
      <c r="AM73" s="5">
        <f t="shared" si="17"/>
        <v>2.0890523159979892</v>
      </c>
      <c r="AN73" s="5">
        <f t="shared" si="16"/>
        <v>1.5119014407242943</v>
      </c>
      <c r="AO73" s="5">
        <f t="shared" si="14"/>
        <v>1.6669290298220787</v>
      </c>
      <c r="AP73" s="5">
        <f t="shared" si="14"/>
        <v>2.0452138788428158</v>
      </c>
      <c r="AQ73" s="5">
        <f t="shared" si="14"/>
        <v>1.8328715569638447</v>
      </c>
      <c r="AR73" s="5">
        <f t="shared" si="14"/>
        <v>2.2613974638921022</v>
      </c>
      <c r="AS73" s="5">
        <f t="shared" si="14"/>
        <v>2.3770674966287331</v>
      </c>
      <c r="AV73" s="2">
        <f t="shared" si="18"/>
        <v>25.159261877523367</v>
      </c>
      <c r="AW73" s="2">
        <f t="shared" si="19"/>
        <v>25.667745577047768</v>
      </c>
      <c r="AX73" s="2">
        <f t="shared" si="20"/>
        <v>27.187996966889724</v>
      </c>
      <c r="AY73" s="2">
        <f t="shared" si="21"/>
        <v>28.217306467063167</v>
      </c>
      <c r="AZ73" s="2">
        <f t="shared" si="22"/>
        <v>28.27185962542432</v>
      </c>
      <c r="BA73" s="2">
        <f t="shared" si="23"/>
        <v>25.369643624891246</v>
      </c>
      <c r="BB73" s="2">
        <f t="shared" si="24"/>
        <v>26.091540880892449</v>
      </c>
      <c r="BC73" s="2">
        <f t="shared" si="25"/>
        <v>27.125389930255345</v>
      </c>
      <c r="BD73" s="2">
        <f t="shared" si="26"/>
        <v>28.768597578680701</v>
      </c>
      <c r="BE73" s="2">
        <f t="shared" si="27"/>
        <v>31.69028829927014</v>
      </c>
      <c r="BF73" s="2">
        <f t="shared" si="28"/>
        <v>35.708755377034642</v>
      </c>
      <c r="BG73" s="2">
        <f t="shared" si="29"/>
        <v>40.616209212402126</v>
      </c>
      <c r="BH73" s="2">
        <f t="shared" si="30"/>
        <v>48.640537185621234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25.073083412722973</v>
      </c>
      <c r="CP73" s="2">
        <f>BL$207*$B73+BL$209</f>
        <v>25.608268187164647</v>
      </c>
      <c r="CQ73" s="2">
        <f>BM$207*$B73+BM$209</f>
        <v>27.114715004297857</v>
      </c>
      <c r="CR73" s="2">
        <f>BN$207*$B73+BN$209</f>
        <v>28.189045086806257</v>
      </c>
      <c r="CS73" s="2">
        <f>BO$207*$B73+BO$209</f>
        <v>28.227475316552241</v>
      </c>
      <c r="CT73" s="2">
        <f>BP$207*$B73+BP$209</f>
        <v>25.483734288666717</v>
      </c>
      <c r="CU73" s="2">
        <f>BQ$207*$B73+BQ$209</f>
        <v>26.1959540195991</v>
      </c>
      <c r="CV73" s="2">
        <f>BR$207*$B73+BR$209</f>
        <v>27.134803739650032</v>
      </c>
      <c r="CW73" s="2">
        <f>BS$207*$B73+BS$209</f>
        <v>28.790883518422365</v>
      </c>
      <c r="CX73" s="2">
        <f>BT$207*$B73+BT$209</f>
        <v>31.640977294080336</v>
      </c>
      <c r="CY73" s="2">
        <f>BU$207*$B73+BU$209</f>
        <v>35.726017522908258</v>
      </c>
      <c r="CZ73" s="2">
        <f>BV$207*$B73+BV$209</f>
        <v>40.573600769945223</v>
      </c>
      <c r="DA73" s="2">
        <f>BW$207*$B73+BW$209</f>
        <v>48.702457962172048</v>
      </c>
      <c r="DD73" s="2">
        <f>BZ$207*$B73+BZ$209</f>
        <v>27.11404820687369</v>
      </c>
      <c r="DE73" s="2">
        <f>CA$207*$B73+CA$209</f>
        <v>27.059888225481817</v>
      </c>
      <c r="DF73" s="2">
        <f>CB$207*$B73+CB$209</f>
        <v>28.087159169390841</v>
      </c>
      <c r="DG73" s="2">
        <f>CC$207*$B73+CC$209</f>
        <v>28.499510727490136</v>
      </c>
      <c r="DH73" s="2">
        <f>CD$207*$B73+CD$209</f>
        <v>28.750790240615082</v>
      </c>
      <c r="DI73" s="2">
        <f>CE$207*$B73+CE$209</f>
        <v>24.033076884415632</v>
      </c>
      <c r="DJ73" s="2">
        <f>CF$207*$B73+CF$209</f>
        <v>24.825730805253041</v>
      </c>
      <c r="DK73" s="2">
        <f>CG$207*$B73+CG$209</f>
        <v>26.999414248863417</v>
      </c>
      <c r="DL73" s="2">
        <f>CH$207*$B73+CH$209</f>
        <v>28.47062120488642</v>
      </c>
      <c r="DM73" s="2">
        <f>CI$207*$B73+CI$209</f>
        <v>32.414381131741436</v>
      </c>
      <c r="DN73" s="2">
        <f>CJ$207*$B73+CJ$209</f>
        <v>35.440131876745632</v>
      </c>
      <c r="DO73" s="2">
        <f>CK$207*$B73+CK$209</f>
        <v>41.289575269428276</v>
      </c>
      <c r="DP73" s="2">
        <f>CL$207*$B73+CL$209</f>
        <v>47.669510926779665</v>
      </c>
      <c r="DS73" s="2">
        <f>POWER(10,($B73-C$227)/C$228)/(1+POWER(10,($B73-C$227)/C$228))</f>
        <v>4.2224375965413743E-2</v>
      </c>
      <c r="DT73" s="2">
        <f>POWER(10,($B73-D$227)/D$228)/(1+POWER(10,($B73-D$227)/D$228))</f>
        <v>4.0973111636066387E-2</v>
      </c>
      <c r="DU73" s="2">
        <f>POWER(10,($B73-E$227)/E$228)/(1+POWER(10,($B73-E$227)/E$228))</f>
        <v>7.5358529797810297E-2</v>
      </c>
      <c r="DV73" s="2">
        <f>POWER(10,($B73-F$227)/F$228)/(1+POWER(10,($B73-F$227)/F$228))</f>
        <v>9.1029011115876746E-2</v>
      </c>
      <c r="DW73" s="2">
        <f>POWER(10,($B73-G$227)/G$228)/(1+POWER(10,($B73-G$227)/G$228))</f>
        <v>8.4813764773790518E-2</v>
      </c>
      <c r="DX73" s="2">
        <f>POWER(10,($B73-H$227)/H$228)/(1+POWER(10,($B73-H$227)/H$228))</f>
        <v>7.8647558990244365E-2</v>
      </c>
      <c r="DY73" s="2">
        <f>POWER(10,($B73-I$227)/I$228)/(1+POWER(10,($B73-I$227)/I$228))</f>
        <v>7.6201554325939003E-2</v>
      </c>
      <c r="DZ73" s="2">
        <f>POWER(10,($B73-J$227)/J$228)/(1+POWER(10,($B73-J$227)/J$228))</f>
        <v>6.9531315466144078E-2</v>
      </c>
      <c r="EA73" s="2">
        <f>POWER(10,($B73-K$227)/K$228)/(1+POWER(10,($B73-K$227)/K$228))</f>
        <v>6.9586519548968814E-2</v>
      </c>
      <c r="EB73" s="2">
        <f>POWER(10,($B73-L$227)/L$228)/(1+POWER(10,($B73-L$227)/L$228))</f>
        <v>6.3758418032844696E-2</v>
      </c>
      <c r="EC73" s="2">
        <f>POWER(10,($B73-M$227)/M$228)/(1+POWER(10,($B73-M$227)/M$228))</f>
        <v>6.0381296176700176E-2</v>
      </c>
      <c r="ED73" s="2">
        <f>POWER(10,($B73-N$227)/N$228)/(1+POWER(10,($B73-N$227)/N$228))</f>
        <v>5.9511117347975914E-2</v>
      </c>
      <c r="EE73" s="2">
        <f>POWER(10,($B73-O$227)/O$228)/(1+POWER(10,($B73-O$227)/O$228))</f>
        <v>5.9945742065368846E-2</v>
      </c>
    </row>
    <row r="74" spans="2:135" x14ac:dyDescent="0.25">
      <c r="B74" s="2">
        <v>68</v>
      </c>
      <c r="C74">
        <v>30.641999999999999</v>
      </c>
      <c r="D74">
        <v>30.716000000000001</v>
      </c>
      <c r="E74">
        <v>43.552</v>
      </c>
      <c r="F74">
        <v>53.298999999999999</v>
      </c>
      <c r="G74">
        <v>49.298999999999999</v>
      </c>
      <c r="H74">
        <v>45.253999999999998</v>
      </c>
      <c r="I74">
        <v>41.866</v>
      </c>
      <c r="J74">
        <v>39.850999999999999</v>
      </c>
      <c r="K74">
        <v>42.015000000000001</v>
      </c>
      <c r="L74">
        <v>43.103999999999999</v>
      </c>
      <c r="M74">
        <v>45.134</v>
      </c>
      <c r="N74">
        <v>48.536999999999999</v>
      </c>
      <c r="O74">
        <v>57.313400000000001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27.968268262336405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29.156307169751837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41.433952717705736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55.423925230009914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50.444985598915409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43.61800798213411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41.564388768087191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38.245712234171208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39.979139499085584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40.106293182678698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41.815799567170941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46.578545598973406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55.413301904686257</v>
      </c>
      <c r="AE74" s="5"/>
      <c r="AG74" s="5">
        <f t="shared" si="17"/>
        <v>2.6737317376635943</v>
      </c>
      <c r="AH74" s="5">
        <f t="shared" si="17"/>
        <v>1.5596928302481636</v>
      </c>
      <c r="AI74" s="5">
        <f t="shared" si="17"/>
        <v>2.1180472822942633</v>
      </c>
      <c r="AJ74" s="5">
        <f t="shared" si="17"/>
        <v>-2.1249252300099144</v>
      </c>
      <c r="AK74" s="5">
        <f t="shared" si="17"/>
        <v>-1.1459855989154093</v>
      </c>
      <c r="AL74" s="5">
        <f t="shared" si="17"/>
        <v>1.6359920178658882</v>
      </c>
      <c r="AM74" s="5">
        <f t="shared" si="17"/>
        <v>0.30161123191280836</v>
      </c>
      <c r="AN74" s="5">
        <f t="shared" si="16"/>
        <v>1.6052877658287912</v>
      </c>
      <c r="AO74" s="5">
        <f t="shared" si="14"/>
        <v>2.0358605009144171</v>
      </c>
      <c r="AP74" s="5">
        <f t="shared" si="14"/>
        <v>2.9977068173213013</v>
      </c>
      <c r="AQ74" s="5">
        <f t="shared" si="14"/>
        <v>3.3182004328290589</v>
      </c>
      <c r="AR74" s="5">
        <f t="shared" si="14"/>
        <v>1.958454401026593</v>
      </c>
      <c r="AS74" s="5">
        <f t="shared" si="14"/>
        <v>1.9000980953137443</v>
      </c>
      <c r="AV74" s="2">
        <f t="shared" si="18"/>
        <v>25.205563295637486</v>
      </c>
      <c r="AW74" s="2">
        <f t="shared" si="19"/>
        <v>25.704451585662088</v>
      </c>
      <c r="AX74" s="2">
        <f t="shared" si="20"/>
        <v>27.208282241907256</v>
      </c>
      <c r="AY74" s="2">
        <f t="shared" si="21"/>
        <v>28.210224979663096</v>
      </c>
      <c r="AZ74" s="2">
        <f t="shared" si="22"/>
        <v>28.260436718200243</v>
      </c>
      <c r="BA74" s="2">
        <f t="shared" si="23"/>
        <v>25.305716692198875</v>
      </c>
      <c r="BB74" s="2">
        <f t="shared" si="24"/>
        <v>26.071168905635904</v>
      </c>
      <c r="BC74" s="2">
        <f t="shared" si="25"/>
        <v>27.110187480825402</v>
      </c>
      <c r="BD74" s="2">
        <f t="shared" si="26"/>
        <v>28.743528101413983</v>
      </c>
      <c r="BE74" s="2">
        <f t="shared" si="27"/>
        <v>31.702900108852784</v>
      </c>
      <c r="BF74" s="2">
        <f t="shared" si="28"/>
        <v>35.689906770567021</v>
      </c>
      <c r="BG74" s="2">
        <f t="shared" si="29"/>
        <v>40.614249837035402</v>
      </c>
      <c r="BH74" s="2">
        <f t="shared" si="30"/>
        <v>48.568006548027228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25.115923927862365</v>
      </c>
      <c r="CP74" s="2">
        <f>BL$207*$B74+BL$209</f>
        <v>25.643550198991342</v>
      </c>
      <c r="CQ74" s="2">
        <f>BM$207*$B74+BM$209</f>
        <v>27.135907611983065</v>
      </c>
      <c r="CR74" s="2">
        <f>BN$207*$B74+BN$209</f>
        <v>28.186358775467674</v>
      </c>
      <c r="CS74" s="2">
        <f>BO$207*$B74+BO$209</f>
        <v>28.219206732851411</v>
      </c>
      <c r="CT74" s="2">
        <f>BP$207*$B74+BP$209</f>
        <v>25.428866950618321</v>
      </c>
      <c r="CU74" s="2">
        <f>BQ$207*$B74+BQ$209</f>
        <v>26.18743572001673</v>
      </c>
      <c r="CV74" s="2">
        <f>BR$207*$B74+BR$209</f>
        <v>27.124902588531583</v>
      </c>
      <c r="CW74" s="2">
        <f>BS$207*$B74+BS$209</f>
        <v>28.770191648370346</v>
      </c>
      <c r="CX74" s="2">
        <f>BT$207*$B74+BT$209</f>
        <v>31.654306737383706</v>
      </c>
      <c r="CY74" s="2">
        <f>BU$207*$B74+BU$209</f>
        <v>35.711316125490285</v>
      </c>
      <c r="CZ74" s="2">
        <f>BV$207*$B74+BV$209</f>
        <v>40.571511123842257</v>
      </c>
      <c r="DA74" s="2">
        <f>BW$207*$B74+BW$209</f>
        <v>48.633575696562943</v>
      </c>
      <c r="DD74" s="2">
        <f>BZ$207*$B74+BZ$209</f>
        <v>27.059945815238194</v>
      </c>
      <c r="DE74" s="2">
        <f>CA$207*$B74+CA$209</f>
        <v>27.004498479484951</v>
      </c>
      <c r="DF74" s="2">
        <f>CB$207*$B74+CB$209</f>
        <v>28.018174610389011</v>
      </c>
      <c r="DG74" s="2">
        <f>CC$207*$B74+CC$209</f>
        <v>28.427571929337539</v>
      </c>
      <c r="DH74" s="2">
        <f>CD$207*$B74+CD$209</f>
        <v>28.666184653551642</v>
      </c>
      <c r="DI74" s="2">
        <f>CE$207*$B74+CE$209</f>
        <v>23.989959143032909</v>
      </c>
      <c r="DJ74" s="2">
        <f>CF$207*$B74+CF$209</f>
        <v>24.785677520494986</v>
      </c>
      <c r="DK74" s="2">
        <f>CG$207*$B74+CG$209</f>
        <v>26.930596401464687</v>
      </c>
      <c r="DL74" s="2">
        <f>CH$207*$B74+CH$209</f>
        <v>28.41838930002854</v>
      </c>
      <c r="DM74" s="2">
        <f>CI$207*$B74+CI$209</f>
        <v>32.353669960386839</v>
      </c>
      <c r="DN74" s="2">
        <f>CJ$207*$B74+CJ$209</f>
        <v>35.386061274241143</v>
      </c>
      <c r="DO74" s="2">
        <f>CK$207*$B74+CK$209</f>
        <v>41.230244577099818</v>
      </c>
      <c r="DP74" s="2">
        <f>CL$207*$B74+CL$209</f>
        <v>47.630241322077865</v>
      </c>
      <c r="DS74" s="2">
        <f>POWER(10,($B74-C$227)/C$228)/(1+POWER(10,($B74-C$227)/C$228))</f>
        <v>4.6110266739907736E-2</v>
      </c>
      <c r="DT74" s="2">
        <f>POWER(10,($B74-D$227)/D$228)/(1+POWER(10,($B74-D$227)/D$228))</f>
        <v>4.4749229301098641E-2</v>
      </c>
      <c r="DU74" s="2">
        <f>POWER(10,($B74-E$227)/E$228)/(1+POWER(10,($B74-E$227)/E$228))</f>
        <v>8.2032570701337085E-2</v>
      </c>
      <c r="DV74" s="2">
        <f>POWER(10,($B74-F$227)/F$228)/(1+POWER(10,($B74-F$227)/F$228))</f>
        <v>9.8942382753702138E-2</v>
      </c>
      <c r="DW74" s="2">
        <f>POWER(10,($B74-G$227)/G$228)/(1+POWER(10,($B74-G$227)/G$228))</f>
        <v>9.2241659910712759E-2</v>
      </c>
      <c r="DX74" s="2">
        <f>POWER(10,($B74-H$227)/H$228)/(1+POWER(10,($B74-H$227)/H$228))</f>
        <v>8.5585926888604238E-2</v>
      </c>
      <c r="DY74" s="2">
        <f>POWER(10,($B74-I$227)/I$228)/(1+POWER(10,($B74-I$227)/I$228))</f>
        <v>8.2943559324632987E-2</v>
      </c>
      <c r="DZ74" s="2">
        <f>POWER(10,($B74-J$227)/J$228)/(1+POWER(10,($B74-J$227)/J$228))</f>
        <v>7.5731544776351689E-2</v>
      </c>
      <c r="EA74" s="2">
        <f>POWER(10,($B74-K$227)/K$228)/(1+POWER(10,($B74-K$227)/K$228))</f>
        <v>7.5791270530292387E-2</v>
      </c>
      <c r="EB74" s="2">
        <f>POWER(10,($B74-L$227)/L$228)/(1+POWER(10,($B74-L$227)/L$228))</f>
        <v>6.9482308864356856E-2</v>
      </c>
      <c r="EC74" s="2">
        <f>POWER(10,($B74-M$227)/M$228)/(1+POWER(10,($B74-M$227)/M$228))</f>
        <v>6.582332236103873E-2</v>
      </c>
      <c r="ED74" s="2">
        <f>POWER(10,($B74-N$227)/N$228)/(1+POWER(10,($B74-N$227)/N$228))</f>
        <v>6.4880131685734449E-2</v>
      </c>
      <c r="EE74" s="2">
        <f>POWER(10,($B74-O$227)/O$228)/(1+POWER(10,($B74-O$227)/O$228))</f>
        <v>6.5351243018424737E-2</v>
      </c>
    </row>
    <row r="75" spans="2:135" x14ac:dyDescent="0.25">
      <c r="B75" s="2">
        <v>69</v>
      </c>
      <c r="C75">
        <v>33.656999999999996</v>
      </c>
      <c r="D75">
        <v>33.179000000000002</v>
      </c>
      <c r="E75">
        <v>47.313000000000002</v>
      </c>
      <c r="F75">
        <v>59.402999999999999</v>
      </c>
      <c r="G75">
        <v>55.866</v>
      </c>
      <c r="H75">
        <v>50.075000000000003</v>
      </c>
      <c r="I75">
        <v>47.03</v>
      </c>
      <c r="J75">
        <v>43.671999999999997</v>
      </c>
      <c r="K75">
        <v>46.866</v>
      </c>
      <c r="L75">
        <v>47.627000000000002</v>
      </c>
      <c r="M75">
        <v>47.223999999999997</v>
      </c>
      <c r="N75">
        <v>53.805999999999997</v>
      </c>
      <c r="O75">
        <v>59.7164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28.034967220299041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28.779792099048041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46.302363716354762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60.677889432736478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56.241675291833602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49.335579844024409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47.461064103713539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43.109508829284458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44.826776500441539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43.941963610669468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44.741027332977282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49.398585677924459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58.243910551408433</v>
      </c>
      <c r="AE75" s="5"/>
      <c r="AG75" s="5">
        <f t="shared" si="17"/>
        <v>5.6220327797009553</v>
      </c>
      <c r="AH75" s="5">
        <f t="shared" si="17"/>
        <v>4.3992079009519607</v>
      </c>
      <c r="AI75" s="5">
        <f t="shared" si="17"/>
        <v>1.0106362836452405</v>
      </c>
      <c r="AJ75" s="5">
        <f t="shared" si="17"/>
        <v>-1.2748894327364795</v>
      </c>
      <c r="AK75" s="5">
        <f t="shared" si="17"/>
        <v>-0.37567529183360193</v>
      </c>
      <c r="AL75" s="5">
        <f t="shared" si="17"/>
        <v>0.73942015597559418</v>
      </c>
      <c r="AM75" s="5">
        <f t="shared" si="17"/>
        <v>-0.43106410371353832</v>
      </c>
      <c r="AN75" s="5">
        <f t="shared" si="16"/>
        <v>0.56249117071553911</v>
      </c>
      <c r="AO75" s="5">
        <f t="shared" si="14"/>
        <v>2.0392234995584602</v>
      </c>
      <c r="AP75" s="5">
        <f t="shared" si="14"/>
        <v>3.6850363893305342</v>
      </c>
      <c r="AQ75" s="5">
        <f t="shared" si="14"/>
        <v>2.4829726670227146</v>
      </c>
      <c r="AR75" s="5">
        <f t="shared" si="14"/>
        <v>4.4074143220755388</v>
      </c>
      <c r="AS75" s="5">
        <f t="shared" si="14"/>
        <v>1.4724894485915669</v>
      </c>
      <c r="AV75" s="2">
        <f t="shared" si="18"/>
        <v>25.251737126781983</v>
      </c>
      <c r="AW75" s="2">
        <f t="shared" si="19"/>
        <v>25.740892368828828</v>
      </c>
      <c r="AX75" s="2">
        <f t="shared" si="20"/>
        <v>27.227786825617969</v>
      </c>
      <c r="AY75" s="2">
        <f t="shared" si="21"/>
        <v>28.202151762051969</v>
      </c>
      <c r="AZ75" s="2">
        <f t="shared" si="22"/>
        <v>28.248094465096958</v>
      </c>
      <c r="BA75" s="2">
        <f t="shared" si="23"/>
        <v>25.241167476277305</v>
      </c>
      <c r="BB75" s="2">
        <f t="shared" si="24"/>
        <v>26.049600246645522</v>
      </c>
      <c r="BC75" s="2">
        <f t="shared" si="25"/>
        <v>27.09412683783227</v>
      </c>
      <c r="BD75" s="2">
        <f t="shared" si="26"/>
        <v>28.717873948489128</v>
      </c>
      <c r="BE75" s="2">
        <f t="shared" si="27"/>
        <v>31.714959672459649</v>
      </c>
      <c r="BF75" s="2">
        <f t="shared" si="28"/>
        <v>35.67046447814954</v>
      </c>
      <c r="BG75" s="2">
        <f t="shared" si="29"/>
        <v>40.611945258532323</v>
      </c>
      <c r="BH75" s="2">
        <f t="shared" si="30"/>
        <v>48.495357382094909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25.158764443001754</v>
      </c>
      <c r="CP75" s="2">
        <f>BL$207*$B75+BL$209</f>
        <v>25.678832210818033</v>
      </c>
      <c r="CQ75" s="2">
        <f>BM$207*$B75+BM$209</f>
        <v>27.157100219668269</v>
      </c>
      <c r="CR75" s="2">
        <f>BN$207*$B75+BN$209</f>
        <v>28.183672464129092</v>
      </c>
      <c r="CS75" s="2">
        <f>BO$207*$B75+BO$209</f>
        <v>28.210938149150579</v>
      </c>
      <c r="CT75" s="2">
        <f>BP$207*$B75+BP$209</f>
        <v>25.373999612569925</v>
      </c>
      <c r="CU75" s="2">
        <f>BQ$207*$B75+BQ$209</f>
        <v>26.17891742043436</v>
      </c>
      <c r="CV75" s="2">
        <f>BR$207*$B75+BR$209</f>
        <v>27.115001437413131</v>
      </c>
      <c r="CW75" s="2">
        <f>BS$207*$B75+BS$209</f>
        <v>28.749499778318327</v>
      </c>
      <c r="CX75" s="2">
        <f>BT$207*$B75+BT$209</f>
        <v>31.667636180687076</v>
      </c>
      <c r="CY75" s="2">
        <f>BU$207*$B75+BU$209</f>
        <v>35.696614728072305</v>
      </c>
      <c r="CZ75" s="2">
        <f>BV$207*$B75+BV$209</f>
        <v>40.56942147773929</v>
      </c>
      <c r="DA75" s="2">
        <f>BW$207*$B75+BW$209</f>
        <v>48.564693430953831</v>
      </c>
      <c r="DD75" s="2">
        <f>BZ$207*$B75+BZ$209</f>
        <v>27.005843423602698</v>
      </c>
      <c r="DE75" s="2">
        <f>CA$207*$B75+CA$209</f>
        <v>26.949108733488085</v>
      </c>
      <c r="DF75" s="2">
        <f>CB$207*$B75+CB$209</f>
        <v>27.949190051387177</v>
      </c>
      <c r="DG75" s="2">
        <f>CC$207*$B75+CC$209</f>
        <v>28.355633131184938</v>
      </c>
      <c r="DH75" s="2">
        <f>CD$207*$B75+CD$209</f>
        <v>28.581579066488203</v>
      </c>
      <c r="DI75" s="2">
        <f>CE$207*$B75+CE$209</f>
        <v>23.94684140165019</v>
      </c>
      <c r="DJ75" s="2">
        <f>CF$207*$B75+CF$209</f>
        <v>24.74562423573693</v>
      </c>
      <c r="DK75" s="2">
        <f>CG$207*$B75+CG$209</f>
        <v>26.86177855406596</v>
      </c>
      <c r="DL75" s="2">
        <f>CH$207*$B75+CH$209</f>
        <v>28.36615739517066</v>
      </c>
      <c r="DM75" s="2">
        <f>CI$207*$B75+CI$209</f>
        <v>32.292958789032248</v>
      </c>
      <c r="DN75" s="2">
        <f>CJ$207*$B75+CJ$209</f>
        <v>35.331990671736655</v>
      </c>
      <c r="DO75" s="2">
        <f>CK$207*$B75+CK$209</f>
        <v>41.170913884771359</v>
      </c>
      <c r="DP75" s="2">
        <f>CL$207*$B75+CL$209</f>
        <v>47.590971717376071</v>
      </c>
      <c r="DS75" s="2">
        <f>POWER(10,($B75-C$227)/C$228)/(1+POWER(10,($B75-C$227)/C$228))</f>
        <v>5.0334980126283492E-2</v>
      </c>
      <c r="DT75" s="2">
        <f>POWER(10,($B75-D$227)/D$228)/(1+POWER(10,($B75-D$227)/D$228))</f>
        <v>4.8855628599943232E-2</v>
      </c>
      <c r="DU75" s="2">
        <f>POWER(10,($B75-E$227)/E$228)/(1+POWER(10,($B75-E$227)/E$228))</f>
        <v>8.9240643067343861E-2</v>
      </c>
      <c r="DV75" s="2">
        <f>POWER(10,($B75-F$227)/F$228)/(1+POWER(10,($B75-F$227)/F$228))</f>
        <v>0.10746235310239338</v>
      </c>
      <c r="DW75" s="2">
        <f>POWER(10,($B75-G$227)/G$228)/(1+POWER(10,($B75-G$227)/G$228))</f>
        <v>0.10024882361418906</v>
      </c>
      <c r="DX75" s="2">
        <f>POWER(10,($B75-H$227)/H$228)/(1+POWER(10,($B75-H$227)/H$228))</f>
        <v>9.3074569642156255E-2</v>
      </c>
      <c r="DY75" s="2">
        <f>POWER(10,($B75-I$227)/I$228)/(1+POWER(10,($B75-I$227)/I$228))</f>
        <v>9.022381126868606E-2</v>
      </c>
      <c r="DZ75" s="2">
        <f>POWER(10,($B75-J$227)/J$228)/(1+POWER(10,($B75-J$227)/J$228))</f>
        <v>8.2435676053180432E-2</v>
      </c>
      <c r="EA75" s="2">
        <f>POWER(10,($B75-K$227)/K$228)/(1+POWER(10,($B75-K$227)/K$228))</f>
        <v>8.2500217089260516E-2</v>
      </c>
      <c r="EB75" s="2">
        <f>POWER(10,($B75-L$227)/L$228)/(1+POWER(10,($B75-L$227)/L$228))</f>
        <v>7.5678523598897554E-2</v>
      </c>
      <c r="EC75" s="2">
        <f>POWER(10,($B75-M$227)/M$228)/(1+POWER(10,($B75-M$227)/M$228))</f>
        <v>7.1718389032173466E-2</v>
      </c>
      <c r="ED75" s="2">
        <f>POWER(10,($B75-N$227)/N$228)/(1+POWER(10,($B75-N$227)/N$228))</f>
        <v>7.0697119857023968E-2</v>
      </c>
      <c r="EE75" s="2">
        <f>POWER(10,($B75-O$227)/O$228)/(1+POWER(10,($B75-O$227)/O$228))</f>
        <v>7.1207253460704986E-2</v>
      </c>
    </row>
    <row r="76" spans="2:135" x14ac:dyDescent="0.25">
      <c r="B76" s="2">
        <v>70</v>
      </c>
      <c r="C76">
        <v>35.015000000000001</v>
      </c>
      <c r="D76">
        <v>34.761000000000003</v>
      </c>
      <c r="E76">
        <v>51.552</v>
      </c>
      <c r="F76">
        <v>62.179000000000002</v>
      </c>
      <c r="G76">
        <v>59.433</v>
      </c>
      <c r="H76">
        <v>52.776000000000003</v>
      </c>
      <c r="I76">
        <v>51.552</v>
      </c>
      <c r="J76">
        <v>49.103999999999999</v>
      </c>
      <c r="K76">
        <v>50.91</v>
      </c>
      <c r="L76">
        <v>50.134</v>
      </c>
      <c r="M76">
        <v>50.896000000000001</v>
      </c>
      <c r="N76">
        <v>54.881</v>
      </c>
      <c r="O76">
        <v>62.4925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28.920917193810041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29.344982986078829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51.507613883415729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64.894128963626031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61.682458149296707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55.220680826785781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54.101764919731274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49.058625964350213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50.712154054028758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48.759319643767363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48.630002471843625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53.053374776018231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61.661795840721929</v>
      </c>
      <c r="AE76" s="5"/>
      <c r="AG76" s="5">
        <f t="shared" si="17"/>
        <v>6.0940828061899595</v>
      </c>
      <c r="AH76" s="5">
        <f t="shared" si="17"/>
        <v>5.4160170139211736</v>
      </c>
      <c r="AI76" s="5">
        <f t="shared" si="17"/>
        <v>4.4386116584270496E-2</v>
      </c>
      <c r="AJ76" s="5">
        <f t="shared" si="17"/>
        <v>-2.7151289636260287</v>
      </c>
      <c r="AK76" s="5">
        <f t="shared" si="17"/>
        <v>-2.2494581492967072</v>
      </c>
      <c r="AL76" s="5">
        <f t="shared" si="17"/>
        <v>-2.4446808267857776</v>
      </c>
      <c r="AM76" s="5">
        <f t="shared" si="17"/>
        <v>-2.5497649197312739</v>
      </c>
      <c r="AN76" s="5">
        <f t="shared" si="16"/>
        <v>4.5374035649786038E-2</v>
      </c>
      <c r="AO76" s="5">
        <f t="shared" si="16"/>
        <v>0.19784594597123828</v>
      </c>
      <c r="AP76" s="5">
        <f t="shared" si="16"/>
        <v>1.3746803562326377</v>
      </c>
      <c r="AQ76" s="5">
        <f t="shared" si="16"/>
        <v>2.265997528156376</v>
      </c>
      <c r="AR76" s="5">
        <f t="shared" si="16"/>
        <v>1.8276252239817694</v>
      </c>
      <c r="AS76" s="5">
        <f t="shared" si="16"/>
        <v>0.83070415927807062</v>
      </c>
      <c r="AV76" s="2">
        <f t="shared" si="18"/>
        <v>25.297730276121708</v>
      </c>
      <c r="AW76" s="2">
        <f t="shared" si="19"/>
        <v>25.777008174606735</v>
      </c>
      <c r="AX76" s="2">
        <f t="shared" si="20"/>
        <v>27.246388983294867</v>
      </c>
      <c r="AY76" s="2">
        <f t="shared" si="21"/>
        <v>28.192964086214378</v>
      </c>
      <c r="AZ76" s="2">
        <f t="shared" si="22"/>
        <v>28.234709755626358</v>
      </c>
      <c r="BA76" s="2">
        <f t="shared" si="23"/>
        <v>25.175969384463443</v>
      </c>
      <c r="BB76" s="2">
        <f t="shared" si="24"/>
        <v>26.026736482650016</v>
      </c>
      <c r="BC76" s="2">
        <f t="shared" si="25"/>
        <v>27.077108948350801</v>
      </c>
      <c r="BD76" s="2">
        <f t="shared" si="26"/>
        <v>28.691574134858865</v>
      </c>
      <c r="BE76" s="2">
        <f t="shared" si="27"/>
        <v>31.726379341288599</v>
      </c>
      <c r="BF76" s="2">
        <f t="shared" si="28"/>
        <v>35.65036255805061</v>
      </c>
      <c r="BG76" s="2">
        <f t="shared" si="29"/>
        <v>40.609235215539684</v>
      </c>
      <c r="BH76" s="2">
        <f t="shared" si="30"/>
        <v>48.422600725107955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25.201604958141147</v>
      </c>
      <c r="CP76" s="2">
        <f>BL$207*$B76+BL$209</f>
        <v>25.714114222644724</v>
      </c>
      <c r="CQ76" s="2">
        <f>BM$207*$B76+BM$209</f>
        <v>27.178292827353474</v>
      </c>
      <c r="CR76" s="2">
        <f>BN$207*$B76+BN$209</f>
        <v>28.18098615279051</v>
      </c>
      <c r="CS76" s="2">
        <f>BO$207*$B76+BO$209</f>
        <v>28.202669565449749</v>
      </c>
      <c r="CT76" s="2">
        <f>BP$207*$B76+BP$209</f>
        <v>25.319132274521529</v>
      </c>
      <c r="CU76" s="2">
        <f>BQ$207*$B76+BQ$209</f>
        <v>26.170399120851989</v>
      </c>
      <c r="CV76" s="2">
        <f>BR$207*$B76+BR$209</f>
        <v>27.105100286294682</v>
      </c>
      <c r="CW76" s="2">
        <f>BS$207*$B76+BS$209</f>
        <v>28.728807908266308</v>
      </c>
      <c r="CX76" s="2">
        <f>BT$207*$B76+BT$209</f>
        <v>31.680965623990446</v>
      </c>
      <c r="CY76" s="2">
        <f>BU$207*$B76+BU$209</f>
        <v>35.681913330654332</v>
      </c>
      <c r="CZ76" s="2">
        <f>BV$207*$B76+BV$209</f>
        <v>40.567331831636324</v>
      </c>
      <c r="DA76" s="2">
        <f>BW$207*$B76+BW$209</f>
        <v>48.495811165344719</v>
      </c>
      <c r="DD76" s="2">
        <f>BZ$207*$B76+BZ$209</f>
        <v>26.951741031967199</v>
      </c>
      <c r="DE76" s="2">
        <f>CA$207*$B76+CA$209</f>
        <v>26.893718987491219</v>
      </c>
      <c r="DF76" s="2">
        <f>CB$207*$B76+CB$209</f>
        <v>27.880205492385343</v>
      </c>
      <c r="DG76" s="2">
        <f>CC$207*$B76+CC$209</f>
        <v>28.283694333032336</v>
      </c>
      <c r="DH76" s="2">
        <f>CD$207*$B76+CD$209</f>
        <v>28.496973479424767</v>
      </c>
      <c r="DI76" s="2">
        <f>CE$207*$B76+CE$209</f>
        <v>23.903723660267467</v>
      </c>
      <c r="DJ76" s="2">
        <f>CF$207*$B76+CF$209</f>
        <v>24.705570950978874</v>
      </c>
      <c r="DK76" s="2">
        <f>CG$207*$B76+CG$209</f>
        <v>26.79296070666723</v>
      </c>
      <c r="DL76" s="2">
        <f>CH$207*$B76+CH$209</f>
        <v>28.313925490312776</v>
      </c>
      <c r="DM76" s="2">
        <f>CI$207*$B76+CI$209</f>
        <v>32.232247617677658</v>
      </c>
      <c r="DN76" s="2">
        <f>CJ$207*$B76+CJ$209</f>
        <v>35.277920069232167</v>
      </c>
      <c r="DO76" s="2">
        <f>CK$207*$B76+CK$209</f>
        <v>41.111583192442907</v>
      </c>
      <c r="DP76" s="2">
        <f>CL$207*$B76+CL$209</f>
        <v>47.55170211267427</v>
      </c>
      <c r="DS76" s="2">
        <f>POWER(10,($B76-C$227)/C$228)/(1+POWER(10,($B76-C$227)/C$228))</f>
        <v>5.4924482397769502E-2</v>
      </c>
      <c r="DT76" s="2">
        <f>POWER(10,($B76-D$227)/D$228)/(1+POWER(10,($B76-D$227)/D$228))</f>
        <v>5.3317817828749225E-2</v>
      </c>
      <c r="DU76" s="2">
        <f>POWER(10,($B76-E$227)/E$228)/(1+POWER(10,($B76-E$227)/E$228))</f>
        <v>9.7015140677510978E-2</v>
      </c>
      <c r="DV76" s="2">
        <f>POWER(10,($B76-F$227)/F$228)/(1+POWER(10,($B76-F$227)/F$228))</f>
        <v>0.11662102663744926</v>
      </c>
      <c r="DW76" s="2">
        <f>POWER(10,($B76-G$227)/G$228)/(1+POWER(10,($B76-G$227)/G$228))</f>
        <v>0.10886769986798767</v>
      </c>
      <c r="DX76" s="2">
        <f>POWER(10,($B76-H$227)/H$228)/(1+POWER(10,($B76-H$227)/H$228))</f>
        <v>0.10114597905957751</v>
      </c>
      <c r="DY76" s="2">
        <f>POWER(10,($B76-I$227)/I$228)/(1+POWER(10,($B76-I$227)/I$228))</f>
        <v>9.8074737472052947E-2</v>
      </c>
      <c r="DZ76" s="2">
        <f>POWER(10,($B76-J$227)/J$228)/(1+POWER(10,($B76-J$227)/J$228))</f>
        <v>8.9675708467637491E-2</v>
      </c>
      <c r="EA76" s="2">
        <f>POWER(10,($B76-K$227)/K$228)/(1+POWER(10,($B76-K$227)/K$228))</f>
        <v>8.9745363496250036E-2</v>
      </c>
      <c r="EB76" s="2">
        <f>POWER(10,($B76-L$227)/L$228)/(1+POWER(10,($B76-L$227)/L$228))</f>
        <v>8.2378379519354589E-2</v>
      </c>
      <c r="EC76" s="2">
        <f>POWER(10,($B76-M$227)/M$228)/(1+POWER(10,($B76-M$227)/M$228))</f>
        <v>7.809727442644529E-2</v>
      </c>
      <c r="ED76" s="2">
        <f>POWER(10,($B76-N$227)/N$228)/(1+POWER(10,($B76-N$227)/N$228))</f>
        <v>7.6992703961742612E-2</v>
      </c>
      <c r="EE76" s="2">
        <f>POWER(10,($B76-O$227)/O$228)/(1+POWER(10,($B76-O$227)/O$228))</f>
        <v>7.754447436944667E-2</v>
      </c>
    </row>
    <row r="77" spans="2:135" x14ac:dyDescent="0.25">
      <c r="B77" s="2">
        <v>71</v>
      </c>
      <c r="C77">
        <v>37.387999999999998</v>
      </c>
      <c r="D77">
        <v>35.790999999999997</v>
      </c>
      <c r="E77">
        <v>54.835999999999999</v>
      </c>
      <c r="F77">
        <v>65.358000000000004</v>
      </c>
      <c r="G77">
        <v>63.298999999999999</v>
      </c>
      <c r="H77">
        <v>58.896000000000001</v>
      </c>
      <c r="I77">
        <v>57.642000000000003</v>
      </c>
      <c r="J77">
        <v>53.984999999999999</v>
      </c>
      <c r="K77">
        <v>55.746000000000002</v>
      </c>
      <c r="L77">
        <v>54.536999999999999</v>
      </c>
      <c r="M77">
        <v>54.671999999999997</v>
      </c>
      <c r="N77">
        <v>59.493000000000002</v>
      </c>
      <c r="O77">
        <v>64.403000000000006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30.657017571192675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30.86169233789159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56.502148967839901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67.456910452882539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66.050802100792723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60.590121068566759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60.847598863533243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55.678853275568649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57.214099836754777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54.292168254813504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53.339402261732964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57.391370050980719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65.447550708017445</v>
      </c>
      <c r="AE77" s="5"/>
      <c r="AG77" s="5">
        <f t="shared" si="17"/>
        <v>6.730982428807323</v>
      </c>
      <c r="AH77" s="5">
        <f t="shared" si="17"/>
        <v>4.9293076621084069</v>
      </c>
      <c r="AI77" s="5">
        <f t="shared" si="17"/>
        <v>-1.6661489678399022</v>
      </c>
      <c r="AJ77" s="5">
        <f t="shared" si="17"/>
        <v>-2.0989104528825351</v>
      </c>
      <c r="AK77" s="5">
        <f t="shared" si="17"/>
        <v>-2.7518021007927231</v>
      </c>
      <c r="AL77" s="5">
        <f t="shared" si="17"/>
        <v>-1.6941210685667585</v>
      </c>
      <c r="AM77" s="5">
        <f t="shared" si="17"/>
        <v>-3.2055988635332398</v>
      </c>
      <c r="AN77" s="5">
        <f t="shared" si="16"/>
        <v>-1.6938532755686495</v>
      </c>
      <c r="AO77" s="5">
        <f t="shared" si="16"/>
        <v>-1.4680998367547744</v>
      </c>
      <c r="AP77" s="5">
        <f t="shared" si="16"/>
        <v>0.2448317451864952</v>
      </c>
      <c r="AQ77" s="5">
        <f t="shared" si="16"/>
        <v>1.3325977382670331</v>
      </c>
      <c r="AR77" s="5">
        <f t="shared" si="16"/>
        <v>2.1016299490192836</v>
      </c>
      <c r="AS77" s="5">
        <f t="shared" si="16"/>
        <v>-1.0445507080174394</v>
      </c>
      <c r="AV77" s="2">
        <f t="shared" si="18"/>
        <v>25.343481752921079</v>
      </c>
      <c r="AW77" s="2">
        <f t="shared" si="19"/>
        <v>25.812731448278566</v>
      </c>
      <c r="AX77" s="2">
        <f t="shared" si="20"/>
        <v>27.263955361813782</v>
      </c>
      <c r="AY77" s="2">
        <f t="shared" si="21"/>
        <v>28.182530303137867</v>
      </c>
      <c r="AZ77" s="2">
        <f t="shared" si="22"/>
        <v>28.220149477035161</v>
      </c>
      <c r="BA77" s="2">
        <f t="shared" si="23"/>
        <v>25.110097455643192</v>
      </c>
      <c r="BB77" s="2">
        <f t="shared" si="24"/>
        <v>26.002475008688929</v>
      </c>
      <c r="BC77" s="2">
        <f t="shared" si="25"/>
        <v>27.059027066118379</v>
      </c>
      <c r="BD77" s="2">
        <f t="shared" si="26"/>
        <v>28.664563455916038</v>
      </c>
      <c r="BE77" s="2">
        <f t="shared" si="27"/>
        <v>31.737062514788196</v>
      </c>
      <c r="BF77" s="2">
        <f t="shared" si="28"/>
        <v>35.629529859390281</v>
      </c>
      <c r="BG77" s="2">
        <f t="shared" si="29"/>
        <v>40.606052849804819</v>
      </c>
      <c r="BH77" s="2">
        <f t="shared" si="30"/>
        <v>48.349750488009583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25.244445473280535</v>
      </c>
      <c r="CP77" s="2">
        <f>BL$207*$B77+BL$209</f>
        <v>25.749396234471416</v>
      </c>
      <c r="CQ77" s="2">
        <f>BM$207*$B77+BM$209</f>
        <v>27.199485435038682</v>
      </c>
      <c r="CR77" s="2">
        <f>BN$207*$B77+BN$209</f>
        <v>28.178299841451928</v>
      </c>
      <c r="CS77" s="2">
        <f>BO$207*$B77+BO$209</f>
        <v>28.194400981748917</v>
      </c>
      <c r="CT77" s="2">
        <f>BP$207*$B77+BP$209</f>
        <v>25.264264936473133</v>
      </c>
      <c r="CU77" s="2">
        <f>BQ$207*$B77+BQ$209</f>
        <v>26.161880821269619</v>
      </c>
      <c r="CV77" s="2">
        <f>BR$207*$B77+BR$209</f>
        <v>27.095199135176234</v>
      </c>
      <c r="CW77" s="2">
        <f>BS$207*$B77+BS$209</f>
        <v>28.708116038214289</v>
      </c>
      <c r="CX77" s="2">
        <f>BT$207*$B77+BT$209</f>
        <v>31.694295067293815</v>
      </c>
      <c r="CY77" s="2">
        <f>BU$207*$B77+BU$209</f>
        <v>35.667211933236359</v>
      </c>
      <c r="CZ77" s="2">
        <f>BV$207*$B77+BV$209</f>
        <v>40.565242185533357</v>
      </c>
      <c r="DA77" s="2">
        <f>BW$207*$B77+BW$209</f>
        <v>48.426928899735607</v>
      </c>
      <c r="DD77" s="2">
        <f>BZ$207*$B77+BZ$209</f>
        <v>26.897638640331703</v>
      </c>
      <c r="DE77" s="2">
        <f>CA$207*$B77+CA$209</f>
        <v>26.838329241494353</v>
      </c>
      <c r="DF77" s="2">
        <f>CB$207*$B77+CB$209</f>
        <v>27.81122093338351</v>
      </c>
      <c r="DG77" s="2">
        <f>CC$207*$B77+CC$209</f>
        <v>28.211755534879739</v>
      </c>
      <c r="DH77" s="2">
        <f>CD$207*$B77+CD$209</f>
        <v>28.412367892361331</v>
      </c>
      <c r="DI77" s="2">
        <f>CE$207*$B77+CE$209</f>
        <v>23.860605918884744</v>
      </c>
      <c r="DJ77" s="2">
        <f>CF$207*$B77+CF$209</f>
        <v>24.665517666220822</v>
      </c>
      <c r="DK77" s="2">
        <f>CG$207*$B77+CG$209</f>
        <v>26.724142859268504</v>
      </c>
      <c r="DL77" s="2">
        <f>CH$207*$B77+CH$209</f>
        <v>28.261693585454896</v>
      </c>
      <c r="DM77" s="2">
        <f>CI$207*$B77+CI$209</f>
        <v>32.17153644632306</v>
      </c>
      <c r="DN77" s="2">
        <f>CJ$207*$B77+CJ$209</f>
        <v>35.223849466727678</v>
      </c>
      <c r="DO77" s="2">
        <f>CK$207*$B77+CK$209</f>
        <v>41.052252500114449</v>
      </c>
      <c r="DP77" s="2">
        <f>CL$207*$B77+CL$209</f>
        <v>47.51243250797247</v>
      </c>
      <c r="DS77" s="2">
        <f>POWER(10,($B77-C$227)/C$228)/(1+POWER(10,($B77-C$227)/C$228))</f>
        <v>5.9906054304104749E-2</v>
      </c>
      <c r="DT77" s="2">
        <f>POWER(10,($B77-D$227)/D$228)/(1+POWER(10,($B77-D$227)/D$228))</f>
        <v>5.8162635716500551E-2</v>
      </c>
      <c r="DU77" s="2">
        <f>POWER(10,($B77-E$227)/E$228)/(1+POWER(10,($B77-E$227)/E$228))</f>
        <v>0.10538856572740403</v>
      </c>
      <c r="DV77" s="2">
        <f>POWER(10,($B77-F$227)/F$228)/(1+POWER(10,($B77-F$227)/F$228))</f>
        <v>0.12644967873902521</v>
      </c>
      <c r="DW77" s="2">
        <f>POWER(10,($B77-G$227)/G$228)/(1+POWER(10,($B77-G$227)/G$228))</f>
        <v>0.11813029424466269</v>
      </c>
      <c r="DX77" s="2">
        <f>POWER(10,($B77-H$227)/H$228)/(1+POWER(10,($B77-H$227)/H$228))</f>
        <v>0.1098325725109629</v>
      </c>
      <c r="DY77" s="2">
        <f>POWER(10,($B77-I$227)/I$228)/(1+POWER(10,($B77-I$227)/I$228))</f>
        <v>0.1065288276063531</v>
      </c>
      <c r="DZ77" s="2">
        <f>POWER(10,($B77-J$227)/J$228)/(1+POWER(10,($B77-J$227)/J$228))</f>
        <v>9.7484051359512131E-2</v>
      </c>
      <c r="EA77" s="2">
        <f>POWER(10,($B77-K$227)/K$228)/(1+POWER(10,($B77-K$227)/K$228))</f>
        <v>9.7559121475734992E-2</v>
      </c>
      <c r="EB77" s="2">
        <f>POWER(10,($B77-L$227)/L$228)/(1+POWER(10,($B77-L$227)/L$228))</f>
        <v>8.9613871247656032E-2</v>
      </c>
      <c r="EC77" s="2">
        <f>POWER(10,($B77-M$227)/M$228)/(1+POWER(10,($B77-M$227)/M$228))</f>
        <v>8.499157392102101E-2</v>
      </c>
      <c r="ED77" s="2">
        <f>POWER(10,($B77-N$227)/N$228)/(1+POWER(10,($B77-N$227)/N$228))</f>
        <v>8.3798357138632568E-2</v>
      </c>
      <c r="EE77" s="2">
        <f>POWER(10,($B77-O$227)/O$228)/(1+POWER(10,($B77-O$227)/O$228))</f>
        <v>8.4394440941670756E-2</v>
      </c>
    </row>
    <row r="78" spans="2:135" x14ac:dyDescent="0.25">
      <c r="B78" s="2">
        <v>72</v>
      </c>
      <c r="C78">
        <v>38.984999999999999</v>
      </c>
      <c r="D78">
        <v>40.642000000000003</v>
      </c>
      <c r="E78">
        <v>58.149000000000001</v>
      </c>
      <c r="F78">
        <v>67.686999999999998</v>
      </c>
      <c r="G78">
        <v>65.209000000000003</v>
      </c>
      <c r="H78">
        <v>62.567</v>
      </c>
      <c r="I78">
        <v>63.448</v>
      </c>
      <c r="J78">
        <v>60.194000000000003</v>
      </c>
      <c r="K78">
        <v>60.552</v>
      </c>
      <c r="L78">
        <v>59.298999999999999</v>
      </c>
      <c r="M78">
        <v>58.567</v>
      </c>
      <c r="N78">
        <v>61.954999999999998</v>
      </c>
      <c r="O78">
        <v>67.761200000000002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33.299297457572756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33.394944625524012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60.654435035208529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67.966224679043961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68.703472067433523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64.71360061194062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66.882619789529627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62.320356745444009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63.683657950458283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60.073378821707813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58.549123928889678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62.101555110687634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69.256073231869479</v>
      </c>
      <c r="AE78" s="5"/>
      <c r="AG78" s="5">
        <f t="shared" si="17"/>
        <v>5.6857025424272436</v>
      </c>
      <c r="AH78" s="5">
        <f t="shared" si="17"/>
        <v>7.2470553744759911</v>
      </c>
      <c r="AI78" s="5">
        <f t="shared" si="17"/>
        <v>-2.5054350352085279</v>
      </c>
      <c r="AJ78" s="5">
        <f t="shared" si="17"/>
        <v>-0.27922467904396342</v>
      </c>
      <c r="AK78" s="5">
        <f t="shared" si="17"/>
        <v>-3.4944720674335201</v>
      </c>
      <c r="AL78" s="5">
        <f t="shared" si="17"/>
        <v>-2.1466006119406202</v>
      </c>
      <c r="AM78" s="5">
        <f t="shared" si="17"/>
        <v>-3.4346197895296271</v>
      </c>
      <c r="AN78" s="5">
        <f t="shared" si="16"/>
        <v>-2.1263567454440064</v>
      </c>
      <c r="AO78" s="5">
        <f t="shared" si="16"/>
        <v>-3.1316579504582833</v>
      </c>
      <c r="AP78" s="5">
        <f t="shared" si="16"/>
        <v>-0.77437882170781336</v>
      </c>
      <c r="AQ78" s="5">
        <f t="shared" si="16"/>
        <v>1.78760711103223E-2</v>
      </c>
      <c r="AR78" s="5">
        <f t="shared" si="16"/>
        <v>-0.14655511068763616</v>
      </c>
      <c r="AS78" s="5">
        <f t="shared" si="16"/>
        <v>-1.4948732318694766</v>
      </c>
      <c r="AV78" s="2">
        <f t="shared" si="18"/>
        <v>25.388921930747404</v>
      </c>
      <c r="AW78" s="2">
        <f t="shared" si="19"/>
        <v>25.847986173231895</v>
      </c>
      <c r="AX78" s="2">
        <f t="shared" si="20"/>
        <v>27.280340742859799</v>
      </c>
      <c r="AY78" s="2">
        <f t="shared" si="21"/>
        <v>28.170710148681096</v>
      </c>
      <c r="AZ78" s="2">
        <f t="shared" si="22"/>
        <v>28.204270615173492</v>
      </c>
      <c r="BA78" s="2">
        <f t="shared" si="23"/>
        <v>25.043528928379317</v>
      </c>
      <c r="BB78" s="2">
        <f t="shared" si="24"/>
        <v>25.976709618603724</v>
      </c>
      <c r="BC78" s="2">
        <f t="shared" si="25"/>
        <v>27.039766769184212</v>
      </c>
      <c r="BD78" s="2">
        <f t="shared" si="26"/>
        <v>28.636772577433565</v>
      </c>
      <c r="BE78" s="2">
        <f t="shared" si="27"/>
        <v>31.746903283152196</v>
      </c>
      <c r="BF78" s="2">
        <f t="shared" si="28"/>
        <v>35.607889973016555</v>
      </c>
      <c r="BG78" s="2">
        <f t="shared" si="29"/>
        <v>40.602324366798214</v>
      </c>
      <c r="BH78" s="2">
        <f t="shared" si="30"/>
        <v>48.27682377994546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25.287285988419928</v>
      </c>
      <c r="CP78" s="2">
        <f>BL$207*$B78+BL$209</f>
        <v>25.78467824629811</v>
      </c>
      <c r="CQ78" s="2">
        <f>BM$207*$B78+BM$209</f>
        <v>27.220678042723886</v>
      </c>
      <c r="CR78" s="2">
        <f>BN$207*$B78+BN$209</f>
        <v>28.175613530113349</v>
      </c>
      <c r="CS78" s="2">
        <f>BO$207*$B78+BO$209</f>
        <v>28.186132398048088</v>
      </c>
      <c r="CT78" s="2">
        <f>BP$207*$B78+BP$209</f>
        <v>25.209397598424736</v>
      </c>
      <c r="CU78" s="2">
        <f>BQ$207*$B78+BQ$209</f>
        <v>26.153362521687249</v>
      </c>
      <c r="CV78" s="2">
        <f>BR$207*$B78+BR$209</f>
        <v>27.085297984057782</v>
      </c>
      <c r="CW78" s="2">
        <f>BS$207*$B78+BS$209</f>
        <v>28.68742416816227</v>
      </c>
      <c r="CX78" s="2">
        <f>BT$207*$B78+BT$209</f>
        <v>31.707624510597181</v>
      </c>
      <c r="CY78" s="2">
        <f>BU$207*$B78+BU$209</f>
        <v>35.652510535818386</v>
      </c>
      <c r="CZ78" s="2">
        <f>BV$207*$B78+BV$209</f>
        <v>40.563152539430391</v>
      </c>
      <c r="DA78" s="2">
        <f>BW$207*$B78+BW$209</f>
        <v>48.358046634126495</v>
      </c>
      <c r="DD78" s="2">
        <f>BZ$207*$B78+BZ$209</f>
        <v>26.843536248696203</v>
      </c>
      <c r="DE78" s="2">
        <f>CA$207*$B78+CA$209</f>
        <v>26.782939495497487</v>
      </c>
      <c r="DF78" s="2">
        <f>CB$207*$B78+CB$209</f>
        <v>27.74223637438168</v>
      </c>
      <c r="DG78" s="2">
        <f>CC$207*$B78+CC$209</f>
        <v>28.139816736727141</v>
      </c>
      <c r="DH78" s="2">
        <f>CD$207*$B78+CD$209</f>
        <v>28.327762305297892</v>
      </c>
      <c r="DI78" s="2">
        <f>CE$207*$B78+CE$209</f>
        <v>23.817488177502021</v>
      </c>
      <c r="DJ78" s="2">
        <f>CF$207*$B78+CF$209</f>
        <v>24.625464381462766</v>
      </c>
      <c r="DK78" s="2">
        <f>CG$207*$B78+CG$209</f>
        <v>26.655325011869774</v>
      </c>
      <c r="DL78" s="2">
        <f>CH$207*$B78+CH$209</f>
        <v>28.209461680597016</v>
      </c>
      <c r="DM78" s="2">
        <f>CI$207*$B78+CI$209</f>
        <v>32.11082527496847</v>
      </c>
      <c r="DN78" s="2">
        <f>CJ$207*$B78+CJ$209</f>
        <v>35.169778864223197</v>
      </c>
      <c r="DO78" s="2">
        <f>CK$207*$B78+CK$209</f>
        <v>40.99292180778599</v>
      </c>
      <c r="DP78" s="2">
        <f>CL$207*$B78+CL$209</f>
        <v>47.473162903270669</v>
      </c>
      <c r="DS78" s="2">
        <f>POWER(10,($B78-C$227)/C$228)/(1+POWER(10,($B78-C$227)/C$228))</f>
        <v>6.5308225111194301E-2</v>
      </c>
      <c r="DT78" s="2">
        <f>POWER(10,($B78-D$227)/D$228)/(1+POWER(10,($B78-D$227)/D$228))</f>
        <v>6.3418195371763297E-2</v>
      </c>
      <c r="DU78" s="2">
        <f>POWER(10,($B78-E$227)/E$228)/(1+POWER(10,($B78-E$227)/E$228))</f>
        <v>0.11439314936504083</v>
      </c>
      <c r="DV78" s="2">
        <f>POWER(10,($B78-F$227)/F$228)/(1+POWER(10,($B78-F$227)/F$228))</f>
        <v>0.13697823096463407</v>
      </c>
      <c r="DW78" s="2">
        <f>POWER(10,($B78-G$227)/G$228)/(1+POWER(10,($B78-G$227)/G$228))</f>
        <v>0.12806770460856409</v>
      </c>
      <c r="DX78" s="2">
        <f>POWER(10,($B78-H$227)/H$228)/(1+POWER(10,($B78-H$227)/H$228))</f>
        <v>0.11916628162158968</v>
      </c>
      <c r="DY78" s="2">
        <f>POWER(10,($B78-I$227)/I$228)/(1+POWER(10,($B78-I$227)/I$228))</f>
        <v>0.1156182460288686</v>
      </c>
      <c r="DZ78" s="2">
        <f>POWER(10,($B78-J$227)/J$228)/(1+POWER(10,($B78-J$227)/J$228))</f>
        <v>0.10589320217472083</v>
      </c>
      <c r="EA78" s="2">
        <f>POWER(10,($B78-K$227)/K$228)/(1+POWER(10,($B78-K$227)/K$228))</f>
        <v>0.10597398759623256</v>
      </c>
      <c r="EB78" s="2">
        <f>POWER(10,($B78-L$227)/L$228)/(1+POWER(10,($B78-L$227)/L$228))</f>
        <v>9.7417405982010527E-2</v>
      </c>
      <c r="EC78" s="2">
        <f>POWER(10,($B78-M$227)/M$228)/(1+POWER(10,($B78-M$227)/M$228))</f>
        <v>9.2433468585942494E-2</v>
      </c>
      <c r="ED78" s="2">
        <f>POWER(10,($B78-N$227)/N$228)/(1+POWER(10,($B78-N$227)/N$228))</f>
        <v>9.1146180641778665E-2</v>
      </c>
      <c r="EE78" s="2">
        <f>POWER(10,($B78-O$227)/O$228)/(1+POWER(10,($B78-O$227)/O$228))</f>
        <v>9.1789295416785252E-2</v>
      </c>
    </row>
    <row r="79" spans="2:135" x14ac:dyDescent="0.25">
      <c r="B79" s="2">
        <v>73</v>
      </c>
      <c r="C79">
        <v>41.686999999999998</v>
      </c>
      <c r="D79">
        <v>43.134</v>
      </c>
      <c r="E79">
        <v>61.896000000000001</v>
      </c>
      <c r="F79">
        <v>67.775999999999996</v>
      </c>
      <c r="G79">
        <v>67.566999999999993</v>
      </c>
      <c r="H79">
        <v>65.134</v>
      </c>
      <c r="I79">
        <v>67.91</v>
      </c>
      <c r="J79">
        <v>65.224000000000004</v>
      </c>
      <c r="K79">
        <v>66.850999999999999</v>
      </c>
      <c r="L79">
        <v>63.896000000000001</v>
      </c>
      <c r="M79">
        <v>61.790999999999997</v>
      </c>
      <c r="N79">
        <v>65.343000000000004</v>
      </c>
      <c r="O79">
        <v>70.761200000000002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36.866791610159211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37.001350314198291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63.373028594021854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66.338571562777389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69.222513231263022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66.968815192603984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71.358918529483574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68.172009159383336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69.322479924214292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65.470249718249647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63.760777135633425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66.721605707794964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72.654312187010859</v>
      </c>
      <c r="AE79" s="5"/>
      <c r="AG79" s="5">
        <f t="shared" si="17"/>
        <v>4.8202083898407864</v>
      </c>
      <c r="AH79" s="5">
        <f t="shared" si="17"/>
        <v>6.1326496858017094</v>
      </c>
      <c r="AI79" s="5">
        <f t="shared" si="17"/>
        <v>-1.4770285940218528</v>
      </c>
      <c r="AJ79" s="5">
        <f t="shared" si="17"/>
        <v>1.4374284372226072</v>
      </c>
      <c r="AK79" s="5">
        <f t="shared" si="17"/>
        <v>-1.6555132312630292</v>
      </c>
      <c r="AL79" s="5">
        <f t="shared" si="17"/>
        <v>-1.8348151926039833</v>
      </c>
      <c r="AM79" s="5">
        <f t="shared" si="17"/>
        <v>-3.4489185294835778</v>
      </c>
      <c r="AN79" s="5">
        <f t="shared" si="16"/>
        <v>-2.9480091593833322</v>
      </c>
      <c r="AO79" s="5">
        <f t="shared" si="16"/>
        <v>-2.4714799242142931</v>
      </c>
      <c r="AP79" s="5">
        <f t="shared" si="16"/>
        <v>-1.5742497182496464</v>
      </c>
      <c r="AQ79" s="5">
        <f t="shared" si="16"/>
        <v>-1.9697771356334286</v>
      </c>
      <c r="AR79" s="5">
        <f t="shared" si="16"/>
        <v>-1.3786057077949607</v>
      </c>
      <c r="AS79" s="5">
        <f t="shared" si="16"/>
        <v>-1.8931121870108569</v>
      </c>
      <c r="AV79" s="2">
        <f t="shared" si="18"/>
        <v>25.433971798817929</v>
      </c>
      <c r="AW79" s="2">
        <f t="shared" si="19"/>
        <v>25.88268721449322</v>
      </c>
      <c r="AX79" s="2">
        <f t="shared" si="20"/>
        <v>27.29538797383886</v>
      </c>
      <c r="AY79" s="2">
        <f t="shared" si="21"/>
        <v>28.157355274295853</v>
      </c>
      <c r="AZ79" s="2">
        <f t="shared" si="22"/>
        <v>28.18692056601401</v>
      </c>
      <c r="BA79" s="2">
        <f t="shared" si="23"/>
        <v>24.976243869835972</v>
      </c>
      <c r="BB79" s="2">
        <f t="shared" si="24"/>
        <v>25.949331261171515</v>
      </c>
      <c r="BC79" s="2">
        <f t="shared" si="25"/>
        <v>27.019206121247468</v>
      </c>
      <c r="BD79" s="2">
        <f t="shared" si="26"/>
        <v>28.608128217670348</v>
      </c>
      <c r="BE79" s="2">
        <f t="shared" si="27"/>
        <v>31.755786168732303</v>
      </c>
      <c r="BF79" s="2">
        <f t="shared" si="28"/>
        <v>35.585361265141159</v>
      </c>
      <c r="BG79" s="2">
        <f t="shared" si="29"/>
        <v>40.597968753169134</v>
      </c>
      <c r="BH79" s="2">
        <f t="shared" si="30"/>
        <v>48.203841238098327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25.33012650355932</v>
      </c>
      <c r="CP79" s="2">
        <f>BL$207*$B79+BL$209</f>
        <v>25.819960258124802</v>
      </c>
      <c r="CQ79" s="2">
        <f>BM$207*$B79+BM$209</f>
        <v>27.241870650409091</v>
      </c>
      <c r="CR79" s="2">
        <f>BN$207*$B79+BN$209</f>
        <v>28.172927218774767</v>
      </c>
      <c r="CS79" s="2">
        <f>BO$207*$B79+BO$209</f>
        <v>28.177863814347258</v>
      </c>
      <c r="CT79" s="2">
        <f>BP$207*$B79+BP$209</f>
        <v>25.15453026037634</v>
      </c>
      <c r="CU79" s="2">
        <f>BQ$207*$B79+BQ$209</f>
        <v>26.144844222104879</v>
      </c>
      <c r="CV79" s="2">
        <f>BR$207*$B79+BR$209</f>
        <v>27.075396832939333</v>
      </c>
      <c r="CW79" s="2">
        <f>BS$207*$B79+BS$209</f>
        <v>28.666732298110251</v>
      </c>
      <c r="CX79" s="2">
        <f>BT$207*$B79+BT$209</f>
        <v>31.720953953900551</v>
      </c>
      <c r="CY79" s="2">
        <f>BU$207*$B79+BU$209</f>
        <v>35.637809138400407</v>
      </c>
      <c r="CZ79" s="2">
        <f>BV$207*$B79+BV$209</f>
        <v>40.561062893327424</v>
      </c>
      <c r="DA79" s="2">
        <f>BW$207*$B79+BW$209</f>
        <v>48.289164368517383</v>
      </c>
      <c r="DD79" s="2">
        <f>BZ$207*$B79+BZ$209</f>
        <v>26.789433857060708</v>
      </c>
      <c r="DE79" s="2">
        <f>CA$207*$B79+CA$209</f>
        <v>26.727549749500625</v>
      </c>
      <c r="DF79" s="2">
        <f>CB$207*$B79+CB$209</f>
        <v>27.673251815379846</v>
      </c>
      <c r="DG79" s="2">
        <f>CC$207*$B79+CC$209</f>
        <v>28.06787793857454</v>
      </c>
      <c r="DH79" s="2">
        <f>CD$207*$B79+CD$209</f>
        <v>28.243156718234452</v>
      </c>
      <c r="DI79" s="2">
        <f>CE$207*$B79+CE$209</f>
        <v>23.774370436119298</v>
      </c>
      <c r="DJ79" s="2">
        <f>CF$207*$B79+CF$209</f>
        <v>24.585411096704711</v>
      </c>
      <c r="DK79" s="2">
        <f>CG$207*$B79+CG$209</f>
        <v>26.586507164471048</v>
      </c>
      <c r="DL79" s="2">
        <f>CH$207*$B79+CH$209</f>
        <v>28.157229775739136</v>
      </c>
      <c r="DM79" s="2">
        <f>CI$207*$B79+CI$209</f>
        <v>32.050114103613879</v>
      </c>
      <c r="DN79" s="2">
        <f>CJ$207*$B79+CJ$209</f>
        <v>35.115708261718709</v>
      </c>
      <c r="DO79" s="2">
        <f>CK$207*$B79+CK$209</f>
        <v>40.933591115457531</v>
      </c>
      <c r="DP79" s="2">
        <f>CL$207*$B79+CL$209</f>
        <v>47.433893298568869</v>
      </c>
      <c r="DS79" s="2">
        <f>POWER(10,($B79-C$227)/C$228)/(1+POWER(10,($B79-C$227)/C$228))</f>
        <v>7.1160674281156147E-2</v>
      </c>
      <c r="DT79" s="2">
        <f>POWER(10,($B79-D$227)/D$228)/(1+POWER(10,($B79-D$227)/D$228))</f>
        <v>6.9113797553263009E-2</v>
      </c>
      <c r="DU79" s="2">
        <f>POWER(10,($B79-E$227)/E$228)/(1+POWER(10,($B79-E$227)/E$228))</f>
        <v>0.12406040823177564</v>
      </c>
      <c r="DV79" s="2">
        <f>POWER(10,($B79-F$227)/F$228)/(1+POWER(10,($B79-F$227)/F$228))</f>
        <v>0.1482346613821085</v>
      </c>
      <c r="DW79" s="2">
        <f>POWER(10,($B79-G$227)/G$228)/(1+POWER(10,($B79-G$227)/G$228))</f>
        <v>0.13870958599728145</v>
      </c>
      <c r="DX79" s="2">
        <f>POWER(10,($B79-H$227)/H$228)/(1+POWER(10,($B79-H$227)/H$228))</f>
        <v>0.1291780759060582</v>
      </c>
      <c r="DY79" s="2">
        <f>POWER(10,($B79-I$227)/I$228)/(1+POWER(10,($B79-I$227)/I$228))</f>
        <v>0.12537437979790889</v>
      </c>
      <c r="DZ79" s="2">
        <f>POWER(10,($B79-J$227)/J$228)/(1+POWER(10,($B79-J$227)/J$228))</f>
        <v>0.11493536336718883</v>
      </c>
      <c r="EA79" s="2">
        <f>POWER(10,($B79-K$227)/K$228)/(1+POWER(10,($B79-K$227)/K$228))</f>
        <v>0.11502215959043534</v>
      </c>
      <c r="EB79" s="2">
        <f>POWER(10,($B79-L$227)/L$228)/(1+POWER(10,($B79-L$227)/L$228))</f>
        <v>0.10582148192023189</v>
      </c>
      <c r="EC79" s="2">
        <f>POWER(10,($B79-M$227)/M$228)/(1+POWER(10,($B79-M$227)/M$228))</f>
        <v>0.10045543993832853</v>
      </c>
      <c r="ED79" s="2">
        <f>POWER(10,($B79-N$227)/N$228)/(1+POWER(10,($B79-N$227)/N$228))</f>
        <v>9.9068627957052541E-2</v>
      </c>
      <c r="EE79" s="2">
        <f>POWER(10,($B79-O$227)/O$228)/(1+POWER(10,($B79-O$227)/O$228))</f>
        <v>9.976150651768248E-2</v>
      </c>
    </row>
    <row r="80" spans="2:135" x14ac:dyDescent="0.25">
      <c r="B80" s="2">
        <v>74</v>
      </c>
      <c r="C80">
        <v>45.433</v>
      </c>
      <c r="D80">
        <v>45.536999999999999</v>
      </c>
      <c r="E80">
        <v>62.552</v>
      </c>
      <c r="F80">
        <v>66.299000000000007</v>
      </c>
      <c r="G80">
        <v>69.671999999999997</v>
      </c>
      <c r="H80">
        <v>66.477999999999994</v>
      </c>
      <c r="I80">
        <v>73.447999999999993</v>
      </c>
      <c r="J80">
        <v>69.611999999999995</v>
      </c>
      <c r="K80">
        <v>70.403000000000006</v>
      </c>
      <c r="L80">
        <v>66.850999999999999</v>
      </c>
      <c r="M80">
        <v>65.984999999999999</v>
      </c>
      <c r="N80">
        <v>68.149000000000001</v>
      </c>
      <c r="O80">
        <v>73.611900000000006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41.27531377729553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41.652384384108345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64.242354486492999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62.828352300163743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67.521306347254892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66.990727478052861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73.584438750390291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72.409404253045253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73.331169471423209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69.783784101011548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68.355193334445758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70.69730165798326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75.194840756510615</v>
      </c>
      <c r="AE80" s="5"/>
      <c r="AG80" s="5">
        <f t="shared" si="17"/>
        <v>4.15768622270447</v>
      </c>
      <c r="AH80" s="5">
        <f t="shared" si="17"/>
        <v>3.8846156158916543</v>
      </c>
      <c r="AI80" s="5">
        <f t="shared" si="17"/>
        <v>-1.6903544864929998</v>
      </c>
      <c r="AJ80" s="5">
        <f t="shared" si="17"/>
        <v>3.4706476998362632</v>
      </c>
      <c r="AK80" s="5">
        <f t="shared" si="17"/>
        <v>2.1506936527451046</v>
      </c>
      <c r="AL80" s="5">
        <f t="shared" si="17"/>
        <v>-0.51272747805286656</v>
      </c>
      <c r="AM80" s="5">
        <f t="shared" si="17"/>
        <v>-0.13643875039029751</v>
      </c>
      <c r="AN80" s="5">
        <f t="shared" si="16"/>
        <v>-2.7974042530452579</v>
      </c>
      <c r="AO80" s="5">
        <f t="shared" si="16"/>
        <v>-2.9281694714232032</v>
      </c>
      <c r="AP80" s="5">
        <f t="shared" si="16"/>
        <v>-2.9327841010115492</v>
      </c>
      <c r="AQ80" s="5">
        <f t="shared" si="16"/>
        <v>-2.3701933344457586</v>
      </c>
      <c r="AR80" s="5">
        <f t="shared" si="16"/>
        <v>-2.5483016579832594</v>
      </c>
      <c r="AS80" s="5">
        <f t="shared" si="16"/>
        <v>-1.5829407565106095</v>
      </c>
      <c r="AV80" s="2">
        <f t="shared" si="18"/>
        <v>25.478542219460572</v>
      </c>
      <c r="AW80" s="2">
        <f t="shared" si="19"/>
        <v>25.916739680270492</v>
      </c>
      <c r="AX80" s="2">
        <f t="shared" si="20"/>
        <v>27.308928116318949</v>
      </c>
      <c r="AY80" s="2">
        <f t="shared" si="21"/>
        <v>28.142310033470498</v>
      </c>
      <c r="AZ80" s="2">
        <f t="shared" si="22"/>
        <v>28.167937692980342</v>
      </c>
      <c r="BA80" s="2">
        <f t="shared" si="23"/>
        <v>24.908225861165299</v>
      </c>
      <c r="BB80" s="2">
        <f t="shared" si="24"/>
        <v>25.920228986383645</v>
      </c>
      <c r="BC80" s="2">
        <f t="shared" si="25"/>
        <v>26.997216003557227</v>
      </c>
      <c r="BD80" s="2">
        <f t="shared" si="26"/>
        <v>28.578553436799822</v>
      </c>
      <c r="BE80" s="2">
        <f t="shared" si="27"/>
        <v>31.763585994745789</v>
      </c>
      <c r="BF80" s="2">
        <f t="shared" si="28"/>
        <v>35.561857011180656</v>
      </c>
      <c r="BG80" s="2">
        <f t="shared" si="29"/>
        <v>40.592897570751241</v>
      </c>
      <c r="BH80" s="2">
        <f t="shared" si="30"/>
        <v>48.13082735564506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25.372967018698709</v>
      </c>
      <c r="CP80" s="2">
        <f>BL$207*$B80+BL$209</f>
        <v>25.855242269951493</v>
      </c>
      <c r="CQ80" s="2">
        <f>BM$207*$B80+BM$209</f>
        <v>27.263063258094299</v>
      </c>
      <c r="CR80" s="2">
        <f>BN$207*$B80+BN$209</f>
        <v>28.170240907436185</v>
      </c>
      <c r="CS80" s="2">
        <f>BO$207*$B80+BO$209</f>
        <v>28.169595230646426</v>
      </c>
      <c r="CT80" s="2">
        <f>BP$207*$B80+BP$209</f>
        <v>25.099662922327944</v>
      </c>
      <c r="CU80" s="2">
        <f>BQ$207*$B80+BQ$209</f>
        <v>26.136325922522509</v>
      </c>
      <c r="CV80" s="2">
        <f>BR$207*$B80+BR$209</f>
        <v>27.065495681820881</v>
      </c>
      <c r="CW80" s="2">
        <f>BS$207*$B80+BS$209</f>
        <v>28.646040428058232</v>
      </c>
      <c r="CX80" s="2">
        <f>BT$207*$B80+BT$209</f>
        <v>31.734283397203921</v>
      </c>
      <c r="CY80" s="2">
        <f>BU$207*$B80+BU$209</f>
        <v>35.623107740982434</v>
      </c>
      <c r="CZ80" s="2">
        <f>BV$207*$B80+BV$209</f>
        <v>40.558973247224458</v>
      </c>
      <c r="DA80" s="2">
        <f>BW$207*$B80+BW$209</f>
        <v>48.220282102908271</v>
      </c>
      <c r="DD80" s="2">
        <f>BZ$207*$B80+BZ$209</f>
        <v>26.735331465425212</v>
      </c>
      <c r="DE80" s="2">
        <f>CA$207*$B80+CA$209</f>
        <v>26.672160003503755</v>
      </c>
      <c r="DF80" s="2">
        <f>CB$207*$B80+CB$209</f>
        <v>27.604267256378016</v>
      </c>
      <c r="DG80" s="2">
        <f>CC$207*$B80+CC$209</f>
        <v>27.995939140421939</v>
      </c>
      <c r="DH80" s="2">
        <f>CD$207*$B80+CD$209</f>
        <v>28.158551131171016</v>
      </c>
      <c r="DI80" s="2">
        <f>CE$207*$B80+CE$209</f>
        <v>23.731252694736579</v>
      </c>
      <c r="DJ80" s="2">
        <f>CF$207*$B80+CF$209</f>
        <v>24.545357811946655</v>
      </c>
      <c r="DK80" s="2">
        <f>CG$207*$B80+CG$209</f>
        <v>26.517689317072318</v>
      </c>
      <c r="DL80" s="2">
        <f>CH$207*$B80+CH$209</f>
        <v>28.104997870881256</v>
      </c>
      <c r="DM80" s="2">
        <f>CI$207*$B80+CI$209</f>
        <v>31.989402932259281</v>
      </c>
      <c r="DN80" s="2">
        <f>CJ$207*$B80+CJ$209</f>
        <v>35.06163765921422</v>
      </c>
      <c r="DO80" s="2">
        <f>CK$207*$B80+CK$209</f>
        <v>40.874260423129073</v>
      </c>
      <c r="DP80" s="2">
        <f>CL$207*$B80+CL$209</f>
        <v>47.394623693867068</v>
      </c>
      <c r="DS80" s="2">
        <f>POWER(10,($B80-C$227)/C$228)/(1+POWER(10,($B80-C$227)/C$228))</f>
        <v>7.7494095662538232E-2</v>
      </c>
      <c r="DT80" s="2">
        <f>POWER(10,($B80-D$227)/D$228)/(1+POWER(10,($B80-D$227)/D$228))</f>
        <v>7.5279808226939485E-2</v>
      </c>
      <c r="DU80" s="2">
        <f>POWER(10,($B80-E$227)/E$228)/(1+POWER(10,($B80-E$227)/E$228))</f>
        <v>0.13442063532477119</v>
      </c>
      <c r="DV80" s="2">
        <f>POWER(10,($B80-F$227)/F$228)/(1+POWER(10,($B80-F$227)/F$228))</f>
        <v>0.16024435348040669</v>
      </c>
      <c r="DW80" s="2">
        <f>POWER(10,($B80-G$227)/G$228)/(1+POWER(10,($B80-G$227)/G$228))</f>
        <v>0.15008355092916348</v>
      </c>
      <c r="DX80" s="2">
        <f>POWER(10,($B80-H$227)/H$228)/(1+POWER(10,($B80-H$227)/H$228))</f>
        <v>0.13989742059996518</v>
      </c>
      <c r="DY80" s="2">
        <f>POWER(10,($B80-I$227)/I$228)/(1+POWER(10,($B80-I$227)/I$228))</f>
        <v>0.13582732092640853</v>
      </c>
      <c r="DZ80" s="2">
        <f>POWER(10,($B80-J$227)/J$228)/(1+POWER(10,($B80-J$227)/J$228))</f>
        <v>0.12464199516008242</v>
      </c>
      <c r="EA80" s="2">
        <f>POWER(10,($B80-K$227)/K$228)/(1+POWER(10,($B80-K$227)/K$228))</f>
        <v>0.12473508851233436</v>
      </c>
      <c r="EB80" s="2">
        <f>POWER(10,($B80-L$227)/L$228)/(1+POWER(10,($B80-L$227)/L$228))</f>
        <v>0.11485830567819212</v>
      </c>
      <c r="EC80" s="2">
        <f>POWER(10,($B80-M$227)/M$228)/(1+POWER(10,($B80-M$227)/M$228))</f>
        <v>0.10908992623237505</v>
      </c>
      <c r="ED80" s="2">
        <f>POWER(10,($B80-N$227)/N$228)/(1+POWER(10,($B80-N$227)/N$228))</f>
        <v>0.10759817118931604</v>
      </c>
      <c r="EE80" s="2">
        <f>POWER(10,($B80-O$227)/O$228)/(1+POWER(10,($B80-O$227)/O$228))</f>
        <v>0.10834353079148935</v>
      </c>
    </row>
    <row r="81" spans="2:135" x14ac:dyDescent="0.25">
      <c r="B81" s="2">
        <v>75</v>
      </c>
      <c r="C81">
        <v>47.805999999999997</v>
      </c>
      <c r="D81">
        <v>50.372999999999998</v>
      </c>
      <c r="E81">
        <v>62.328000000000003</v>
      </c>
      <c r="F81">
        <v>61.612000000000002</v>
      </c>
      <c r="G81">
        <v>66.924999999999997</v>
      </c>
      <c r="H81">
        <v>66.566999999999993</v>
      </c>
      <c r="I81">
        <v>74.896000000000001</v>
      </c>
      <c r="J81">
        <v>72.671999999999997</v>
      </c>
      <c r="K81">
        <v>74.477999999999994</v>
      </c>
      <c r="L81">
        <v>70.850999999999999</v>
      </c>
      <c r="M81">
        <v>69.179000000000002</v>
      </c>
      <c r="N81">
        <v>70.209000000000003</v>
      </c>
      <c r="O81">
        <v>74.477599999999995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46.285424633221297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47.162786931972249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63.126163048808067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57.96196123018909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63.866909578318186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64.764619331477917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73.194542765019236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74.37897814210686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75.089181092809056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72.391476031306837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71.703338643569353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73.485016431171999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76.508437293229662</v>
      </c>
      <c r="AE81" s="5"/>
      <c r="AG81" s="5">
        <f t="shared" si="17"/>
        <v>1.5205753667787008</v>
      </c>
      <c r="AH81" s="5">
        <f t="shared" si="17"/>
        <v>3.2102130680277483</v>
      </c>
      <c r="AI81" s="5">
        <f t="shared" si="17"/>
        <v>-0.79816304880806399</v>
      </c>
      <c r="AJ81" s="5">
        <f t="shared" si="17"/>
        <v>3.6500387698109122</v>
      </c>
      <c r="AK81" s="5">
        <f t="shared" si="17"/>
        <v>3.0580904216818112</v>
      </c>
      <c r="AL81" s="5">
        <f t="shared" si="17"/>
        <v>1.8023806685220762</v>
      </c>
      <c r="AM81" s="5">
        <f t="shared" si="17"/>
        <v>1.7014572349807651</v>
      </c>
      <c r="AN81" s="5">
        <f t="shared" si="16"/>
        <v>-1.7069781421068626</v>
      </c>
      <c r="AO81" s="5">
        <f t="shared" si="16"/>
        <v>-0.61118109280906197</v>
      </c>
      <c r="AP81" s="5">
        <f t="shared" si="16"/>
        <v>-1.540476031306838</v>
      </c>
      <c r="AQ81" s="5">
        <f t="shared" si="16"/>
        <v>-2.5243386435693509</v>
      </c>
      <c r="AR81" s="5">
        <f t="shared" si="16"/>
        <v>-3.2760164311719961</v>
      </c>
      <c r="AS81" s="5">
        <f t="shared" si="16"/>
        <v>-2.0308372932296663</v>
      </c>
      <c r="AV81" s="2">
        <f t="shared" si="18"/>
        <v>25.522533210394602</v>
      </c>
      <c r="AW81" s="2">
        <f t="shared" si="19"/>
        <v>25.950038320342944</v>
      </c>
      <c r="AX81" s="2">
        <f t="shared" si="20"/>
        <v>27.320780853538608</v>
      </c>
      <c r="AY81" s="2">
        <f t="shared" si="21"/>
        <v>28.125412552037609</v>
      </c>
      <c r="AZ81" s="2">
        <f t="shared" si="22"/>
        <v>28.147152164242044</v>
      </c>
      <c r="BA81" s="2">
        <f t="shared" si="23"/>
        <v>24.839462731886975</v>
      </c>
      <c r="BB81" s="2">
        <f t="shared" si="24"/>
        <v>25.889291095389378</v>
      </c>
      <c r="BC81" s="2">
        <f t="shared" si="25"/>
        <v>26.973660644785177</v>
      </c>
      <c r="BD81" s="2">
        <f t="shared" si="26"/>
        <v>28.547968048721664</v>
      </c>
      <c r="BE81" s="2">
        <f t="shared" si="27"/>
        <v>31.770167912331701</v>
      </c>
      <c r="BF81" s="2">
        <f t="shared" si="28"/>
        <v>35.537285648222664</v>
      </c>
      <c r="BG81" s="2">
        <f t="shared" si="29"/>
        <v>40.587014849215549</v>
      </c>
      <c r="BH81" s="2">
        <f t="shared" si="30"/>
        <v>48.057810798917359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25.415807533838102</v>
      </c>
      <c r="CP81" s="2">
        <f>BL$207*$B81+BL$209</f>
        <v>25.890524281778184</v>
      </c>
      <c r="CQ81" s="2">
        <f>BM$207*$B81+BM$209</f>
        <v>27.284255865779503</v>
      </c>
      <c r="CR81" s="2">
        <f>BN$207*$B81+BN$209</f>
        <v>28.167554596097602</v>
      </c>
      <c r="CS81" s="2">
        <f>BO$207*$B81+BO$209</f>
        <v>28.161326646945597</v>
      </c>
      <c r="CT81" s="2">
        <f>BP$207*$B81+BP$209</f>
        <v>25.044795584279548</v>
      </c>
      <c r="CU81" s="2">
        <f>BQ$207*$B81+BQ$209</f>
        <v>26.127807622940139</v>
      </c>
      <c r="CV81" s="2">
        <f>BR$207*$B81+BR$209</f>
        <v>27.055594530702432</v>
      </c>
      <c r="CW81" s="2">
        <f>BS$207*$B81+BS$209</f>
        <v>28.625348558006213</v>
      </c>
      <c r="CX81" s="2">
        <f>BT$207*$B81+BT$209</f>
        <v>31.747612840507291</v>
      </c>
      <c r="CY81" s="2">
        <f>BU$207*$B81+BU$209</f>
        <v>35.608406343564461</v>
      </c>
      <c r="CZ81" s="2">
        <f>BV$207*$B81+BV$209</f>
        <v>40.556883601121491</v>
      </c>
      <c r="DA81" s="2">
        <f>BW$207*$B81+BW$209</f>
        <v>48.151399837299159</v>
      </c>
      <c r="DD81" s="2">
        <f>BZ$207*$B81+BZ$209</f>
        <v>26.681229073789712</v>
      </c>
      <c r="DE81" s="2">
        <f>CA$207*$B81+CA$209</f>
        <v>26.616770257506893</v>
      </c>
      <c r="DF81" s="2">
        <f>CB$207*$B81+CB$209</f>
        <v>27.535282697376182</v>
      </c>
      <c r="DG81" s="2">
        <f>CC$207*$B81+CC$209</f>
        <v>27.924000342269341</v>
      </c>
      <c r="DH81" s="2">
        <f>CD$207*$B81+CD$209</f>
        <v>28.073945544107577</v>
      </c>
      <c r="DI81" s="2">
        <f>CE$207*$B81+CE$209</f>
        <v>23.688134953353856</v>
      </c>
      <c r="DJ81" s="2">
        <f>CF$207*$B81+CF$209</f>
        <v>24.505304527188599</v>
      </c>
      <c r="DK81" s="2">
        <f>CG$207*$B81+CG$209</f>
        <v>26.448871469673591</v>
      </c>
      <c r="DL81" s="2">
        <f>CH$207*$B81+CH$209</f>
        <v>28.052765966023372</v>
      </c>
      <c r="DM81" s="2">
        <f>CI$207*$B81+CI$209</f>
        <v>31.928691760904691</v>
      </c>
      <c r="DN81" s="2">
        <f>CJ$207*$B81+CJ$209</f>
        <v>35.007567056709732</v>
      </c>
      <c r="DO81" s="2">
        <f>CK$207*$B81+CK$209</f>
        <v>40.814929730800621</v>
      </c>
      <c r="DP81" s="2">
        <f>CL$207*$B81+CL$209</f>
        <v>47.355354089165267</v>
      </c>
      <c r="DS81" s="2">
        <f>POWER(10,($B81-C$227)/C$228)/(1+POWER(10,($B81-C$227)/C$228))</f>
        <v>8.4340018868797495E-2</v>
      </c>
      <c r="DT81" s="2">
        <f>POWER(10,($B81-D$227)/D$228)/(1+POWER(10,($B81-D$227)/D$228))</f>
        <v>8.1947495137642878E-2</v>
      </c>
      <c r="DU81" s="2">
        <f>POWER(10,($B81-E$227)/E$228)/(1+POWER(10,($B81-E$227)/E$228))</f>
        <v>0.14550232549557288</v>
      </c>
      <c r="DV81" s="2">
        <f>POWER(10,($B81-F$227)/F$228)/(1+POWER(10,($B81-F$227)/F$228))</f>
        <v>0.17302939036209258</v>
      </c>
      <c r="DW81" s="2">
        <f>POWER(10,($B81-G$227)/G$228)/(1+POWER(10,($B81-G$227)/G$228))</f>
        <v>0.16221450912361887</v>
      </c>
      <c r="DX81" s="2">
        <f>POWER(10,($B81-H$227)/H$228)/(1+POWER(10,($B81-H$227)/H$228))</f>
        <v>0.15135167020544205</v>
      </c>
      <c r="DY81" s="2">
        <f>POWER(10,($B81-I$227)/I$228)/(1+POWER(10,($B81-I$227)/I$228))</f>
        <v>0.1470052834877838</v>
      </c>
      <c r="DZ81" s="2">
        <f>POWER(10,($B81-J$227)/J$228)/(1+POWER(10,($B81-J$227)/J$228))</f>
        <v>0.13504330258737285</v>
      </c>
      <c r="EA81" s="2">
        <f>POWER(10,($B81-K$227)/K$228)/(1+POWER(10,($B81-K$227)/K$228))</f>
        <v>0.13514296516871305</v>
      </c>
      <c r="EB81" s="2">
        <f>POWER(10,($B81-L$227)/L$228)/(1+POWER(10,($B81-L$227)/L$228))</f>
        <v>0.12455934558759775</v>
      </c>
      <c r="EC81" s="2">
        <f>POWER(10,($B81-M$227)/M$228)/(1+POWER(10,($B81-M$227)/M$228))</f>
        <v>0.11836891644370465</v>
      </c>
      <c r="ED81" s="2">
        <f>POWER(10,($B81-N$227)/N$228)/(1+POWER(10,($B81-N$227)/N$228))</f>
        <v>0.11676690571382518</v>
      </c>
      <c r="EE81" s="2">
        <f>POWER(10,($B81-O$227)/O$228)/(1+POWER(10,($B81-O$227)/O$228))</f>
        <v>0.11756741192474071</v>
      </c>
    </row>
    <row r="82" spans="2:135" x14ac:dyDescent="0.25">
      <c r="B82" s="2">
        <v>76</v>
      </c>
      <c r="C82">
        <v>51.343000000000004</v>
      </c>
      <c r="D82">
        <v>53.506999999999998</v>
      </c>
      <c r="E82">
        <v>62.119</v>
      </c>
      <c r="F82">
        <v>53.493000000000002</v>
      </c>
      <c r="G82">
        <v>63.536999999999999</v>
      </c>
      <c r="H82">
        <v>63.835999999999999</v>
      </c>
      <c r="I82">
        <v>75.581999999999994</v>
      </c>
      <c r="J82">
        <v>75.373000000000005</v>
      </c>
      <c r="K82">
        <v>75.715999999999994</v>
      </c>
      <c r="L82">
        <v>72.343000000000004</v>
      </c>
      <c r="M82">
        <v>72.06</v>
      </c>
      <c r="N82">
        <v>71.91</v>
      </c>
      <c r="O82">
        <v>75.985100000000003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51.485375537509512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53.148138758900835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60.202472592657195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52.40788478365279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58.810362737783038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60.629634283931928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70.247382115695103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73.760068979362472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74.309096392909737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72.892631733594527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73.303284552037709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74.671092480797938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76.388976715097925</v>
      </c>
      <c r="AE82" s="5"/>
      <c r="AG82" s="5">
        <f t="shared" si="17"/>
        <v>-0.14237553750950838</v>
      </c>
      <c r="AH82" s="5">
        <f t="shared" si="17"/>
        <v>0.35886124109916295</v>
      </c>
      <c r="AI82" s="5">
        <f t="shared" si="17"/>
        <v>1.9165274073428051</v>
      </c>
      <c r="AJ82" s="5">
        <f t="shared" si="17"/>
        <v>1.0851152163472122</v>
      </c>
      <c r="AK82" s="5">
        <f t="shared" si="17"/>
        <v>4.7266372622169612</v>
      </c>
      <c r="AL82" s="5">
        <f t="shared" si="17"/>
        <v>3.2063657160680705</v>
      </c>
      <c r="AM82" s="5">
        <f t="shared" si="17"/>
        <v>5.3346178843048904</v>
      </c>
      <c r="AN82" s="5">
        <f t="shared" si="16"/>
        <v>1.6129310206375322</v>
      </c>
      <c r="AO82" s="5">
        <f t="shared" si="16"/>
        <v>1.406903607090257</v>
      </c>
      <c r="AP82" s="5">
        <f t="shared" si="16"/>
        <v>-0.54963173359452355</v>
      </c>
      <c r="AQ82" s="5">
        <f t="shared" si="16"/>
        <v>-1.2432845520377072</v>
      </c>
      <c r="AR82" s="5">
        <f t="shared" si="16"/>
        <v>-2.7610924807979416</v>
      </c>
      <c r="AS82" s="5">
        <f t="shared" si="16"/>
        <v>-0.40387671509792256</v>
      </c>
      <c r="AV82" s="2">
        <f t="shared" si="18"/>
        <v>25.565833274625529</v>
      </c>
      <c r="AW82" s="2">
        <f t="shared" si="19"/>
        <v>25.98246698390178</v>
      </c>
      <c r="AX82" s="2">
        <f t="shared" si="20"/>
        <v>27.330755198700128</v>
      </c>
      <c r="AY82" s="2">
        <f t="shared" si="21"/>
        <v>28.106496105625094</v>
      </c>
      <c r="AZ82" s="2">
        <f t="shared" si="22"/>
        <v>28.124387101163769</v>
      </c>
      <c r="BA82" s="2">
        <f t="shared" si="23"/>
        <v>24.76994733217224</v>
      </c>
      <c r="BB82" s="2">
        <f t="shared" si="24"/>
        <v>25.856406503175645</v>
      </c>
      <c r="BC82" s="2">
        <f t="shared" si="25"/>
        <v>26.948398375677648</v>
      </c>
      <c r="BD82" s="2">
        <f t="shared" si="26"/>
        <v>28.516289169485297</v>
      </c>
      <c r="BE82" s="2">
        <f t="shared" si="27"/>
        <v>31.775387619017714</v>
      </c>
      <c r="BF82" s="2">
        <f t="shared" si="28"/>
        <v>35.511551164957332</v>
      </c>
      <c r="BG82" s="2">
        <f t="shared" si="29"/>
        <v>40.580217101536142</v>
      </c>
      <c r="BH82" s="2">
        <f t="shared" si="30"/>
        <v>47.984824702999674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25.458648048977494</v>
      </c>
      <c r="CP82" s="2">
        <f>BL$207*$B82+BL$209</f>
        <v>25.925806293604879</v>
      </c>
      <c r="CQ82" s="2">
        <f>BM$207*$B82+BM$209</f>
        <v>27.305448473464711</v>
      </c>
      <c r="CR82" s="2">
        <f>BN$207*$B82+BN$209</f>
        <v>28.16486828475902</v>
      </c>
      <c r="CS82" s="2">
        <f>BO$207*$B82+BO$209</f>
        <v>28.153058063244767</v>
      </c>
      <c r="CT82" s="2">
        <f>BP$207*$B82+BP$209</f>
        <v>24.989928246231152</v>
      </c>
      <c r="CU82" s="2">
        <f>BQ$207*$B82+BQ$209</f>
        <v>26.119289323357766</v>
      </c>
      <c r="CV82" s="2">
        <f>BR$207*$B82+BR$209</f>
        <v>27.045693379583984</v>
      </c>
      <c r="CW82" s="2">
        <f>BS$207*$B82+BS$209</f>
        <v>28.60465668795419</v>
      </c>
      <c r="CX82" s="2">
        <f>BT$207*$B82+BT$209</f>
        <v>31.76094228381066</v>
      </c>
      <c r="CY82" s="2">
        <f>BU$207*$B82+BU$209</f>
        <v>35.593704946146488</v>
      </c>
      <c r="CZ82" s="2">
        <f>BV$207*$B82+BV$209</f>
        <v>40.554793955018525</v>
      </c>
      <c r="DA82" s="2">
        <f>BW$207*$B82+BW$209</f>
        <v>48.082517571690047</v>
      </c>
      <c r="DD82" s="2">
        <f>BZ$207*$B82+BZ$209</f>
        <v>26.627126682154216</v>
      </c>
      <c r="DE82" s="2">
        <f>CA$207*$B82+CA$209</f>
        <v>26.561380511510027</v>
      </c>
      <c r="DF82" s="2">
        <f>CB$207*$B82+CB$209</f>
        <v>27.466298138374349</v>
      </c>
      <c r="DG82" s="2">
        <f>CC$207*$B82+CC$209</f>
        <v>27.85206154411674</v>
      </c>
      <c r="DH82" s="2">
        <f>CD$207*$B82+CD$209</f>
        <v>27.989339957044141</v>
      </c>
      <c r="DI82" s="2">
        <f>CE$207*$B82+CE$209</f>
        <v>23.645017211971133</v>
      </c>
      <c r="DJ82" s="2">
        <f>CF$207*$B82+CF$209</f>
        <v>24.465251242430543</v>
      </c>
      <c r="DK82" s="2">
        <f>CG$207*$B82+CG$209</f>
        <v>26.380053622274861</v>
      </c>
      <c r="DL82" s="2">
        <f>CH$207*$B82+CH$209</f>
        <v>28.000534061165492</v>
      </c>
      <c r="DM82" s="2">
        <f>CI$207*$B82+CI$209</f>
        <v>31.867980589550097</v>
      </c>
      <c r="DN82" s="2">
        <f>CJ$207*$B82+CJ$209</f>
        <v>34.953496454205244</v>
      </c>
      <c r="DO82" s="2">
        <f>CK$207*$B82+CK$209</f>
        <v>40.755599038472162</v>
      </c>
      <c r="DP82" s="2">
        <f>CL$207*$B82+CL$209</f>
        <v>47.316084484463467</v>
      </c>
      <c r="DS82" s="2">
        <f>POWER(10,($B82-C$227)/C$228)/(1+POWER(10,($B82-C$227)/C$228))</f>
        <v>9.1730582489667853E-2</v>
      </c>
      <c r="DT82" s="2">
        <f>POWER(10,($B82-D$227)/D$228)/(1+POWER(10,($B82-D$227)/D$228))</f>
        <v>8.9148818030492266E-2</v>
      </c>
      <c r="DU82" s="2">
        <f>POWER(10,($B82-E$227)/E$228)/(1+POWER(10,($B82-E$227)/E$228))</f>
        <v>0.15733153842523229</v>
      </c>
      <c r="DV82" s="2">
        <f>POWER(10,($B82-F$227)/F$228)/(1+POWER(10,($B82-F$227)/F$228))</f>
        <v>0.18660780459548365</v>
      </c>
      <c r="DW82" s="2">
        <f>POWER(10,($B82-G$227)/G$228)/(1+POWER(10,($B82-G$227)/G$228))</f>
        <v>0.17512395388854204</v>
      </c>
      <c r="DX82" s="2">
        <f>POWER(10,($B82-H$227)/H$228)/(1+POWER(10,($B82-H$227)/H$228))</f>
        <v>0.16356540206389641</v>
      </c>
      <c r="DY82" s="2">
        <f>POWER(10,($B82-I$227)/I$228)/(1+POWER(10,($B82-I$227)/I$228))</f>
        <v>0.15893395878452307</v>
      </c>
      <c r="DZ82" s="2">
        <f>POWER(10,($B82-J$227)/J$228)/(1+POWER(10,($B82-J$227)/J$228))</f>
        <v>0.1461676572620236</v>
      </c>
      <c r="EA82" s="2">
        <f>POWER(10,($B82-K$227)/K$228)/(1+POWER(10,($B82-K$227)/K$228))</f>
        <v>0.14627414129251323</v>
      </c>
      <c r="EB82" s="2">
        <f>POWER(10,($B82-L$227)/L$228)/(1+POWER(10,($B82-L$227)/L$228))</f>
        <v>0.13495481927953956</v>
      </c>
      <c r="EC82" s="2">
        <f>POWER(10,($B82-M$227)/M$228)/(1+POWER(10,($B82-M$227)/M$228))</f>
        <v>0.12832347934037663</v>
      </c>
      <c r="ED82" s="2">
        <f>POWER(10,($B82-N$227)/N$228)/(1+POWER(10,($B82-N$227)/N$228))</f>
        <v>0.12660609024613617</v>
      </c>
      <c r="EE82" s="2">
        <f>POWER(10,($B82-O$227)/O$228)/(1+POWER(10,($B82-O$227)/O$228))</f>
        <v>0.12746431530492713</v>
      </c>
    </row>
    <row r="83" spans="2:135" x14ac:dyDescent="0.25">
      <c r="B83" s="2">
        <v>77</v>
      </c>
      <c r="C83">
        <v>54.567</v>
      </c>
      <c r="D83">
        <v>57.582000000000001</v>
      </c>
      <c r="E83">
        <v>58.597000000000001</v>
      </c>
      <c r="F83">
        <v>44.656999999999996</v>
      </c>
      <c r="G83">
        <v>55.820999999999998</v>
      </c>
      <c r="H83">
        <v>58.835999999999999</v>
      </c>
      <c r="I83">
        <v>71.149000000000001</v>
      </c>
      <c r="J83">
        <v>76.09</v>
      </c>
      <c r="K83">
        <v>74.626999999999995</v>
      </c>
      <c r="L83">
        <v>72.896000000000001</v>
      </c>
      <c r="M83">
        <v>72.671999999999997</v>
      </c>
      <c r="N83">
        <v>74.284000000000006</v>
      </c>
      <c r="O83">
        <v>76.179100000000005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56.324594084056812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59.034381128541014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55.917267285899243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46.826798486273113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53.049775178076914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55.191314712256577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65.207942798995234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70.648375903845363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71.111380919317753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71.208571873980603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72.901304609675634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74.071353949822509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74.843419386411625</v>
      </c>
      <c r="AE83" s="5"/>
      <c r="AG83" s="5">
        <f t="shared" si="17"/>
        <v>-1.7575940840568123</v>
      </c>
      <c r="AH83" s="5">
        <f t="shared" si="17"/>
        <v>-1.4523811285410133</v>
      </c>
      <c r="AI83" s="5">
        <f t="shared" si="17"/>
        <v>2.6797327141007585</v>
      </c>
      <c r="AJ83" s="5">
        <f t="shared" si="17"/>
        <v>-2.1697984862731161</v>
      </c>
      <c r="AK83" s="5">
        <f t="shared" si="17"/>
        <v>2.7712248219230844</v>
      </c>
      <c r="AL83" s="5">
        <f t="shared" si="17"/>
        <v>3.644685287743421</v>
      </c>
      <c r="AM83" s="5">
        <f t="shared" si="17"/>
        <v>5.9410572010047673</v>
      </c>
      <c r="AN83" s="5">
        <f t="shared" si="16"/>
        <v>5.4416240961546407</v>
      </c>
      <c r="AO83" s="5">
        <f t="shared" si="16"/>
        <v>3.5156190806822423</v>
      </c>
      <c r="AP83" s="5">
        <f t="shared" si="16"/>
        <v>1.6874281260193982</v>
      </c>
      <c r="AQ83" s="5">
        <f t="shared" si="16"/>
        <v>-0.22930460967563704</v>
      </c>
      <c r="AR83" s="5">
        <f t="shared" si="16"/>
        <v>0.21264605017749716</v>
      </c>
      <c r="AS83" s="5">
        <f t="shared" si="16"/>
        <v>1.3356806135883801</v>
      </c>
      <c r="AV83" s="2">
        <f t="shared" si="18"/>
        <v>25.608318805094111</v>
      </c>
      <c r="AW83" s="2">
        <f t="shared" si="19"/>
        <v>26.013898163391652</v>
      </c>
      <c r="AX83" s="2">
        <f t="shared" si="20"/>
        <v>27.338650543931749</v>
      </c>
      <c r="AY83" s="2">
        <f t="shared" si="21"/>
        <v>28.085390820227797</v>
      </c>
      <c r="AZ83" s="2">
        <f t="shared" si="22"/>
        <v>28.099460063767314</v>
      </c>
      <c r="BA83" s="2">
        <f t="shared" si="23"/>
        <v>24.699678327920378</v>
      </c>
      <c r="BB83" s="2">
        <f t="shared" si="24"/>
        <v>25.821466316965889</v>
      </c>
      <c r="BC83" s="2">
        <f t="shared" si="25"/>
        <v>26.92128263323081</v>
      </c>
      <c r="BD83" s="2">
        <f t="shared" si="26"/>
        <v>28.4834319148069</v>
      </c>
      <c r="BE83" s="2">
        <f t="shared" si="27"/>
        <v>31.779091802670489</v>
      </c>
      <c r="BF83" s="2">
        <f t="shared" si="28"/>
        <v>35.484553647578821</v>
      </c>
      <c r="BG83" s="2">
        <f t="shared" si="29"/>
        <v>40.57239348796945</v>
      </c>
      <c r="BH83" s="2">
        <f t="shared" si="30"/>
        <v>47.911906933128279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25.501488564116883</v>
      </c>
      <c r="CP83" s="2">
        <f>BL$207*$B83+BL$209</f>
        <v>25.96108830543157</v>
      </c>
      <c r="CQ83" s="2">
        <f>BM$207*$B83+BM$209</f>
        <v>27.326641081149916</v>
      </c>
      <c r="CR83" s="2">
        <f>BN$207*$B83+BN$209</f>
        <v>28.162181973420441</v>
      </c>
      <c r="CS83" s="2">
        <f>BO$207*$B83+BO$209</f>
        <v>28.144789479543935</v>
      </c>
      <c r="CT83" s="2">
        <f>BP$207*$B83+BP$209</f>
        <v>24.935060908182756</v>
      </c>
      <c r="CU83" s="2">
        <f>BQ$207*$B83+BQ$209</f>
        <v>26.110771023775396</v>
      </c>
      <c r="CV83" s="2">
        <f>BR$207*$B83+BR$209</f>
        <v>27.035792228465532</v>
      </c>
      <c r="CW83" s="2">
        <f>BS$207*$B83+BS$209</f>
        <v>28.583964817902171</v>
      </c>
      <c r="CX83" s="2">
        <f>BT$207*$B83+BT$209</f>
        <v>31.774271727114026</v>
      </c>
      <c r="CY83" s="2">
        <f>BU$207*$B83+BU$209</f>
        <v>35.579003548728508</v>
      </c>
      <c r="CZ83" s="2">
        <f>BV$207*$B83+BV$209</f>
        <v>40.552704308915558</v>
      </c>
      <c r="DA83" s="2">
        <f>BW$207*$B83+BW$209</f>
        <v>48.013635306080936</v>
      </c>
      <c r="DD83" s="2">
        <f>BZ$207*$B83+BZ$209</f>
        <v>26.573024290518717</v>
      </c>
      <c r="DE83" s="2">
        <f>CA$207*$B83+CA$209</f>
        <v>26.505990765513161</v>
      </c>
      <c r="DF83" s="2">
        <f>CB$207*$B83+CB$209</f>
        <v>27.397313579372515</v>
      </c>
      <c r="DG83" s="2">
        <f>CC$207*$B83+CC$209</f>
        <v>27.780122745964142</v>
      </c>
      <c r="DH83" s="2">
        <f>CD$207*$B83+CD$209</f>
        <v>27.904734369980702</v>
      </c>
      <c r="DI83" s="2">
        <f>CE$207*$B83+CE$209</f>
        <v>23.60189947058841</v>
      </c>
      <c r="DJ83" s="2">
        <f>CF$207*$B83+CF$209</f>
        <v>24.425197957672488</v>
      </c>
      <c r="DK83" s="2">
        <f>CG$207*$B83+CG$209</f>
        <v>26.311235774876131</v>
      </c>
      <c r="DL83" s="2">
        <f>CH$207*$B83+CH$209</f>
        <v>27.948302156307612</v>
      </c>
      <c r="DM83" s="2">
        <f>CI$207*$B83+CI$209</f>
        <v>31.807269418195503</v>
      </c>
      <c r="DN83" s="2">
        <f>CJ$207*$B83+CJ$209</f>
        <v>34.899425851700755</v>
      </c>
      <c r="DO83" s="2">
        <f>CK$207*$B83+CK$209</f>
        <v>40.696268346143704</v>
      </c>
      <c r="DP83" s="2">
        <f>CL$207*$B83+CL$209</f>
        <v>47.276814879761666</v>
      </c>
      <c r="DS83" s="2">
        <f>POWER(10,($B83-C$227)/C$228)/(1+POWER(10,($B83-C$227)/C$228))</f>
        <v>9.9698253959259422E-2</v>
      </c>
      <c r="DT83" s="2">
        <f>POWER(10,($B83-D$227)/D$228)/(1+POWER(10,($B83-D$227)/D$228))</f>
        <v>9.6916167257115132E-2</v>
      </c>
      <c r="DU83" s="2">
        <f>POWER(10,($B83-E$227)/E$228)/(1+POWER(10,($B83-E$227)/E$228))</f>
        <v>0.16993120497886374</v>
      </c>
      <c r="DV83" s="2">
        <f>POWER(10,($B83-F$227)/F$228)/(1+POWER(10,($B83-F$227)/F$228))</f>
        <v>0.20099279816877597</v>
      </c>
      <c r="DW83" s="2">
        <f>POWER(10,($B83-G$227)/G$228)/(1+POWER(10,($B83-G$227)/G$228))</f>
        <v>0.18882920617309945</v>
      </c>
      <c r="DX83" s="2">
        <f>POWER(10,($B83-H$227)/H$228)/(1+POWER(10,($B83-H$227)/H$228))</f>
        <v>0.1765596975915526</v>
      </c>
      <c r="DY83" s="2">
        <f>POWER(10,($B83-I$227)/I$228)/(1+POWER(10,($B83-I$227)/I$228))</f>
        <v>0.17163581492102664</v>
      </c>
      <c r="DZ83" s="2">
        <f>POWER(10,($B83-J$227)/J$228)/(1+POWER(10,($B83-J$227)/J$228))</f>
        <v>0.15804095687430481</v>
      </c>
      <c r="EA83" s="2">
        <f>POWER(10,($B83-K$227)/K$228)/(1+POWER(10,($B83-K$227)/K$228))</f>
        <v>0.1581544884877851</v>
      </c>
      <c r="EB83" s="2">
        <f>POWER(10,($B83-L$227)/L$228)/(1+POWER(10,($B83-L$227)/L$228))</f>
        <v>0.14607311598130207</v>
      </c>
      <c r="EC83" s="2">
        <f>POWER(10,($B83-M$227)/M$228)/(1+POWER(10,($B83-M$227)/M$228))</f>
        <v>0.13898322673445773</v>
      </c>
      <c r="ED83" s="2">
        <f>POWER(10,($B83-N$227)/N$228)/(1+POWER(10,($B83-N$227)/N$228))</f>
        <v>0.13714562110430659</v>
      </c>
      <c r="EE83" s="2">
        <f>POWER(10,($B83-O$227)/O$228)/(1+POWER(10,($B83-O$227)/O$228))</f>
        <v>0.13806399676083686</v>
      </c>
    </row>
    <row r="84" spans="2:135" x14ac:dyDescent="0.25">
      <c r="B84" s="2">
        <v>78</v>
      </c>
      <c r="C84">
        <v>57.924999999999997</v>
      </c>
      <c r="D84">
        <v>61.552</v>
      </c>
      <c r="E84">
        <v>52.045000000000002</v>
      </c>
      <c r="F84">
        <v>39.313000000000002</v>
      </c>
      <c r="G84">
        <v>47.506999999999998</v>
      </c>
      <c r="H84">
        <v>50.06</v>
      </c>
      <c r="I84">
        <v>63.103999999999999</v>
      </c>
      <c r="J84">
        <v>71.358000000000004</v>
      </c>
      <c r="K84">
        <v>72.075000000000003</v>
      </c>
      <c r="L84">
        <v>71.552000000000007</v>
      </c>
      <c r="M84">
        <v>72.924999999999997</v>
      </c>
      <c r="N84">
        <v>73.866</v>
      </c>
      <c r="O84">
        <v>75.149299999999997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60.199313754551142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64.130325857981163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50.873315199367639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41.747464850571347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47.272870375465502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49.174009411171106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58.826359579117685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65.53023365278986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65.992251618959841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67.60262541554296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70.556155112825508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71.777287975603258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72.090013352878984</v>
      </c>
      <c r="AE84" s="5"/>
      <c r="AG84" s="5">
        <f t="shared" si="17"/>
        <v>-2.2743137545511445</v>
      </c>
      <c r="AH84" s="5">
        <f t="shared" si="17"/>
        <v>-2.578325857981163</v>
      </c>
      <c r="AI84" s="5">
        <f t="shared" si="17"/>
        <v>1.171684800632363</v>
      </c>
      <c r="AJ84" s="5">
        <f t="shared" si="17"/>
        <v>-2.4344648505713451</v>
      </c>
      <c r="AK84" s="5">
        <f t="shared" si="17"/>
        <v>0.23412962453449637</v>
      </c>
      <c r="AL84" s="5">
        <f t="shared" si="17"/>
        <v>0.88599058882889636</v>
      </c>
      <c r="AM84" s="5">
        <f t="shared" si="17"/>
        <v>4.2776404208823138</v>
      </c>
      <c r="AN84" s="5">
        <f t="shared" si="16"/>
        <v>5.8277663472101437</v>
      </c>
      <c r="AO84" s="5">
        <f t="shared" si="16"/>
        <v>6.0827483810401617</v>
      </c>
      <c r="AP84" s="5">
        <f t="shared" si="16"/>
        <v>3.9493745844570469</v>
      </c>
      <c r="AQ84" s="5">
        <f t="shared" si="16"/>
        <v>2.3688448871744896</v>
      </c>
      <c r="AR84" s="5">
        <f t="shared" si="16"/>
        <v>2.0887120243967416</v>
      </c>
      <c r="AS84" s="5">
        <f t="shared" si="16"/>
        <v>3.0592866471210129</v>
      </c>
      <c r="AV84" s="2">
        <f t="shared" si="18"/>
        <v>25.649853595674742</v>
      </c>
      <c r="AW84" s="2">
        <f t="shared" si="19"/>
        <v>26.044192654881829</v>
      </c>
      <c r="AX84" s="2">
        <f t="shared" si="20"/>
        <v>27.34425808547546</v>
      </c>
      <c r="AY84" s="2">
        <f t="shared" si="21"/>
        <v>28.061925701937007</v>
      </c>
      <c r="AZ84" s="2">
        <f t="shared" si="22"/>
        <v>28.072184891047456</v>
      </c>
      <c r="BA84" s="2">
        <f t="shared" si="23"/>
        <v>24.628660999225353</v>
      </c>
      <c r="BB84" s="2">
        <f t="shared" si="24"/>
        <v>25.784365625495244</v>
      </c>
      <c r="BC84" s="2">
        <f t="shared" si="25"/>
        <v>26.89216323529368</v>
      </c>
      <c r="BD84" s="2">
        <f t="shared" si="26"/>
        <v>28.449310256330488</v>
      </c>
      <c r="BE84" s="2">
        <f t="shared" si="27"/>
        <v>31.781118844644233</v>
      </c>
      <c r="BF84" s="2">
        <f t="shared" si="28"/>
        <v>35.456189998854363</v>
      </c>
      <c r="BG84" s="2">
        <f t="shared" si="29"/>
        <v>40.563426154993387</v>
      </c>
      <c r="BH84" s="2">
        <f t="shared" si="30"/>
        <v>47.839100297467262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25.544329079256276</v>
      </c>
      <c r="CP84" s="2">
        <f>BL$207*$B84+BL$209</f>
        <v>25.996370317258261</v>
      </c>
      <c r="CQ84" s="2">
        <f>BM$207*$B84+BM$209</f>
        <v>27.34783368883512</v>
      </c>
      <c r="CR84" s="2">
        <f>BN$207*$B84+BN$209</f>
        <v>28.159495662081859</v>
      </c>
      <c r="CS84" s="2">
        <f>BO$207*$B84+BO$209</f>
        <v>28.136520895843105</v>
      </c>
      <c r="CT84" s="2">
        <f>BP$207*$B84+BP$209</f>
        <v>24.88019357013436</v>
      </c>
      <c r="CU84" s="2">
        <f>BQ$207*$B84+BQ$209</f>
        <v>26.102252724193026</v>
      </c>
      <c r="CV84" s="2">
        <f>BR$207*$B84+BR$209</f>
        <v>27.025891077347083</v>
      </c>
      <c r="CW84" s="2">
        <f>BS$207*$B84+BS$209</f>
        <v>28.563272947850152</v>
      </c>
      <c r="CX84" s="2">
        <f>BT$207*$B84+BT$209</f>
        <v>31.787601170417396</v>
      </c>
      <c r="CY84" s="2">
        <f>BU$207*$B84+BU$209</f>
        <v>35.564302151310535</v>
      </c>
      <c r="CZ84" s="2">
        <f>BV$207*$B84+BV$209</f>
        <v>40.550614662812592</v>
      </c>
      <c r="DA84" s="2">
        <f>BW$207*$B84+BW$209</f>
        <v>47.944753040471824</v>
      </c>
      <c r="DD84" s="2">
        <f>BZ$207*$B84+BZ$209</f>
        <v>26.518921898883221</v>
      </c>
      <c r="DE84" s="2">
        <f>CA$207*$B84+CA$209</f>
        <v>26.450601019516295</v>
      </c>
      <c r="DF84" s="2">
        <f>CB$207*$B84+CB$209</f>
        <v>27.328329020370681</v>
      </c>
      <c r="DG84" s="2">
        <f>CC$207*$B84+CC$209</f>
        <v>27.708183947811541</v>
      </c>
      <c r="DH84" s="2">
        <f>CD$207*$B84+CD$209</f>
        <v>27.820128782917266</v>
      </c>
      <c r="DI84" s="2">
        <f>CE$207*$B84+CE$209</f>
        <v>23.558781729205688</v>
      </c>
      <c r="DJ84" s="2">
        <f>CF$207*$B84+CF$209</f>
        <v>24.385144672914432</v>
      </c>
      <c r="DK84" s="2">
        <f>CG$207*$B84+CG$209</f>
        <v>26.242417927477405</v>
      </c>
      <c r="DL84" s="2">
        <f>CH$207*$B84+CH$209</f>
        <v>27.896070251449732</v>
      </c>
      <c r="DM84" s="2">
        <f>CI$207*$B84+CI$209</f>
        <v>31.746558246840909</v>
      </c>
      <c r="DN84" s="2">
        <f>CJ$207*$B84+CJ$209</f>
        <v>34.845355249196274</v>
      </c>
      <c r="DO84" s="2">
        <f>CK$207*$B84+CK$209</f>
        <v>40.636937653815245</v>
      </c>
      <c r="DP84" s="2">
        <f>CL$207*$B84+CL$209</f>
        <v>47.237545275059865</v>
      </c>
      <c r="DS84" s="2">
        <f>POWER(10,($B84-C$227)/C$228)/(1+POWER(10,($B84-C$227)/C$228))</f>
        <v>0.10827549135736701</v>
      </c>
      <c r="DT84" s="2">
        <f>POWER(10,($B84-D$227)/D$228)/(1+POWER(10,($B84-D$227)/D$228))</f>
        <v>0.1052820458543109</v>
      </c>
      <c r="DU84" s="2">
        <f>POWER(10,($B84-E$227)/E$228)/(1+POWER(10,($B84-E$227)/E$228))</f>
        <v>0.18332038640784057</v>
      </c>
      <c r="DV84" s="2">
        <f>POWER(10,($B84-F$227)/F$228)/(1+POWER(10,($B84-F$227)/F$228))</f>
        <v>0.21619195128272725</v>
      </c>
      <c r="DW84" s="2">
        <f>POWER(10,($B84-G$227)/G$228)/(1+POWER(10,($B84-G$227)/G$228))</f>
        <v>0.20334263139717293</v>
      </c>
      <c r="DX84" s="2">
        <f>POWER(10,($B84-H$227)/H$228)/(1+POWER(10,($B84-H$227)/H$228))</f>
        <v>0.19035138260319717</v>
      </c>
      <c r="DY84" s="2">
        <f>POWER(10,($B84-I$227)/I$228)/(1+POWER(10,($B84-I$227)/I$228))</f>
        <v>0.18512935074823841</v>
      </c>
      <c r="DZ84" s="2">
        <f>POWER(10,($B84-J$227)/J$228)/(1+POWER(10,($B84-J$227)/J$228))</f>
        <v>0.17068592851669184</v>
      </c>
      <c r="EA84" s="2">
        <f>POWER(10,($B84-K$227)/K$228)/(1+POWER(10,($B84-K$227)/K$228))</f>
        <v>0.17080670107374912</v>
      </c>
      <c r="EB84" s="2">
        <f>POWER(10,($B84-L$227)/L$228)/(1+POWER(10,($B84-L$227)/L$228))</f>
        <v>0.15794015650669513</v>
      </c>
      <c r="EC84" s="2">
        <f>POWER(10,($B84-M$227)/M$228)/(1+POWER(10,($B84-M$227)/M$228))</f>
        <v>0.15037571222330776</v>
      </c>
      <c r="ED84" s="2">
        <f>POWER(10,($B84-N$227)/N$228)/(1+POWER(10,($B84-N$227)/N$228))</f>
        <v>0.14841344156394912</v>
      </c>
      <c r="EE84" s="2">
        <f>POWER(10,($B84-O$227)/O$228)/(1+POWER(10,($B84-O$227)/O$228))</f>
        <v>0.14939420658513025</v>
      </c>
    </row>
    <row r="85" spans="2:135" x14ac:dyDescent="0.25">
      <c r="B85" s="2">
        <v>79</v>
      </c>
      <c r="C85">
        <v>58.03</v>
      </c>
      <c r="D85">
        <v>64.805999999999997</v>
      </c>
      <c r="E85">
        <v>45.850999999999999</v>
      </c>
      <c r="F85">
        <v>34.805999999999997</v>
      </c>
      <c r="G85">
        <v>40.506999999999998</v>
      </c>
      <c r="H85">
        <v>41.209000000000003</v>
      </c>
      <c r="I85">
        <v>51.506999999999998</v>
      </c>
      <c r="J85">
        <v>63.805999999999997</v>
      </c>
      <c r="K85">
        <v>63.984999999999999</v>
      </c>
      <c r="L85">
        <v>66.06</v>
      </c>
      <c r="M85">
        <v>70.284000000000006</v>
      </c>
      <c r="N85">
        <v>71.984999999999999</v>
      </c>
      <c r="O85">
        <v>71.403000000000006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62.572981394982214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67.753643941289383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45.69213290576721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37.498524734374058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42.027359049130432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43.262517163572674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51.95409253372339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59.156851732538136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59.696127375303455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62.612609682420583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66.623718682986407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68.132675583872313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68.505257057741773</v>
      </c>
      <c r="AE85" s="5"/>
      <c r="AG85" s="5">
        <f t="shared" si="17"/>
        <v>-4.5429813949822133</v>
      </c>
      <c r="AH85" s="5">
        <f t="shared" si="17"/>
        <v>-2.9476439412893853</v>
      </c>
      <c r="AI85" s="5">
        <f t="shared" si="17"/>
        <v>0.15886709423278944</v>
      </c>
      <c r="AJ85" s="5">
        <f t="shared" si="17"/>
        <v>-2.6925247343740608</v>
      </c>
      <c r="AK85" s="5">
        <f t="shared" si="17"/>
        <v>-1.520359049130434</v>
      </c>
      <c r="AL85" s="5">
        <f t="shared" si="17"/>
        <v>-2.0535171635726712</v>
      </c>
      <c r="AM85" s="5">
        <f t="shared" si="17"/>
        <v>-0.44709253372339219</v>
      </c>
      <c r="AN85" s="5">
        <f t="shared" si="16"/>
        <v>4.6491482674618609</v>
      </c>
      <c r="AO85" s="5">
        <f t="shared" si="16"/>
        <v>4.2888726246965447</v>
      </c>
      <c r="AP85" s="5">
        <f t="shared" si="16"/>
        <v>3.4473903175794192</v>
      </c>
      <c r="AQ85" s="5">
        <f t="shared" si="16"/>
        <v>3.6602813170135988</v>
      </c>
      <c r="AR85" s="5">
        <f t="shared" si="16"/>
        <v>3.8523244161276864</v>
      </c>
      <c r="AS85" s="5">
        <f t="shared" si="16"/>
        <v>2.8977429422582333</v>
      </c>
      <c r="AV85" s="2">
        <f t="shared" si="18"/>
        <v>25.69028849447562</v>
      </c>
      <c r="AW85" s="2">
        <f t="shared" si="19"/>
        <v>26.073199369302042</v>
      </c>
      <c r="AX85" s="2">
        <f t="shared" si="20"/>
        <v>27.347362653389389</v>
      </c>
      <c r="AY85" s="2">
        <f t="shared" si="21"/>
        <v>28.03593098924873</v>
      </c>
      <c r="AZ85" s="2">
        <f t="shared" si="22"/>
        <v>28.042373903060568</v>
      </c>
      <c r="BA85" s="2">
        <f t="shared" si="23"/>
        <v>24.556908018477355</v>
      </c>
      <c r="BB85" s="2">
        <f t="shared" si="24"/>
        <v>25.745005484758689</v>
      </c>
      <c r="BC85" s="2">
        <f t="shared" si="25"/>
        <v>26.860887940603938</v>
      </c>
      <c r="BD85" s="2">
        <f t="shared" si="26"/>
        <v>28.413838042224242</v>
      </c>
      <c r="BE85" s="2">
        <f t="shared" si="27"/>
        <v>31.781299813721571</v>
      </c>
      <c r="BF85" s="2">
        <f t="shared" si="28"/>
        <v>35.426354845059016</v>
      </c>
      <c r="BG85" s="2">
        <f t="shared" si="29"/>
        <v>40.55319077531712</v>
      </c>
      <c r="BH85" s="2">
        <f t="shared" si="30"/>
        <v>47.766452695263865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25.587169594395668</v>
      </c>
      <c r="CP85" s="2">
        <f>BL$207*$B85+BL$209</f>
        <v>26.031652329084956</v>
      </c>
      <c r="CQ85" s="2">
        <f>BM$207*$B85+BM$209</f>
        <v>27.369026296520328</v>
      </c>
      <c r="CR85" s="2">
        <f>BN$207*$B85+BN$209</f>
        <v>28.156809350743277</v>
      </c>
      <c r="CS85" s="2">
        <f>BO$207*$B85+BO$209</f>
        <v>28.128252312142276</v>
      </c>
      <c r="CT85" s="2">
        <f>BP$207*$B85+BP$209</f>
        <v>24.825326232085963</v>
      </c>
      <c r="CU85" s="2">
        <f>BQ$207*$B85+BQ$209</f>
        <v>26.093734424610656</v>
      </c>
      <c r="CV85" s="2">
        <f>BR$207*$B85+BR$209</f>
        <v>27.015989926228631</v>
      </c>
      <c r="CW85" s="2">
        <f>BS$207*$B85+BS$209</f>
        <v>28.542581077798133</v>
      </c>
      <c r="CX85" s="2">
        <f>BT$207*$B85+BT$209</f>
        <v>31.800930613720766</v>
      </c>
      <c r="CY85" s="2">
        <f>BU$207*$B85+BU$209</f>
        <v>35.549600753892562</v>
      </c>
      <c r="CZ85" s="2">
        <f>BV$207*$B85+BV$209</f>
        <v>40.548525016709625</v>
      </c>
      <c r="DA85" s="2">
        <f>BW$207*$B85+BW$209</f>
        <v>47.875870774862719</v>
      </c>
      <c r="DD85" s="2">
        <f>BZ$207*$B85+BZ$209</f>
        <v>26.464819507247725</v>
      </c>
      <c r="DE85" s="2">
        <f>CA$207*$B85+CA$209</f>
        <v>26.395211273519429</v>
      </c>
      <c r="DF85" s="2">
        <f>CB$207*$B85+CB$209</f>
        <v>27.259344461368851</v>
      </c>
      <c r="DG85" s="2">
        <f>CC$207*$B85+CC$209</f>
        <v>27.63624514965894</v>
      </c>
      <c r="DH85" s="2">
        <f>CD$207*$B85+CD$209</f>
        <v>27.735523195853826</v>
      </c>
      <c r="DI85" s="2">
        <f>CE$207*$B85+CE$209</f>
        <v>23.515663987822968</v>
      </c>
      <c r="DJ85" s="2">
        <f>CF$207*$B85+CF$209</f>
        <v>24.345091388156376</v>
      </c>
      <c r="DK85" s="2">
        <f>CG$207*$B85+CG$209</f>
        <v>26.173600080078678</v>
      </c>
      <c r="DL85" s="2">
        <f>CH$207*$B85+CH$209</f>
        <v>27.843838346591852</v>
      </c>
      <c r="DM85" s="2">
        <f>CI$207*$B85+CI$209</f>
        <v>31.685847075486315</v>
      </c>
      <c r="DN85" s="2">
        <f>CJ$207*$B85+CJ$209</f>
        <v>34.791284646691786</v>
      </c>
      <c r="DO85" s="2">
        <f>CK$207*$B85+CK$209</f>
        <v>40.577606961486794</v>
      </c>
      <c r="DP85" s="2">
        <f>CL$207*$B85+CL$209</f>
        <v>47.198275670358065</v>
      </c>
      <c r="DS85" s="2">
        <f>POWER(10,($B85-C$227)/C$228)/(1+POWER(10,($B85-C$227)/C$228))</f>
        <v>0.11749434321123646</v>
      </c>
      <c r="DT85" s="2">
        <f>POWER(10,($B85-D$227)/D$228)/(1+POWER(10,($B85-D$227)/D$228))</f>
        <v>0.11427869085084263</v>
      </c>
      <c r="DU85" s="2">
        <f>POWER(10,($B85-E$227)/E$228)/(1+POWER(10,($B85-E$227)/E$228))</f>
        <v>0.19751349985180136</v>
      </c>
      <c r="DV85" s="2">
        <f>POWER(10,($B85-F$227)/F$228)/(1+POWER(10,($B85-F$227)/F$228))</f>
        <v>0.23220644301463195</v>
      </c>
      <c r="DW85" s="2">
        <f>POWER(10,($B85-G$227)/G$228)/(1+POWER(10,($B85-G$227)/G$228))</f>
        <v>0.21867084848028553</v>
      </c>
      <c r="DX85" s="2">
        <f>POWER(10,($B85-H$227)/H$228)/(1+POWER(10,($B85-H$227)/H$228))</f>
        <v>0.20495224229332384</v>
      </c>
      <c r="DY85" s="2">
        <f>POWER(10,($B85-I$227)/I$228)/(1+POWER(10,($B85-I$227)/I$228))</f>
        <v>0.19942831817698103</v>
      </c>
      <c r="DZ85" s="2">
        <f>POWER(10,($B85-J$227)/J$228)/(1+POWER(10,($B85-J$227)/J$228))</f>
        <v>0.18412138552425036</v>
      </c>
      <c r="EA85" s="2">
        <f>POWER(10,($B85-K$227)/K$228)/(1+POWER(10,($B85-K$227)/K$228))</f>
        <v>0.18424955255224432</v>
      </c>
      <c r="EB85" s="2">
        <f>POWER(10,($B85-L$227)/L$228)/(1+POWER(10,($B85-L$227)/L$228))</f>
        <v>0.17057869700879991</v>
      </c>
      <c r="EC85" s="2">
        <f>POWER(10,($B85-M$227)/M$228)/(1+POWER(10,($B85-M$227)/M$228))</f>
        <v>0.16252576948219655</v>
      </c>
      <c r="ED85" s="2">
        <f>POWER(10,($B85-N$227)/N$228)/(1+POWER(10,($B85-N$227)/N$228))</f>
        <v>0.16043488986870533</v>
      </c>
      <c r="EE85" s="2">
        <f>POWER(10,($B85-O$227)/O$228)/(1+POWER(10,($B85-O$227)/O$228))</f>
        <v>0.1614800326499439</v>
      </c>
    </row>
    <row r="86" spans="2:135" x14ac:dyDescent="0.25">
      <c r="B86" s="2">
        <v>80</v>
      </c>
      <c r="C86">
        <v>59.612000000000002</v>
      </c>
      <c r="D86">
        <v>68.075000000000003</v>
      </c>
      <c r="E86">
        <v>40.521999999999998</v>
      </c>
      <c r="F86">
        <v>31.91</v>
      </c>
      <c r="G86">
        <v>34.850999999999999</v>
      </c>
      <c r="H86">
        <v>33.97</v>
      </c>
      <c r="I86">
        <v>41.149000000000001</v>
      </c>
      <c r="J86">
        <v>51.119</v>
      </c>
      <c r="K86">
        <v>52.954999999999998</v>
      </c>
      <c r="L86">
        <v>59.761000000000003</v>
      </c>
      <c r="M86">
        <v>65.06</v>
      </c>
      <c r="N86">
        <v>67.641999999999996</v>
      </c>
      <c r="O86">
        <v>65.985100000000003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63.09791276655087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69.378758021067682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40.892290475966753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34.202322760026647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37.650613385895966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37.979931283919143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45.359697000587985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52.363073831343378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53.037609308914938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56.919461051531343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61.66732405115831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63.648744801240731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64.537331286766104</v>
      </c>
      <c r="AE86" s="5"/>
      <c r="AG86" s="5">
        <f t="shared" si="17"/>
        <v>-3.485912766550868</v>
      </c>
      <c r="AH86" s="5">
        <f t="shared" si="17"/>
        <v>-1.3037580210676794</v>
      </c>
      <c r="AI86" s="5">
        <f t="shared" si="17"/>
        <v>-0.37029047596675468</v>
      </c>
      <c r="AJ86" s="5">
        <f t="shared" si="17"/>
        <v>-2.2923227600266465</v>
      </c>
      <c r="AK86" s="5">
        <f t="shared" si="17"/>
        <v>-2.7996133858959666</v>
      </c>
      <c r="AL86" s="5">
        <f t="shared" si="17"/>
        <v>-4.0099312839191441</v>
      </c>
      <c r="AM86" s="5">
        <f t="shared" si="17"/>
        <v>-4.2106970005879845</v>
      </c>
      <c r="AN86" s="5">
        <f t="shared" si="16"/>
        <v>-1.2440738313433783</v>
      </c>
      <c r="AO86" s="5">
        <f t="shared" si="16"/>
        <v>-8.2609308914939561E-2</v>
      </c>
      <c r="AP86" s="5">
        <f t="shared" si="16"/>
        <v>2.84153894846866</v>
      </c>
      <c r="AQ86" s="5">
        <f t="shared" si="16"/>
        <v>3.392675948841692</v>
      </c>
      <c r="AR86" s="5">
        <f t="shared" si="16"/>
        <v>3.9932551987592646</v>
      </c>
      <c r="AS86" s="5">
        <f t="shared" si="16"/>
        <v>1.4477687132338986</v>
      </c>
      <c r="AV86" s="2">
        <f t="shared" si="18"/>
        <v>25.729461239375521</v>
      </c>
      <c r="AW86" s="2">
        <f t="shared" si="19"/>
        <v>26.100755332243335</v>
      </c>
      <c r="AX86" s="2">
        <f t="shared" si="20"/>
        <v>27.34774496349814</v>
      </c>
      <c r="AY86" s="2">
        <f t="shared" si="21"/>
        <v>28.007240806249861</v>
      </c>
      <c r="AZ86" s="2">
        <f t="shared" si="22"/>
        <v>28.009840457840433</v>
      </c>
      <c r="BA86" s="2">
        <f t="shared" si="23"/>
        <v>24.484440180200671</v>
      </c>
      <c r="BB86" s="2">
        <f t="shared" si="24"/>
        <v>25.703295074679254</v>
      </c>
      <c r="BC86" s="2">
        <f t="shared" si="25"/>
        <v>26.827304301085796</v>
      </c>
      <c r="BD86" s="2">
        <f t="shared" si="26"/>
        <v>28.37693018232298</v>
      </c>
      <c r="BE86" s="2">
        <f t="shared" si="27"/>
        <v>31.77945977816724</v>
      </c>
      <c r="BF86" s="2">
        <f t="shared" si="28"/>
        <v>35.394941641578249</v>
      </c>
      <c r="BG86" s="2">
        <f t="shared" si="29"/>
        <v>40.541557313351454</v>
      </c>
      <c r="BH86" s="2">
        <f t="shared" si="30"/>
        <v>47.694017183190674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25.630010109535057</v>
      </c>
      <c r="CP86" s="2">
        <f>BL$207*$B86+BL$209</f>
        <v>26.066934340911647</v>
      </c>
      <c r="CQ86" s="2">
        <f>BM$207*$B86+BM$209</f>
        <v>27.390218904205533</v>
      </c>
      <c r="CR86" s="2">
        <f>BN$207*$B86+BN$209</f>
        <v>28.154123039404695</v>
      </c>
      <c r="CS86" s="2">
        <f>BO$207*$B86+BO$209</f>
        <v>28.119983728441444</v>
      </c>
      <c r="CT86" s="2">
        <f>BP$207*$B86+BP$209</f>
        <v>24.770458894037567</v>
      </c>
      <c r="CU86" s="2">
        <f>BQ$207*$B86+BQ$209</f>
        <v>26.085216125028285</v>
      </c>
      <c r="CV86" s="2">
        <f>BR$207*$B86+BR$209</f>
        <v>27.006088775110182</v>
      </c>
      <c r="CW86" s="2">
        <f>BS$207*$B86+BS$209</f>
        <v>28.521889207746113</v>
      </c>
      <c r="CX86" s="2">
        <f>BT$207*$B86+BT$209</f>
        <v>31.814260057024136</v>
      </c>
      <c r="CY86" s="2">
        <f>BU$207*$B86+BU$209</f>
        <v>35.53489935647459</v>
      </c>
      <c r="CZ86" s="2">
        <f>BV$207*$B86+BV$209</f>
        <v>40.546435370606659</v>
      </c>
      <c r="DA86" s="2">
        <f>BW$207*$B86+BW$209</f>
        <v>47.806988509253607</v>
      </c>
      <c r="DD86" s="2">
        <f>BZ$207*$B86+BZ$209</f>
        <v>26.410717115612229</v>
      </c>
      <c r="DE86" s="2">
        <f>CA$207*$B86+CA$209</f>
        <v>26.339821527522563</v>
      </c>
      <c r="DF86" s="2">
        <f>CB$207*$B86+CB$209</f>
        <v>27.190359902367017</v>
      </c>
      <c r="DG86" s="2">
        <f>CC$207*$B86+CC$209</f>
        <v>27.564306351506342</v>
      </c>
      <c r="DH86" s="2">
        <f>CD$207*$B86+CD$209</f>
        <v>27.65091760879039</v>
      </c>
      <c r="DI86" s="2">
        <f>CE$207*$B86+CE$209</f>
        <v>23.472546246440245</v>
      </c>
      <c r="DJ86" s="2">
        <f>CF$207*$B86+CF$209</f>
        <v>24.305038103398324</v>
      </c>
      <c r="DK86" s="2">
        <f>CG$207*$B86+CG$209</f>
        <v>26.104782232679948</v>
      </c>
      <c r="DL86" s="2">
        <f>CH$207*$B86+CH$209</f>
        <v>27.791606441733972</v>
      </c>
      <c r="DM86" s="2">
        <f>CI$207*$B86+CI$209</f>
        <v>31.625135904131724</v>
      </c>
      <c r="DN86" s="2">
        <f>CJ$207*$B86+CJ$209</f>
        <v>34.737214044187297</v>
      </c>
      <c r="DO86" s="2">
        <f>CK$207*$B86+CK$209</f>
        <v>40.518276269158335</v>
      </c>
      <c r="DP86" s="2">
        <f>CL$207*$B86+CL$209</f>
        <v>47.159006065656264</v>
      </c>
      <c r="DS86" s="2">
        <f>POWER(10,($B86-C$227)/C$228)/(1+POWER(10,($B86-C$227)/C$228))</f>
        <v>0.12738598355889522</v>
      </c>
      <c r="DT86" s="2">
        <f>POWER(10,($B86-D$227)/D$228)/(1+POWER(10,($B86-D$227)/D$228))</f>
        <v>0.12393763060744813</v>
      </c>
      <c r="DU86" s="2">
        <f>POWER(10,($B86-E$227)/E$228)/(1+POWER(10,($B86-E$227)/E$228))</f>
        <v>0.21251952785049671</v>
      </c>
      <c r="DV86" s="2">
        <f>POWER(10,($B86-F$227)/F$228)/(1+POWER(10,($B86-F$227)/F$228))</f>
        <v>0.24903031088898001</v>
      </c>
      <c r="DW86" s="2">
        <f>POWER(10,($B86-G$227)/G$228)/(1+POWER(10,($B86-G$227)/G$228))</f>
        <v>0.23481395476388189</v>
      </c>
      <c r="DX86" s="2">
        <f>POWER(10,($B86-H$227)/H$228)/(1+POWER(10,($B86-H$227)/H$228))</f>
        <v>0.22036823076373588</v>
      </c>
      <c r="DY86" s="2">
        <f>POWER(10,($B86-I$227)/I$228)/(1+POWER(10,($B86-I$227)/I$228))</f>
        <v>0.21454093113639239</v>
      </c>
      <c r="DZ86" s="2">
        <f>POWER(10,($B86-J$227)/J$228)/(1+POWER(10,($B86-J$227)/J$228))</f>
        <v>0.19836145152382934</v>
      </c>
      <c r="EA86" s="2">
        <f>POWER(10,($B86-K$227)/K$228)/(1+POWER(10,($B86-K$227)/K$228))</f>
        <v>0.19849711943048304</v>
      </c>
      <c r="EB86" s="2">
        <f>POWER(10,($B86-L$227)/L$228)/(1+POWER(10,($B86-L$227)/L$228))</f>
        <v>0.18400758615263479</v>
      </c>
      <c r="EC86" s="2">
        <f>POWER(10,($B86-M$227)/M$228)/(1+POWER(10,($B86-M$227)/M$228))</f>
        <v>0.17545479745017267</v>
      </c>
      <c r="ED86" s="2">
        <f>POWER(10,($B86-N$227)/N$228)/(1+POWER(10,($B86-N$227)/N$228))</f>
        <v>0.17323199265291228</v>
      </c>
      <c r="EE86" s="2">
        <f>POWER(10,($B86-O$227)/O$228)/(1+POWER(10,($B86-O$227)/O$228))</f>
        <v>0.17434318966384801</v>
      </c>
    </row>
    <row r="87" spans="2:135" x14ac:dyDescent="0.25">
      <c r="B87" s="2">
        <v>81</v>
      </c>
      <c r="C87">
        <v>60.97</v>
      </c>
      <c r="D87">
        <v>68.715999999999994</v>
      </c>
      <c r="E87">
        <v>36.716000000000001</v>
      </c>
      <c r="F87">
        <v>32.433</v>
      </c>
      <c r="G87">
        <v>32.881</v>
      </c>
      <c r="H87">
        <v>31.164000000000001</v>
      </c>
      <c r="I87">
        <v>33.119</v>
      </c>
      <c r="J87">
        <v>41.552</v>
      </c>
      <c r="K87">
        <v>42.015000000000001</v>
      </c>
      <c r="L87">
        <v>49.627000000000002</v>
      </c>
      <c r="M87">
        <v>57.045000000000002</v>
      </c>
      <c r="N87">
        <v>60.552</v>
      </c>
      <c r="O87">
        <v>60.7164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61.699594468475894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68.761788679983624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36.815424478263736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31.816060989816382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34.264628055086973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33.628927491182758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39.59786611145271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45.89056412679281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46.731301052049893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51.196069349336604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56.324739755475193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58.886597912953299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60.613360286796343</v>
      </c>
      <c r="AE87" s="5"/>
      <c r="AG87" s="5">
        <f t="shared" si="17"/>
        <v>-0.72959446847589504</v>
      </c>
      <c r="AH87" s="5">
        <f t="shared" si="17"/>
        <v>-4.5788679983630232E-2</v>
      </c>
      <c r="AI87" s="5">
        <f t="shared" si="17"/>
        <v>-9.9424478263735239E-2</v>
      </c>
      <c r="AJ87" s="5">
        <f t="shared" si="17"/>
        <v>0.61693901018361785</v>
      </c>
      <c r="AK87" s="5">
        <f t="shared" si="17"/>
        <v>-1.3836280550869731</v>
      </c>
      <c r="AL87" s="5">
        <f t="shared" si="17"/>
        <v>-2.4649274911827561</v>
      </c>
      <c r="AM87" s="5">
        <f t="shared" si="17"/>
        <v>-6.4788661114527102</v>
      </c>
      <c r="AN87" s="5">
        <f t="shared" si="16"/>
        <v>-4.3385641267928108</v>
      </c>
      <c r="AO87" s="5">
        <f t="shared" si="16"/>
        <v>-4.7163010520498929</v>
      </c>
      <c r="AP87" s="5">
        <f t="shared" si="16"/>
        <v>-1.5690693493366012</v>
      </c>
      <c r="AQ87" s="5">
        <f t="shared" si="16"/>
        <v>0.72026024452480897</v>
      </c>
      <c r="AR87" s="5">
        <f t="shared" si="16"/>
        <v>1.6654020870467008</v>
      </c>
      <c r="AS87" s="5">
        <f t="shared" si="16"/>
        <v>0.1030397132036569</v>
      </c>
      <c r="AV87" s="2">
        <f t="shared" si="18"/>
        <v>25.76719651898868</v>
      </c>
      <c r="AW87" s="2">
        <f t="shared" si="19"/>
        <v>26.126685912613606</v>
      </c>
      <c r="AX87" s="2">
        <f t="shared" si="20"/>
        <v>27.345184295295297</v>
      </c>
      <c r="AY87" s="2">
        <f t="shared" si="21"/>
        <v>27.975696077791859</v>
      </c>
      <c r="AZ87" s="2">
        <f t="shared" si="22"/>
        <v>27.974401839584893</v>
      </c>
      <c r="BA87" s="2">
        <f t="shared" si="23"/>
        <v>24.41128705113298</v>
      </c>
      <c r="BB87" s="2">
        <f t="shared" si="24"/>
        <v>25.659153988726487</v>
      </c>
      <c r="BC87" s="2">
        <f t="shared" si="25"/>
        <v>26.791261802686584</v>
      </c>
      <c r="BD87" s="2">
        <f t="shared" si="26"/>
        <v>28.338503991310134</v>
      </c>
      <c r="BE87" s="2">
        <f t="shared" si="27"/>
        <v>31.775419456441835</v>
      </c>
      <c r="BF87" s="2">
        <f t="shared" si="28"/>
        <v>35.361843982525357</v>
      </c>
      <c r="BG87" s="2">
        <f t="shared" si="29"/>
        <v>40.528391037120969</v>
      </c>
      <c r="BH87" s="2">
        <f t="shared" si="30"/>
        <v>47.621851942052757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25.672850624674449</v>
      </c>
      <c r="CP87" s="2">
        <f>BL$207*$B87+BL$209</f>
        <v>26.102216352738338</v>
      </c>
      <c r="CQ87" s="2">
        <f>BM$207*$B87+BM$209</f>
        <v>27.411411511890737</v>
      </c>
      <c r="CR87" s="2">
        <f>BN$207*$B87+BN$209</f>
        <v>28.151436728066113</v>
      </c>
      <c r="CS87" s="2">
        <f>BO$207*$B87+BO$209</f>
        <v>28.111715144740614</v>
      </c>
      <c r="CT87" s="2">
        <f>BP$207*$B87+BP$209</f>
        <v>24.715591555989171</v>
      </c>
      <c r="CU87" s="2">
        <f>BQ$207*$B87+BQ$209</f>
        <v>26.076697825445915</v>
      </c>
      <c r="CV87" s="2">
        <f>BR$207*$B87+BR$209</f>
        <v>26.996187623991734</v>
      </c>
      <c r="CW87" s="2">
        <f>BS$207*$B87+BS$209</f>
        <v>28.501197337694094</v>
      </c>
      <c r="CX87" s="2">
        <f>BT$207*$B87+BT$209</f>
        <v>31.827589500327505</v>
      </c>
      <c r="CY87" s="2">
        <f>BU$207*$B87+BU$209</f>
        <v>35.52019795905661</v>
      </c>
      <c r="CZ87" s="2">
        <f>BV$207*$B87+BV$209</f>
        <v>40.544345724503692</v>
      </c>
      <c r="DA87" s="2">
        <f>BW$207*$B87+BW$209</f>
        <v>47.738106243644495</v>
      </c>
      <c r="DD87" s="2">
        <f>BZ$207*$B87+BZ$209</f>
        <v>26.35661472397673</v>
      </c>
      <c r="DE87" s="2">
        <f>CA$207*$B87+CA$209</f>
        <v>26.284431781525697</v>
      </c>
      <c r="DF87" s="2">
        <f>CB$207*$B87+CB$209</f>
        <v>27.121375343365187</v>
      </c>
      <c r="DG87" s="2">
        <f>CC$207*$B87+CC$209</f>
        <v>27.492367553353745</v>
      </c>
      <c r="DH87" s="2">
        <f>CD$207*$B87+CD$209</f>
        <v>27.566312021726951</v>
      </c>
      <c r="DI87" s="2">
        <f>CE$207*$B87+CE$209</f>
        <v>23.429428505057523</v>
      </c>
      <c r="DJ87" s="2">
        <f>CF$207*$B87+CF$209</f>
        <v>24.264984818640269</v>
      </c>
      <c r="DK87" s="2">
        <f>CG$207*$B87+CG$209</f>
        <v>26.035964385281218</v>
      </c>
      <c r="DL87" s="2">
        <f>CH$207*$B87+CH$209</f>
        <v>27.739374536876092</v>
      </c>
      <c r="DM87" s="2">
        <f>CI$207*$B87+CI$209</f>
        <v>31.56442473277713</v>
      </c>
      <c r="DN87" s="2">
        <f>CJ$207*$B87+CJ$209</f>
        <v>34.683143441682809</v>
      </c>
      <c r="DO87" s="2">
        <f>CK$207*$B87+CK$209</f>
        <v>40.458945576829876</v>
      </c>
      <c r="DP87" s="2">
        <f>CL$207*$B87+CL$209</f>
        <v>47.119736460954464</v>
      </c>
      <c r="DS87" s="2">
        <f>POWER(10,($B87-C$227)/C$228)/(1+POWER(10,($B87-C$227)/C$228))</f>
        <v>0.13798018119187738</v>
      </c>
      <c r="DT87" s="2">
        <f>POWER(10,($B87-D$227)/D$228)/(1+POWER(10,($B87-D$227)/D$228))</f>
        <v>0.13428917648803154</v>
      </c>
      <c r="DU87" s="2">
        <f>POWER(10,($B87-E$227)/E$228)/(1+POWER(10,($B87-E$227)/E$228))</f>
        <v>0.22834123389547634</v>
      </c>
      <c r="DV87" s="2">
        <f>POWER(10,($B87-F$227)/F$228)/(1+POWER(10,($B87-F$227)/F$228))</f>
        <v>0.26664977974572768</v>
      </c>
      <c r="DW87" s="2">
        <f>POWER(10,($B87-G$227)/G$228)/(1+POWER(10,($B87-G$227)/G$228))</f>
        <v>0.25176479444596556</v>
      </c>
      <c r="DX87" s="2">
        <f>POWER(10,($B87-H$227)/H$228)/(1+POWER(10,($B87-H$227)/H$228))</f>
        <v>0.23659869923627819</v>
      </c>
      <c r="DY87" s="2">
        <f>POWER(10,($B87-I$227)/I$228)/(1+POWER(10,($B87-I$227)/I$228))</f>
        <v>0.23046908376268149</v>
      </c>
      <c r="DZ87" s="2">
        <f>POWER(10,($B87-J$227)/J$228)/(1+POWER(10,($B87-J$227)/J$228))</f>
        <v>0.21341476965330025</v>
      </c>
      <c r="EA87" s="2">
        <f>POWER(10,($B87-K$227)/K$228)/(1+POWER(10,($B87-K$227)/K$228))</f>
        <v>0.21355799040048309</v>
      </c>
      <c r="EB87" s="2">
        <f>POWER(10,($B87-L$227)/L$228)/(1+POWER(10,($B87-L$227)/L$228))</f>
        <v>0.19824098936679746</v>
      </c>
      <c r="EC87" s="2">
        <f>POWER(10,($B87-M$227)/M$228)/(1+POWER(10,($B87-M$227)/M$228))</f>
        <v>0.18918000350572178</v>
      </c>
      <c r="ED87" s="2">
        <f>POWER(10,($B87-N$227)/N$228)/(1+POWER(10,($B87-N$227)/N$228))</f>
        <v>0.18682271421428442</v>
      </c>
      <c r="EE87" s="2">
        <f>POWER(10,($B87-O$227)/O$228)/(1+POWER(10,($B87-O$227)/O$228))</f>
        <v>0.18800126533676045</v>
      </c>
    </row>
    <row r="88" spans="2:135" x14ac:dyDescent="0.25">
      <c r="B88" s="2">
        <v>82</v>
      </c>
      <c r="C88">
        <v>58.06</v>
      </c>
      <c r="D88">
        <v>65.94</v>
      </c>
      <c r="E88">
        <v>32.567</v>
      </c>
      <c r="F88">
        <v>30.582000000000001</v>
      </c>
      <c r="G88">
        <v>32.343000000000004</v>
      </c>
      <c r="H88">
        <v>28.776</v>
      </c>
      <c r="I88">
        <v>31.448</v>
      </c>
      <c r="J88">
        <v>34.567</v>
      </c>
      <c r="K88">
        <v>35.06</v>
      </c>
      <c r="L88">
        <v>40.909999999999997</v>
      </c>
      <c r="M88">
        <v>49.506999999999998</v>
      </c>
      <c r="N88">
        <v>51.94</v>
      </c>
      <c r="O88">
        <v>54.910400000000003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58.595092666980221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66.001074569603816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33.609958288008443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30.195316820469696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31.82029400896781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30.297748292392797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34.95812906820187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40.265681780246837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41.277049098874571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45.982049794116719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51.174915714532133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54.343982637685926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57.066576084369473</v>
      </c>
      <c r="AE88" s="5"/>
      <c r="AG88" s="5">
        <f t="shared" si="17"/>
        <v>-0.53509266698021918</v>
      </c>
      <c r="AH88" s="5">
        <f t="shared" si="17"/>
        <v>-6.1074569603817963E-2</v>
      </c>
      <c r="AI88" s="5">
        <f t="shared" si="17"/>
        <v>-1.0429582880084425</v>
      </c>
      <c r="AJ88" s="5">
        <f t="shared" si="17"/>
        <v>0.38668317953030495</v>
      </c>
      <c r="AK88" s="5">
        <f t="shared" si="17"/>
        <v>0.5227059910321934</v>
      </c>
      <c r="AL88" s="5">
        <f t="shared" si="17"/>
        <v>-1.5217482923927967</v>
      </c>
      <c r="AM88" s="5">
        <f t="shared" si="17"/>
        <v>-3.51012906820187</v>
      </c>
      <c r="AN88" s="5">
        <f t="shared" si="16"/>
        <v>-5.6986817802468366</v>
      </c>
      <c r="AO88" s="5">
        <f t="shared" si="16"/>
        <v>-6.2170490988745684</v>
      </c>
      <c r="AP88" s="5">
        <f t="shared" si="16"/>
        <v>-5.0720497941167224</v>
      </c>
      <c r="AQ88" s="5">
        <f t="shared" si="16"/>
        <v>-1.6679157145321355</v>
      </c>
      <c r="AR88" s="5">
        <f t="shared" si="16"/>
        <v>-2.4039826376859281</v>
      </c>
      <c r="AS88" s="5">
        <f t="shared" si="16"/>
        <v>-2.1561760843694699</v>
      </c>
      <c r="AV88" s="2">
        <f t="shared" si="18"/>
        <v>25.803306304360227</v>
      </c>
      <c r="AW88" s="2">
        <f t="shared" si="19"/>
        <v>26.150805321854207</v>
      </c>
      <c r="AX88" s="2">
        <f t="shared" si="20"/>
        <v>27.339461582049637</v>
      </c>
      <c r="AY88" s="2">
        <f t="shared" si="21"/>
        <v>27.941147649237791</v>
      </c>
      <c r="AZ88" s="2">
        <f t="shared" si="22"/>
        <v>27.935882435689688</v>
      </c>
      <c r="BA88" s="2">
        <f t="shared" si="23"/>
        <v>24.337487506391902</v>
      </c>
      <c r="BB88" s="2">
        <f t="shared" si="24"/>
        <v>25.612514605352871</v>
      </c>
      <c r="BC88" s="2">
        <f t="shared" si="25"/>
        <v>26.752614278165119</v>
      </c>
      <c r="BD88" s="2">
        <f t="shared" si="26"/>
        <v>28.298480675467459</v>
      </c>
      <c r="BE88" s="2">
        <f t="shared" si="27"/>
        <v>31.768997217593373</v>
      </c>
      <c r="BF88" s="2">
        <f t="shared" si="28"/>
        <v>35.326957112614636</v>
      </c>
      <c r="BG88" s="2">
        <f t="shared" si="29"/>
        <v>40.513553792238966</v>
      </c>
      <c r="BH88" s="2">
        <f t="shared" si="30"/>
        <v>47.550020126176975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25.715691139813838</v>
      </c>
      <c r="CP88" s="2">
        <f>BL$207*$B88+BL$209</f>
        <v>26.137498364565033</v>
      </c>
      <c r="CQ88" s="2">
        <f>BM$207*$B88+BM$209</f>
        <v>27.432604119575945</v>
      </c>
      <c r="CR88" s="2">
        <f>BN$207*$B88+BN$209</f>
        <v>28.148750416727534</v>
      </c>
      <c r="CS88" s="2">
        <f>BO$207*$B88+BO$209</f>
        <v>28.103446561039782</v>
      </c>
      <c r="CT88" s="2">
        <f>BP$207*$B88+BP$209</f>
        <v>24.660724217940775</v>
      </c>
      <c r="CU88" s="2">
        <f>BQ$207*$B88+BQ$209</f>
        <v>26.068179525863545</v>
      </c>
      <c r="CV88" s="2">
        <f>BR$207*$B88+BR$209</f>
        <v>26.986286472873282</v>
      </c>
      <c r="CW88" s="2">
        <f>BS$207*$B88+BS$209</f>
        <v>28.480505467642075</v>
      </c>
      <c r="CX88" s="2">
        <f>BT$207*$B88+BT$209</f>
        <v>31.840918943630871</v>
      </c>
      <c r="CY88" s="2">
        <f>BU$207*$B88+BU$209</f>
        <v>35.505496561638637</v>
      </c>
      <c r="CZ88" s="2">
        <f>BV$207*$B88+BV$209</f>
        <v>40.542256078400726</v>
      </c>
      <c r="DA88" s="2">
        <f>BW$207*$B88+BW$209</f>
        <v>47.669223978035383</v>
      </c>
      <c r="DD88" s="2">
        <f>BZ$207*$B88+BZ$209</f>
        <v>26.30251233234123</v>
      </c>
      <c r="DE88" s="2">
        <f>CA$207*$B88+CA$209</f>
        <v>26.229042035528831</v>
      </c>
      <c r="DF88" s="2">
        <f>CB$207*$B88+CB$209</f>
        <v>27.052390784363354</v>
      </c>
      <c r="DG88" s="2">
        <f>CC$207*$B88+CC$209</f>
        <v>27.420428755201144</v>
      </c>
      <c r="DH88" s="2">
        <f>CD$207*$B88+CD$209</f>
        <v>27.481706434663515</v>
      </c>
      <c r="DI88" s="2">
        <f>CE$207*$B88+CE$209</f>
        <v>23.3863107636748</v>
      </c>
      <c r="DJ88" s="2">
        <f>CF$207*$B88+CF$209</f>
        <v>24.224931533882213</v>
      </c>
      <c r="DK88" s="2">
        <f>CG$207*$B88+CG$209</f>
        <v>25.967146537882492</v>
      </c>
      <c r="DL88" s="2">
        <f>CH$207*$B88+CH$209</f>
        <v>27.687142632018208</v>
      </c>
      <c r="DM88" s="2">
        <f>CI$207*$B88+CI$209</f>
        <v>31.503713561422536</v>
      </c>
      <c r="DN88" s="2">
        <f>CJ$207*$B88+CJ$209</f>
        <v>34.62907283917832</v>
      </c>
      <c r="DO88" s="2">
        <f>CK$207*$B88+CK$209</f>
        <v>40.399614884501418</v>
      </c>
      <c r="DP88" s="2">
        <f>CL$207*$B88+CL$209</f>
        <v>47.080466856252663</v>
      </c>
      <c r="DS88" s="2">
        <f>POWER(10,($B88-C$227)/C$228)/(1+POWER(10,($B88-C$227)/C$228))</f>
        <v>0.14930470416215549</v>
      </c>
      <c r="DT88" s="2">
        <f>POWER(10,($B88-D$227)/D$228)/(1+POWER(10,($B88-D$227)/D$228))</f>
        <v>0.14536184914889358</v>
      </c>
      <c r="DU88" s="2">
        <f>POWER(10,($B88-E$227)/E$228)/(1+POWER(10,($B88-E$227)/E$228))</f>
        <v>0.24497441015378321</v>
      </c>
      <c r="DV88" s="2">
        <f>POWER(10,($B88-F$227)/F$228)/(1+POWER(10,($B88-F$227)/F$228))</f>
        <v>0.28504269261284582</v>
      </c>
      <c r="DW88" s="2">
        <f>POWER(10,($B88-G$227)/G$228)/(1+POWER(10,($B88-G$227)/G$228))</f>
        <v>0.26950830136494164</v>
      </c>
      <c r="DX88" s="2">
        <f>POWER(10,($B88-H$227)/H$228)/(1+POWER(10,($B88-H$227)/H$228))</f>
        <v>0.25363567095660117</v>
      </c>
      <c r="DY88" s="2">
        <f>POWER(10,($B88-I$227)/I$228)/(1+POWER(10,($B88-I$227)/I$228))</f>
        <v>0.24720760445308884</v>
      </c>
      <c r="DZ88" s="2">
        <f>POWER(10,($B88-J$227)/J$228)/(1+POWER(10,($B88-J$227)/J$228))</f>
        <v>0.22928371922769966</v>
      </c>
      <c r="EA88" s="2">
        <f>POWER(10,($B88-K$227)/K$228)/(1+POWER(10,($B88-K$227)/K$228))</f>
        <v>0.22943448319138757</v>
      </c>
      <c r="EB88" s="2">
        <f>POWER(10,($B88-L$227)/L$228)/(1+POWER(10,($B88-L$227)/L$228))</f>
        <v>0.2132875980996706</v>
      </c>
      <c r="EC88" s="2">
        <f>POWER(10,($B88-M$227)/M$228)/(1+POWER(10,($B88-M$227)/M$228))</f>
        <v>0.20371361984908454</v>
      </c>
      <c r="ED88" s="2">
        <f>POWER(10,($B88-N$227)/N$228)/(1+POWER(10,($B88-N$227)/N$228))</f>
        <v>0.20122017614366086</v>
      </c>
      <c r="EE88" s="2">
        <f>POWER(10,($B88-O$227)/O$228)/(1+POWER(10,($B88-O$227)/O$228))</f>
        <v>0.20246693831484538</v>
      </c>
    </row>
    <row r="89" spans="2:135" x14ac:dyDescent="0.25">
      <c r="B89" s="2">
        <v>83</v>
      </c>
      <c r="C89">
        <v>56.627000000000002</v>
      </c>
      <c r="D89">
        <v>62.179000000000002</v>
      </c>
      <c r="E89">
        <v>32.835999999999999</v>
      </c>
      <c r="F89">
        <v>29.881</v>
      </c>
      <c r="G89">
        <v>30.657</v>
      </c>
      <c r="H89">
        <v>27.015000000000001</v>
      </c>
      <c r="I89">
        <v>28.672000000000001</v>
      </c>
      <c r="J89">
        <v>30.925000000000001</v>
      </c>
      <c r="K89">
        <v>32.253999999999998</v>
      </c>
      <c r="L89">
        <v>35.119</v>
      </c>
      <c r="M89">
        <v>43.119</v>
      </c>
      <c r="N89">
        <v>46.805999999999997</v>
      </c>
      <c r="O89">
        <v>51.820900000000002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54.239101107742357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61.51226879399092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31.262125474184824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29.156280736385852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30.164446047236375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27.911687384753623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31.487937963113644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35.755178939245383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36.921260723859092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41.614546616084631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46.642003090772256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50.377049207841097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54.099051183561166</v>
      </c>
      <c r="AE89" s="5"/>
      <c r="AG89" s="5">
        <f t="shared" si="17"/>
        <v>2.3878988922576454</v>
      </c>
      <c r="AH89" s="5">
        <f t="shared" si="17"/>
        <v>0.6667312060090822</v>
      </c>
      <c r="AI89" s="5">
        <f t="shared" si="17"/>
        <v>1.5738745258151745</v>
      </c>
      <c r="AJ89" s="5">
        <f t="shared" si="17"/>
        <v>0.72471926361414774</v>
      </c>
      <c r="AK89" s="5">
        <f t="shared" si="17"/>
        <v>0.49255395276362535</v>
      </c>
      <c r="AL89" s="5">
        <f t="shared" si="17"/>
        <v>-0.89668738475362275</v>
      </c>
      <c r="AM89" s="5">
        <f t="shared" si="17"/>
        <v>-2.8159379631136439</v>
      </c>
      <c r="AN89" s="5">
        <f t="shared" si="16"/>
        <v>-4.830178939245382</v>
      </c>
      <c r="AO89" s="5">
        <f t="shared" si="16"/>
        <v>-4.6672607238590942</v>
      </c>
      <c r="AP89" s="5">
        <f t="shared" si="16"/>
        <v>-6.4955466160846314</v>
      </c>
      <c r="AQ89" s="5">
        <f t="shared" si="16"/>
        <v>-3.5230030907722565</v>
      </c>
      <c r="AR89" s="5">
        <f t="shared" si="16"/>
        <v>-3.5710492078410994</v>
      </c>
      <c r="AS89" s="5">
        <f t="shared" si="16"/>
        <v>-2.2781511835611639</v>
      </c>
      <c r="AV89" s="2">
        <f t="shared" si="18"/>
        <v>25.837590497177622</v>
      </c>
      <c r="AW89" s="2">
        <f t="shared" si="19"/>
        <v>26.172917425218198</v>
      </c>
      <c r="AX89" s="2">
        <f t="shared" si="20"/>
        <v>27.330362878847797</v>
      </c>
      <c r="AY89" s="2">
        <f t="shared" si="21"/>
        <v>27.903459534550681</v>
      </c>
      <c r="AZ89" s="2">
        <f t="shared" si="22"/>
        <v>27.894117139897915</v>
      </c>
      <c r="BA89" s="2">
        <f t="shared" si="23"/>
        <v>24.263090116269222</v>
      </c>
      <c r="BB89" s="2">
        <f t="shared" si="24"/>
        <v>25.563324476942928</v>
      </c>
      <c r="BC89" s="2">
        <f t="shared" si="25"/>
        <v>26.711222560346762</v>
      </c>
      <c r="BD89" s="2">
        <f t="shared" si="26"/>
        <v>28.256786939527412</v>
      </c>
      <c r="BE89" s="2">
        <f t="shared" si="27"/>
        <v>31.760011429951764</v>
      </c>
      <c r="BF89" s="2">
        <f t="shared" si="28"/>
        <v>35.290179630788145</v>
      </c>
      <c r="BG89" s="2">
        <f t="shared" si="29"/>
        <v>40.496905546064298</v>
      </c>
      <c r="BH89" s="2">
        <f t="shared" si="30"/>
        <v>47.478589578914253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25.758531654953231</v>
      </c>
      <c r="CP89" s="2">
        <f>BL$207*$B89+BL$209</f>
        <v>26.172780376391724</v>
      </c>
      <c r="CQ89" s="2">
        <f>BM$207*$B89+BM$209</f>
        <v>27.45379672726115</v>
      </c>
      <c r="CR89" s="2">
        <f>BN$207*$B89+BN$209</f>
        <v>28.146064105388952</v>
      </c>
      <c r="CS89" s="2">
        <f>BO$207*$B89+BO$209</f>
        <v>28.095177977338953</v>
      </c>
      <c r="CT89" s="2">
        <f>BP$207*$B89+BP$209</f>
        <v>24.605856879892379</v>
      </c>
      <c r="CU89" s="2">
        <f>BQ$207*$B89+BQ$209</f>
        <v>26.059661226281175</v>
      </c>
      <c r="CV89" s="2">
        <f>BR$207*$B89+BR$209</f>
        <v>26.976385321754833</v>
      </c>
      <c r="CW89" s="2">
        <f>BS$207*$B89+BS$209</f>
        <v>28.459813597590056</v>
      </c>
      <c r="CX89" s="2">
        <f>BT$207*$B89+BT$209</f>
        <v>31.854248386934241</v>
      </c>
      <c r="CY89" s="2">
        <f>BU$207*$B89+BU$209</f>
        <v>35.490795164220664</v>
      </c>
      <c r="CZ89" s="2">
        <f>BV$207*$B89+BV$209</f>
        <v>40.540166432297767</v>
      </c>
      <c r="DA89" s="2">
        <f>BW$207*$B89+BW$209</f>
        <v>47.600341712426271</v>
      </c>
      <c r="DD89" s="2">
        <f>BZ$207*$B89+BZ$209</f>
        <v>26.248409940705734</v>
      </c>
      <c r="DE89" s="2">
        <f>CA$207*$B89+CA$209</f>
        <v>26.173652289531965</v>
      </c>
      <c r="DF89" s="2">
        <f>CB$207*$B89+CB$209</f>
        <v>26.98340622536152</v>
      </c>
      <c r="DG89" s="2">
        <f>CC$207*$B89+CC$209</f>
        <v>27.348489957048542</v>
      </c>
      <c r="DH89" s="2">
        <f>CD$207*$B89+CD$209</f>
        <v>27.397100847600075</v>
      </c>
      <c r="DI89" s="2">
        <f>CE$207*$B89+CE$209</f>
        <v>23.343193022292077</v>
      </c>
      <c r="DJ89" s="2">
        <f>CF$207*$B89+CF$209</f>
        <v>24.184878249124157</v>
      </c>
      <c r="DK89" s="2">
        <f>CG$207*$B89+CG$209</f>
        <v>25.898328690483766</v>
      </c>
      <c r="DL89" s="2">
        <f>CH$207*$B89+CH$209</f>
        <v>27.634910727160328</v>
      </c>
      <c r="DM89" s="2">
        <f>CI$207*$B89+CI$209</f>
        <v>31.443002390067946</v>
      </c>
      <c r="DN89" s="2">
        <f>CJ$207*$B89+CJ$209</f>
        <v>34.575002236673839</v>
      </c>
      <c r="DO89" s="2">
        <f>CK$207*$B89+CK$209</f>
        <v>40.340284192172959</v>
      </c>
      <c r="DP89" s="2">
        <f>CL$207*$B89+CL$209</f>
        <v>47.041197251550862</v>
      </c>
      <c r="DS89" s="2">
        <f>POWER(10,($B89-C$227)/C$228)/(1+POWER(10,($B89-C$227)/C$228))</f>
        <v>0.1613846633413224</v>
      </c>
      <c r="DT89" s="2">
        <f>POWER(10,($B89-D$227)/D$228)/(1+POWER(10,($B89-D$227)/D$228))</f>
        <v>0.15718174225217349</v>
      </c>
      <c r="DU89" s="2">
        <f>POWER(10,($B89-E$227)/E$228)/(1+POWER(10,($B89-E$227)/E$228))</f>
        <v>0.26240718703901644</v>
      </c>
      <c r="DV89" s="2">
        <f>POWER(10,($B89-F$227)/F$228)/(1+POWER(10,($B89-F$227)/F$228))</f>
        <v>0.30417807716446643</v>
      </c>
      <c r="DW89" s="2">
        <f>POWER(10,($B89-G$227)/G$228)/(1+POWER(10,($B89-G$227)/G$228))</f>
        <v>0.288020949083728</v>
      </c>
      <c r="DX89" s="2">
        <f>POWER(10,($B89-H$227)/H$228)/(1+POWER(10,($B89-H$227)/H$228))</f>
        <v>0.27146319391337298</v>
      </c>
      <c r="DY89" s="2">
        <f>POWER(10,($B89-I$227)/I$228)/(1+POWER(10,($B89-I$227)/I$228))</f>
        <v>0.26474357586226133</v>
      </c>
      <c r="DZ89" s="2">
        <f>POWER(10,($B89-J$227)/J$228)/(1+POWER(10,($B89-J$227)/J$228))</f>
        <v>0.245963666208734</v>
      </c>
      <c r="EA89" s="2">
        <f>POWER(10,($B89-K$227)/K$228)/(1+POWER(10,($B89-K$227)/K$228))</f>
        <v>0.24612189548677077</v>
      </c>
      <c r="EB89" s="2">
        <f>POWER(10,($B89-L$227)/L$228)/(1+POWER(10,($B89-L$227)/L$228))</f>
        <v>0.22914984632207364</v>
      </c>
      <c r="EC89" s="2">
        <f>POWER(10,($B89-M$227)/M$228)/(1+POWER(10,($B89-M$227)/M$228))</f>
        <v>0.21906211262181127</v>
      </c>
      <c r="ED89" s="2">
        <f>POWER(10,($B89-N$227)/N$228)/(1+POWER(10,($B89-N$227)/N$228))</f>
        <v>0.21643186611507262</v>
      </c>
      <c r="EE89" s="2">
        <f>POWER(10,($B89-O$227)/O$228)/(1+POWER(10,($B89-O$227)/O$228))</f>
        <v>0.21774718705322521</v>
      </c>
    </row>
    <row r="90" spans="2:135" x14ac:dyDescent="0.25">
      <c r="B90" s="2">
        <v>84</v>
      </c>
      <c r="C90">
        <v>52.134</v>
      </c>
      <c r="D90">
        <v>56.984999999999999</v>
      </c>
      <c r="E90">
        <v>30.641999999999999</v>
      </c>
      <c r="F90">
        <v>30.327999999999999</v>
      </c>
      <c r="G90">
        <v>30.402999999999999</v>
      </c>
      <c r="H90">
        <v>26.402999999999999</v>
      </c>
      <c r="I90">
        <v>28.045000000000002</v>
      </c>
      <c r="J90">
        <v>28.745999999999999</v>
      </c>
      <c r="K90">
        <v>31.402999999999999</v>
      </c>
      <c r="L90">
        <v>33.924999999999997</v>
      </c>
      <c r="M90">
        <v>39.179000000000002</v>
      </c>
      <c r="N90">
        <v>43.761000000000003</v>
      </c>
      <c r="O90">
        <v>50.417900000000003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49.215983734204727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55.926526392301668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29.652307557076369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28.521807921995958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29.10486016775895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26.30263822422955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29.062792565712645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32.39269855955186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33.685966043760189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38.221352539886823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42.95562790171175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47.17118804024409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51.781696179394132</v>
      </c>
      <c r="AE90" s="5"/>
      <c r="AG90" s="5">
        <f t="shared" si="17"/>
        <v>2.9180162657952735</v>
      </c>
      <c r="AH90" s="5">
        <f t="shared" si="17"/>
        <v>1.0584736076983319</v>
      </c>
      <c r="AI90" s="5">
        <f t="shared" si="17"/>
        <v>0.98969244292363001</v>
      </c>
      <c r="AJ90" s="5">
        <f t="shared" si="17"/>
        <v>1.8061920780040417</v>
      </c>
      <c r="AK90" s="5">
        <f t="shared" si="17"/>
        <v>1.2981398322410485</v>
      </c>
      <c r="AL90" s="5">
        <f t="shared" si="17"/>
        <v>0.10036177577044825</v>
      </c>
      <c r="AM90" s="5">
        <f t="shared" si="17"/>
        <v>-1.017792565712643</v>
      </c>
      <c r="AN90" s="5">
        <f t="shared" si="16"/>
        <v>-3.6466985595518615</v>
      </c>
      <c r="AO90" s="5">
        <f t="shared" si="16"/>
        <v>-2.2829660437601902</v>
      </c>
      <c r="AP90" s="5">
        <f t="shared" si="16"/>
        <v>-4.2963525398868256</v>
      </c>
      <c r="AQ90" s="5">
        <f t="shared" si="16"/>
        <v>-3.7766279017117483</v>
      </c>
      <c r="AR90" s="5">
        <f t="shared" si="16"/>
        <v>-3.4101880402440869</v>
      </c>
      <c r="AS90" s="5">
        <f t="shared" si="16"/>
        <v>-1.3637961793941287</v>
      </c>
      <c r="AV90" s="2">
        <f t="shared" si="18"/>
        <v>25.869837938616321</v>
      </c>
      <c r="AW90" s="2">
        <f t="shared" si="19"/>
        <v>26.192816904300798</v>
      </c>
      <c r="AX90" s="2">
        <f t="shared" si="20"/>
        <v>27.317683151441205</v>
      </c>
      <c r="AY90" s="2">
        <f t="shared" si="21"/>
        <v>27.86251219869764</v>
      </c>
      <c r="AZ90" s="2">
        <f t="shared" si="22"/>
        <v>27.848954898236919</v>
      </c>
      <c r="BA90" s="2">
        <f t="shared" si="23"/>
        <v>24.188153348652868</v>
      </c>
      <c r="BB90" s="2">
        <f t="shared" si="24"/>
        <v>25.511548659720397</v>
      </c>
      <c r="BC90" s="2">
        <f t="shared" si="25"/>
        <v>26.666957327958965</v>
      </c>
      <c r="BD90" s="2">
        <f t="shared" si="26"/>
        <v>28.213356680513286</v>
      </c>
      <c r="BE90" s="2">
        <f t="shared" si="27"/>
        <v>31.748283141595316</v>
      </c>
      <c r="BF90" s="2">
        <f t="shared" si="28"/>
        <v>35.251415364867619</v>
      </c>
      <c r="BG90" s="2">
        <f t="shared" si="29"/>
        <v>40.478306200444599</v>
      </c>
      <c r="BH90" s="2">
        <f t="shared" si="30"/>
        <v>47.407632399959184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25.80137217009262</v>
      </c>
      <c r="CP90" s="2">
        <f>BL$207*$B90+BL$209</f>
        <v>26.208062388218416</v>
      </c>
      <c r="CQ90" s="2">
        <f>BM$207*$B90+BM$209</f>
        <v>27.474989334946358</v>
      </c>
      <c r="CR90" s="2">
        <f>BN$207*$B90+BN$209</f>
        <v>28.14337779405037</v>
      </c>
      <c r="CS90" s="2">
        <f>BO$207*$B90+BO$209</f>
        <v>28.086909393638123</v>
      </c>
      <c r="CT90" s="2">
        <f>BP$207*$B90+BP$209</f>
        <v>24.550989541843983</v>
      </c>
      <c r="CU90" s="2">
        <f>BQ$207*$B90+BQ$209</f>
        <v>26.051142926698805</v>
      </c>
      <c r="CV90" s="2">
        <f>BR$207*$B90+BR$209</f>
        <v>26.966484170636384</v>
      </c>
      <c r="CW90" s="2">
        <f>BS$207*$B90+BS$209</f>
        <v>28.439121727538037</v>
      </c>
      <c r="CX90" s="2">
        <f>BT$207*$B90+BT$209</f>
        <v>31.867577830237611</v>
      </c>
      <c r="CY90" s="2">
        <f>BU$207*$B90+BU$209</f>
        <v>35.476093766802691</v>
      </c>
      <c r="CZ90" s="2">
        <f>BV$207*$B90+BV$209</f>
        <v>40.5380767861948</v>
      </c>
      <c r="DA90" s="2">
        <f>BW$207*$B90+BW$209</f>
        <v>47.531459446817159</v>
      </c>
      <c r="DD90" s="2">
        <f>BZ$207*$B90+BZ$209</f>
        <v>26.194307549070238</v>
      </c>
      <c r="DE90" s="2">
        <f>CA$207*$B90+CA$209</f>
        <v>26.118262543535103</v>
      </c>
      <c r="DF90" s="2">
        <f>CB$207*$B90+CB$209</f>
        <v>26.914421666359686</v>
      </c>
      <c r="DG90" s="2">
        <f>CC$207*$B90+CC$209</f>
        <v>27.276551158895945</v>
      </c>
      <c r="DH90" s="2">
        <f>CD$207*$B90+CD$209</f>
        <v>27.31249526053664</v>
      </c>
      <c r="DI90" s="2">
        <f>CE$207*$B90+CE$209</f>
        <v>23.300075280909358</v>
      </c>
      <c r="DJ90" s="2">
        <f>CF$207*$B90+CF$209</f>
        <v>24.144824964366101</v>
      </c>
      <c r="DK90" s="2">
        <f>CG$207*$B90+CG$209</f>
        <v>25.829510843085036</v>
      </c>
      <c r="DL90" s="2">
        <f>CH$207*$B90+CH$209</f>
        <v>27.582678822302448</v>
      </c>
      <c r="DM90" s="2">
        <f>CI$207*$B90+CI$209</f>
        <v>31.382291218713352</v>
      </c>
      <c r="DN90" s="2">
        <f>CJ$207*$B90+CJ$209</f>
        <v>34.520931634169351</v>
      </c>
      <c r="DO90" s="2">
        <f>CK$207*$B90+CK$209</f>
        <v>40.280953499844507</v>
      </c>
      <c r="DP90" s="2">
        <f>CL$207*$B90+CL$209</f>
        <v>47.001927646849062</v>
      </c>
      <c r="DS90" s="2">
        <f>POWER(10,($B90-C$227)/C$228)/(1+POWER(10,($B90-C$227)/C$228))</f>
        <v>0.17424180205366521</v>
      </c>
      <c r="DT90" s="2">
        <f>POWER(10,($B90-D$227)/D$228)/(1+POWER(10,($B90-D$227)/D$228))</f>
        <v>0.16977182946563962</v>
      </c>
      <c r="DU90" s="2">
        <f>POWER(10,($B90-E$227)/E$228)/(1+POWER(10,($B90-E$227)/E$228))</f>
        <v>0.28061943690359253</v>
      </c>
      <c r="DV90" s="2">
        <f>POWER(10,($B90-F$227)/F$228)/(1+POWER(10,($B90-F$227)/F$228))</f>
        <v>0.32401588041037849</v>
      </c>
      <c r="DW90" s="2">
        <f>POWER(10,($B90-G$227)/G$228)/(1+POWER(10,($B90-G$227)/G$228))</f>
        <v>0.30727034183662222</v>
      </c>
      <c r="DX90" s="2">
        <f>POWER(10,($B90-H$227)/H$228)/(1+POWER(10,($B90-H$227)/H$228))</f>
        <v>0.29005680446877335</v>
      </c>
      <c r="DY90" s="2">
        <f>POWER(10,($B90-I$227)/I$228)/(1+POWER(10,($B90-I$227)/I$228))</f>
        <v>0.28305575336347522</v>
      </c>
      <c r="DZ90" s="2">
        <f>POWER(10,($B90-J$227)/J$228)/(1+POWER(10,($B90-J$227)/J$228))</f>
        <v>0.2634422773333629</v>
      </c>
      <c r="EA90" s="2">
        <f>POWER(10,($B90-K$227)/K$228)/(1+POWER(10,($B90-K$227)/K$228))</f>
        <v>0.26360781979115067</v>
      </c>
      <c r="EB90" s="2">
        <f>POWER(10,($B90-L$227)/L$228)/(1+POWER(10,($B90-L$227)/L$228))</f>
        <v>0.24582316060111592</v>
      </c>
      <c r="EC90" s="2">
        <f>POWER(10,($B90-M$227)/M$228)/(1+POWER(10,($B90-M$227)/M$228))</f>
        <v>0.23522540756054056</v>
      </c>
      <c r="ED90" s="2">
        <f>POWER(10,($B90-N$227)/N$228)/(1+POWER(10,($B90-N$227)/N$228))</f>
        <v>0.23245885893342599</v>
      </c>
      <c r="EE90" s="2">
        <f>POWER(10,($B90-O$227)/O$228)/(1+POWER(10,($B90-O$227)/O$228))</f>
        <v>0.23384251307559234</v>
      </c>
    </row>
    <row r="91" spans="2:135" x14ac:dyDescent="0.25">
      <c r="B91" s="2">
        <v>85</v>
      </c>
      <c r="C91">
        <v>46.866</v>
      </c>
      <c r="D91">
        <v>49.761000000000003</v>
      </c>
      <c r="E91">
        <v>29.984999999999999</v>
      </c>
      <c r="F91">
        <v>28.448</v>
      </c>
      <c r="G91">
        <v>29.433</v>
      </c>
      <c r="H91">
        <v>26.103999999999999</v>
      </c>
      <c r="I91">
        <v>27.657</v>
      </c>
      <c r="J91">
        <v>26.835999999999999</v>
      </c>
      <c r="K91">
        <v>29.373000000000001</v>
      </c>
      <c r="L91">
        <v>30.835999999999999</v>
      </c>
      <c r="M91">
        <v>37.671999999999997</v>
      </c>
      <c r="N91">
        <v>42.866</v>
      </c>
      <c r="O91">
        <v>49.328400000000002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44.113029722376723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49.946030098267201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28.614007873469308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28.14672439149043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28.457813458496371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25.272890643764935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27.469851219171883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30.048771371579814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31.438415634748242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35.761832407831861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40.164638171389335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44.756797046359615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50.08177237111736</v>
      </c>
      <c r="AE91" s="5"/>
      <c r="AG91" s="5">
        <f t="shared" si="17"/>
        <v>2.7529702776232767</v>
      </c>
      <c r="AH91" s="5">
        <f t="shared" si="17"/>
        <v>-0.18503009826719818</v>
      </c>
      <c r="AI91" s="5">
        <f t="shared" si="17"/>
        <v>1.370992126530691</v>
      </c>
      <c r="AJ91" s="5">
        <f t="shared" si="17"/>
        <v>0.30127560850957025</v>
      </c>
      <c r="AK91" s="5">
        <f t="shared" si="17"/>
        <v>0.97518654150362849</v>
      </c>
      <c r="AL91" s="5">
        <f t="shared" si="17"/>
        <v>0.83110935623506421</v>
      </c>
      <c r="AM91" s="5">
        <f t="shared" si="17"/>
        <v>0.18714878082811737</v>
      </c>
      <c r="AN91" s="5">
        <f t="shared" si="16"/>
        <v>-3.2127713715798158</v>
      </c>
      <c r="AO91" s="5">
        <f t="shared" si="16"/>
        <v>-2.0654156347482413</v>
      </c>
      <c r="AP91" s="5">
        <f t="shared" si="16"/>
        <v>-4.9258324078318623</v>
      </c>
      <c r="AQ91" s="5">
        <f t="shared" si="16"/>
        <v>-2.4926381713893377</v>
      </c>
      <c r="AR91" s="5">
        <f t="shared" si="16"/>
        <v>-1.8907970463596158</v>
      </c>
      <c r="AS91" s="5">
        <f t="shared" si="16"/>
        <v>-0.75337237111735789</v>
      </c>
      <c r="AV91" s="2">
        <f t="shared" si="18"/>
        <v>25.899827818591838</v>
      </c>
      <c r="AW91" s="2">
        <f t="shared" si="19"/>
        <v>26.210290805117957</v>
      </c>
      <c r="AX91" s="2">
        <f t="shared" si="20"/>
        <v>27.301230304667961</v>
      </c>
      <c r="AY91" s="2">
        <f t="shared" si="21"/>
        <v>27.8182057650979</v>
      </c>
      <c r="AZ91" s="2">
        <f t="shared" si="22"/>
        <v>27.800262294982474</v>
      </c>
      <c r="BA91" s="2">
        <f t="shared" si="23"/>
        <v>24.112745554658293</v>
      </c>
      <c r="BB91" s="2">
        <f t="shared" si="24"/>
        <v>25.45717189782733</v>
      </c>
      <c r="BC91" s="2">
        <f t="shared" si="25"/>
        <v>26.619702079061877</v>
      </c>
      <c r="BD91" s="2">
        <f t="shared" si="26"/>
        <v>28.168132725673498</v>
      </c>
      <c r="BE91" s="2">
        <f t="shared" si="27"/>
        <v>31.733639058505062</v>
      </c>
      <c r="BF91" s="2">
        <f t="shared" si="28"/>
        <v>35.210575385117401</v>
      </c>
      <c r="BG91" s="2">
        <f t="shared" si="29"/>
        <v>40.457617659617483</v>
      </c>
      <c r="BH91" s="2">
        <f t="shared" si="30"/>
        <v>47.337224353769372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>
        <f>IF(OR($B91&lt;F$229, AND($B91&gt;F$230, $B91&lt;F$231)), F91, "")</f>
        <v>28.448</v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>
        <f>IF(OR(AND($B91&gt;F$230, $B91&lt;F$231), $B91&gt;F$232), F91, "")</f>
        <v>28.448</v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25.844212685232012</v>
      </c>
      <c r="CP91" s="2">
        <f>BL$207*$B91+BL$209</f>
        <v>26.243344400045107</v>
      </c>
      <c r="CQ91" s="2">
        <f>BM$207*$B91+BM$209</f>
        <v>27.496181942631562</v>
      </c>
      <c r="CR91" s="2">
        <f>BN$207*$B91+BN$209</f>
        <v>28.140691482711787</v>
      </c>
      <c r="CS91" s="2">
        <f>BO$207*$B91+BO$209</f>
        <v>28.078640809937291</v>
      </c>
      <c r="CT91" s="2">
        <f>BP$207*$B91+BP$209</f>
        <v>24.496122203795586</v>
      </c>
      <c r="CU91" s="2">
        <f>BQ$207*$B91+BQ$209</f>
        <v>26.042624627116435</v>
      </c>
      <c r="CV91" s="2">
        <f>BR$207*$B91+BR$209</f>
        <v>26.956583019517932</v>
      </c>
      <c r="CW91" s="2">
        <f>BS$207*$B91+BS$209</f>
        <v>28.418429857486018</v>
      </c>
      <c r="CX91" s="2">
        <f>BT$207*$B91+BT$209</f>
        <v>31.880907273540981</v>
      </c>
      <c r="CY91" s="2">
        <f>BU$207*$B91+BU$209</f>
        <v>35.461392369384711</v>
      </c>
      <c r="CZ91" s="2">
        <f>BV$207*$B91+BV$209</f>
        <v>40.535987140091834</v>
      </c>
      <c r="DA91" s="2">
        <f>BW$207*$B91+BW$209</f>
        <v>47.462577181208047</v>
      </c>
      <c r="DD91" s="2">
        <f>BZ$207*$B91+BZ$209</f>
        <v>26.140205157434742</v>
      </c>
      <c r="DE91" s="2">
        <f>CA$207*$B91+CA$209</f>
        <v>26.062872797538233</v>
      </c>
      <c r="DF91" s="2">
        <f>CB$207*$B91+CB$209</f>
        <v>26.845437107357853</v>
      </c>
      <c r="DG91" s="2">
        <f>CC$207*$B91+CC$209</f>
        <v>27.204612360743344</v>
      </c>
      <c r="DH91" s="2">
        <f>CD$207*$B91+CD$209</f>
        <v>27.2278896734732</v>
      </c>
      <c r="DI91" s="2">
        <f>CE$207*$B91+CE$209</f>
        <v>23.256957539526635</v>
      </c>
      <c r="DJ91" s="2">
        <f>CF$207*$B91+CF$209</f>
        <v>24.104771679608046</v>
      </c>
      <c r="DK91" s="2">
        <f>CG$207*$B91+CG$209</f>
        <v>25.760692995686306</v>
      </c>
      <c r="DL91" s="2">
        <f>CH$207*$B91+CH$209</f>
        <v>27.530446917444568</v>
      </c>
      <c r="DM91" s="2">
        <f>CI$207*$B91+CI$209</f>
        <v>31.321580047358758</v>
      </c>
      <c r="DN91" s="2">
        <f>CJ$207*$B91+CJ$209</f>
        <v>34.466861031664862</v>
      </c>
      <c r="DO91" s="2">
        <f>CK$207*$B91+CK$209</f>
        <v>40.221622807516049</v>
      </c>
      <c r="DP91" s="2">
        <f>CL$207*$B91+CL$209</f>
        <v>46.962658042147261</v>
      </c>
      <c r="DS91" s="2">
        <f>POWER(10,($B91-C$227)/C$228)/(1+POWER(10,($B91-C$227)/C$228))</f>
        <v>0.18789374251968988</v>
      </c>
      <c r="DT91" s="2">
        <f>POWER(10,($B91-D$227)/D$228)/(1+POWER(10,($B91-D$227)/D$228))</f>
        <v>0.18315122417051452</v>
      </c>
      <c r="DU91" s="2">
        <f>POWER(10,($B91-E$227)/E$228)/(1+POWER(10,($B91-E$227)/E$228))</f>
        <v>0.29958230537719494</v>
      </c>
      <c r="DV91" s="2">
        <f>POWER(10,($B91-F$227)/F$228)/(1+POWER(10,($B91-F$227)/F$228))</f>
        <v>0.34450690122833438</v>
      </c>
      <c r="DW91" s="2">
        <f>POWER(10,($B91-G$227)/G$228)/(1+POWER(10,($B91-G$227)/G$228))</f>
        <v>0.32721497865029853</v>
      </c>
      <c r="DX91" s="2">
        <f>POWER(10,($B91-H$227)/H$228)/(1+POWER(10,($B91-H$227)/H$228))</f>
        <v>0.30938313542330503</v>
      </c>
      <c r="DY91" s="2">
        <f>POWER(10,($B91-I$227)/I$228)/(1+POWER(10,($B91-I$227)/I$228))</f>
        <v>0.30211411554310991</v>
      </c>
      <c r="DZ91" s="2">
        <f>POWER(10,($B91-J$227)/J$228)/(1+POWER(10,($B91-J$227)/J$228))</f>
        <v>0.28169893028850029</v>
      </c>
      <c r="EA91" s="2">
        <f>POWER(10,($B91-K$227)/K$228)/(1+POWER(10,($B91-K$227)/K$228))</f>
        <v>0.28187155465040153</v>
      </c>
      <c r="EB91" s="2">
        <f>POWER(10,($B91-L$227)/L$228)/(1+POWER(10,($B91-L$227)/L$228))</f>
        <v>0.26329527357557814</v>
      </c>
      <c r="EC91" s="2">
        <f>POWER(10,($B91-M$227)/M$228)/(1+POWER(10,($B91-M$227)/M$228))</f>
        <v>0.25219615989412186</v>
      </c>
      <c r="ED91" s="2">
        <f>POWER(10,($B91-N$227)/N$228)/(1+POWER(10,($B91-N$227)/N$228))</f>
        <v>0.24929507693261999</v>
      </c>
      <c r="EE91" s="2">
        <f>POWER(10,($B91-O$227)/O$228)/(1+POWER(10,($B91-O$227)/O$228))</f>
        <v>0.25074620602480252</v>
      </c>
    </row>
    <row r="92" spans="2:135" x14ac:dyDescent="0.25">
      <c r="B92" s="2">
        <v>86</v>
      </c>
      <c r="C92">
        <v>40.716000000000001</v>
      </c>
      <c r="D92">
        <v>42.552</v>
      </c>
      <c r="E92">
        <v>28.521999999999998</v>
      </c>
      <c r="F92">
        <v>28.06</v>
      </c>
      <c r="G92">
        <v>28.388000000000002</v>
      </c>
      <c r="H92">
        <v>23.760999999999999</v>
      </c>
      <c r="I92">
        <v>26.821000000000002</v>
      </c>
      <c r="J92">
        <v>27.611999999999998</v>
      </c>
      <c r="K92">
        <v>28.074999999999999</v>
      </c>
      <c r="L92">
        <v>31.925000000000001</v>
      </c>
      <c r="M92">
        <v>36.283999999999999</v>
      </c>
      <c r="N92">
        <v>42.372999999999998</v>
      </c>
      <c r="O92">
        <v>48.5075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39.412449597054213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44.202217515551823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27.979881639273582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27.925461819784292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28.073768849128946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24.639634550851035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26.478807759540182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28.512039053001843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29.970003537843766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34.090777498127729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38.185908550513567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43.053379467407673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48.902932047495902</v>
      </c>
      <c r="AE92" s="5"/>
      <c r="AG92" s="5">
        <f t="shared" si="17"/>
        <v>1.3035504029457883</v>
      </c>
      <c r="AH92" s="5">
        <f t="shared" si="17"/>
        <v>-1.6502175155518231</v>
      </c>
      <c r="AI92" s="5">
        <f t="shared" si="17"/>
        <v>0.54211836072641617</v>
      </c>
      <c r="AJ92" s="5">
        <f t="shared" si="17"/>
        <v>0.1345381802157064</v>
      </c>
      <c r="AK92" s="5">
        <f t="shared" si="17"/>
        <v>0.31423115087105558</v>
      </c>
      <c r="AL92" s="5">
        <f t="shared" si="17"/>
        <v>-0.87863455085103581</v>
      </c>
      <c r="AM92" s="5">
        <f t="shared" si="17"/>
        <v>0.34219224045981989</v>
      </c>
      <c r="AN92" s="5">
        <f t="shared" si="16"/>
        <v>-0.90003905300184428</v>
      </c>
      <c r="AO92" s="5">
        <f t="shared" si="16"/>
        <v>-1.8950035378437668</v>
      </c>
      <c r="AP92" s="5">
        <f t="shared" si="16"/>
        <v>-2.1657774981277278</v>
      </c>
      <c r="AQ92" s="5">
        <f t="shared" si="16"/>
        <v>-1.9019085505135678</v>
      </c>
      <c r="AR92" s="5">
        <f t="shared" si="16"/>
        <v>-0.68037946740767552</v>
      </c>
      <c r="AS92" s="5">
        <f t="shared" si="16"/>
        <v>-0.39543204749590188</v>
      </c>
      <c r="AV92" s="2">
        <f t="shared" si="18"/>
        <v>25.927331517678542</v>
      </c>
      <c r="AW92" s="2">
        <f t="shared" si="19"/>
        <v>26.225120498115757</v>
      </c>
      <c r="AX92" s="2">
        <f t="shared" si="20"/>
        <v>27.280829345388327</v>
      </c>
      <c r="AY92" s="2">
        <f t="shared" si="21"/>
        <v>27.770463027755685</v>
      </c>
      <c r="AZ92" s="2">
        <f t="shared" si="22"/>
        <v>27.747927059295503</v>
      </c>
      <c r="BA92" s="2">
        <f t="shared" si="23"/>
        <v>24.036944710005649</v>
      </c>
      <c r="BB92" s="2">
        <f t="shared" si="24"/>
        <v>25.400200567753949</v>
      </c>
      <c r="BC92" s="2">
        <f t="shared" si="25"/>
        <v>26.569356150366808</v>
      </c>
      <c r="BD92" s="2">
        <f t="shared" si="26"/>
        <v>28.121068562386093</v>
      </c>
      <c r="BE92" s="2">
        <f t="shared" si="27"/>
        <v>31.715914767043898</v>
      </c>
      <c r="BF92" s="2">
        <f t="shared" si="28"/>
        <v>35.16758011257344</v>
      </c>
      <c r="BG92" s="2">
        <f t="shared" si="29"/>
        <v>40.434706126192353</v>
      </c>
      <c r="BH92" s="2">
        <f t="shared" si="30"/>
        <v>47.267444113321218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>
        <f>IF(OR($B92&lt;F$229, AND($B92&gt;F$230, $B92&lt;F$231)), F92, "")</f>
        <v>28.06</v>
      </c>
      <c r="BO92" s="2">
        <f>IF(OR($B92&lt;G$229, AND($B92&gt;G$230, $B92&lt;G$231)), G92, "")</f>
        <v>28.388000000000002</v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>
        <f>IF(OR(AND($B92&gt;F$230, $B92&lt;F$231), $B92&gt;F$232), F92, "")</f>
        <v>28.06</v>
      </c>
      <c r="CD92" s="2">
        <f>IF(OR(AND($B92&gt;G$230, $B92&lt;G$231), $B92&gt;G$232), G92, "")</f>
        <v>28.388000000000002</v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25.887053200371405</v>
      </c>
      <c r="CP92" s="2">
        <f>BL$207*$B92+BL$209</f>
        <v>26.278626411871802</v>
      </c>
      <c r="CQ92" s="2">
        <f>BM$207*$B92+BM$209</f>
        <v>27.517374550316767</v>
      </c>
      <c r="CR92" s="2">
        <f>BN$207*$B92+BN$209</f>
        <v>28.138005171373205</v>
      </c>
      <c r="CS92" s="2">
        <f>BO$207*$B92+BO$209</f>
        <v>28.070372226236461</v>
      </c>
      <c r="CT92" s="2">
        <f>BP$207*$B92+BP$209</f>
        <v>24.44125486574719</v>
      </c>
      <c r="CU92" s="2">
        <f>BQ$207*$B92+BQ$209</f>
        <v>26.034106327534062</v>
      </c>
      <c r="CV92" s="2">
        <f>BR$207*$B92+BR$209</f>
        <v>26.946681868399484</v>
      </c>
      <c r="CW92" s="2">
        <f>BS$207*$B92+BS$209</f>
        <v>28.397737987433999</v>
      </c>
      <c r="CX92" s="2">
        <f>BT$207*$B92+BT$209</f>
        <v>31.894236716844347</v>
      </c>
      <c r="CY92" s="2">
        <f>BU$207*$B92+BU$209</f>
        <v>35.446690971966738</v>
      </c>
      <c r="CZ92" s="2">
        <f>BV$207*$B92+BV$209</f>
        <v>40.533897493988867</v>
      </c>
      <c r="DA92" s="2">
        <f>BW$207*$B92+BW$209</f>
        <v>47.393694915598935</v>
      </c>
      <c r="DD92" s="2">
        <f>BZ$207*$B92+BZ$209</f>
        <v>26.086102765799243</v>
      </c>
      <c r="DE92" s="2">
        <f>CA$207*$B92+CA$209</f>
        <v>26.007483051541371</v>
      </c>
      <c r="DF92" s="2">
        <f>CB$207*$B92+CB$209</f>
        <v>26.776452548356023</v>
      </c>
      <c r="DG92" s="2">
        <f>CC$207*$B92+CC$209</f>
        <v>27.132673562590746</v>
      </c>
      <c r="DH92" s="2">
        <f>CD$207*$B92+CD$209</f>
        <v>27.143284086409764</v>
      </c>
      <c r="DI92" s="2">
        <f>CE$207*$B92+CE$209</f>
        <v>23.213839798143912</v>
      </c>
      <c r="DJ92" s="2">
        <f>CF$207*$B92+CF$209</f>
        <v>24.06471839484999</v>
      </c>
      <c r="DK92" s="2">
        <f>CG$207*$B92+CG$209</f>
        <v>25.691875148287579</v>
      </c>
      <c r="DL92" s="2">
        <f>CH$207*$B92+CH$209</f>
        <v>27.478215012586688</v>
      </c>
      <c r="DM92" s="2">
        <f>CI$207*$B92+CI$209</f>
        <v>31.260868876004164</v>
      </c>
      <c r="DN92" s="2">
        <f>CJ$207*$B92+CJ$209</f>
        <v>34.412790429160374</v>
      </c>
      <c r="DO92" s="2">
        <f>CK$207*$B92+CK$209</f>
        <v>40.16229211518759</v>
      </c>
      <c r="DP92" s="2">
        <f>CL$207*$B92+CL$209</f>
        <v>46.92338843744546</v>
      </c>
      <c r="DS92" s="2">
        <f>POWER(10,($B92-C$227)/C$228)/(1+POWER(10,($B92-C$227)/C$228))</f>
        <v>0.20235320393974648</v>
      </c>
      <c r="DT92" s="2">
        <f>POWER(10,($B92-D$227)/D$228)/(1+POWER(10,($B92-D$227)/D$228))</f>
        <v>0.19733440527858984</v>
      </c>
      <c r="DU92" s="2">
        <f>POWER(10,($B92-E$227)/E$228)/(1+POWER(10,($B92-E$227)/E$228))</f>
        <v>0.31925790339935184</v>
      </c>
      <c r="DV92" s="2">
        <f>POWER(10,($B92-F$227)/F$228)/(1+POWER(10,($B92-F$227)/F$228))</f>
        <v>0.3655929450608284</v>
      </c>
      <c r="DW92" s="2">
        <f>POWER(10,($B92-G$227)/G$228)/(1+POWER(10,($B92-G$227)/G$228))</f>
        <v>0.34780421956561197</v>
      </c>
      <c r="DX92" s="2">
        <f>POWER(10,($B92-H$227)/H$228)/(1+POWER(10,($B92-H$227)/H$228))</f>
        <v>0.32939970056830498</v>
      </c>
      <c r="DY92" s="2">
        <f>POWER(10,($B92-I$227)/I$228)/(1+POWER(10,($B92-I$227)/I$228))</f>
        <v>0.32187957956874719</v>
      </c>
      <c r="DZ92" s="2">
        <f>POWER(10,($B92-J$227)/J$228)/(1+POWER(10,($B92-J$227)/J$228))</f>
        <v>0.30070425347979218</v>
      </c>
      <c r="EA92" s="2">
        <f>POWER(10,($B92-K$227)/K$228)/(1+POWER(10,($B92-K$227)/K$228))</f>
        <v>0.30088364577714577</v>
      </c>
      <c r="EB92" s="2">
        <f>POWER(10,($B92-L$227)/L$228)/(1+POWER(10,($B92-L$227)/L$228))</f>
        <v>0.28154563320408005</v>
      </c>
      <c r="EC92" s="2">
        <f>POWER(10,($B92-M$227)/M$228)/(1+POWER(10,($B92-M$227)/M$228))</f>
        <v>0.26995909938851192</v>
      </c>
      <c r="ED92" s="2">
        <f>POWER(10,($B92-N$227)/N$228)/(1+POWER(10,($B92-N$227)/N$228))</f>
        <v>0.26692662015950913</v>
      </c>
      <c r="EE92" s="2">
        <f>POWER(10,($B92-O$227)/O$228)/(1+POWER(10,($B92-O$227)/O$228))</f>
        <v>0.26844368117870876</v>
      </c>
    </row>
    <row r="93" spans="2:135" x14ac:dyDescent="0.25">
      <c r="B93" s="2">
        <v>87</v>
      </c>
      <c r="C93">
        <v>35.850999999999999</v>
      </c>
      <c r="D93">
        <v>38.463000000000001</v>
      </c>
      <c r="E93">
        <v>28.09</v>
      </c>
      <c r="F93">
        <v>27.358000000000001</v>
      </c>
      <c r="G93">
        <v>27.760999999999999</v>
      </c>
      <c r="H93">
        <v>24.193999999999999</v>
      </c>
      <c r="I93">
        <v>25.373000000000001</v>
      </c>
      <c r="J93">
        <v>26.850999999999999</v>
      </c>
      <c r="K93">
        <v>28.119</v>
      </c>
      <c r="L93">
        <v>31.06</v>
      </c>
      <c r="M93">
        <v>36.209000000000003</v>
      </c>
      <c r="N93">
        <v>41.179000000000002</v>
      </c>
      <c r="O93">
        <v>48.104500000000002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35.428016535169611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39.155209104787232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27.608837472693182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27.788476629685874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27.844684311207441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24.257413439621939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25.887343865838027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27.557070311816549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29.061207989740364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33.021446847580798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36.864759939126031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41.921973376493582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48.123969474623259</v>
      </c>
      <c r="AE93" s="5"/>
      <c r="AG93" s="5">
        <f t="shared" si="17"/>
        <v>0.42298346483038785</v>
      </c>
      <c r="AH93" s="5">
        <f t="shared" si="17"/>
        <v>-0.69220910478723141</v>
      </c>
      <c r="AI93" s="5">
        <f t="shared" si="17"/>
        <v>0.48116252730681808</v>
      </c>
      <c r="AJ93" s="5">
        <f t="shared" si="17"/>
        <v>-0.43047662968587375</v>
      </c>
      <c r="AK93" s="5">
        <f t="shared" si="17"/>
        <v>-8.3684311207441908E-2</v>
      </c>
      <c r="AL93" s="5">
        <f t="shared" si="17"/>
        <v>-6.341343962193946E-2</v>
      </c>
      <c r="AM93" s="5">
        <f t="shared" si="17"/>
        <v>-0.51434386583802549</v>
      </c>
      <c r="AN93" s="5">
        <f t="shared" si="16"/>
        <v>-0.70607031181654989</v>
      </c>
      <c r="AO93" s="5">
        <f t="shared" si="16"/>
        <v>-0.94220798974036413</v>
      </c>
      <c r="AP93" s="5">
        <f t="shared" si="16"/>
        <v>-1.9614468475807989</v>
      </c>
      <c r="AQ93" s="5">
        <f t="shared" si="16"/>
        <v>-0.65575993912602826</v>
      </c>
      <c r="AR93" s="5">
        <f t="shared" si="16"/>
        <v>-0.74297337649358042</v>
      </c>
      <c r="AS93" s="5">
        <f t="shared" si="16"/>
        <v>-1.9469474623257099E-2</v>
      </c>
      <c r="AV93" s="2">
        <f t="shared" si="18"/>
        <v>25.95211490289395</v>
      </c>
      <c r="AW93" s="2">
        <f t="shared" si="19"/>
        <v>26.237084065232544</v>
      </c>
      <c r="AX93" s="2">
        <f t="shared" si="20"/>
        <v>27.256326553123415</v>
      </c>
      <c r="AY93" s="2">
        <f t="shared" si="21"/>
        <v>27.719232142329126</v>
      </c>
      <c r="AZ93" s="2">
        <f t="shared" si="22"/>
        <v>27.691861361180166</v>
      </c>
      <c r="BA93" s="2">
        <f t="shared" si="23"/>
        <v>23.960837892099011</v>
      </c>
      <c r="BB93" s="2">
        <f t="shared" si="24"/>
        <v>25.340664286618804</v>
      </c>
      <c r="BC93" s="2">
        <f t="shared" si="25"/>
        <v>26.515837685695153</v>
      </c>
      <c r="BD93" s="2">
        <f t="shared" si="26"/>
        <v>28.072130000019591</v>
      </c>
      <c r="BE93" s="2">
        <f t="shared" si="27"/>
        <v>31.694958127392908</v>
      </c>
      <c r="BF93" s="2">
        <f t="shared" si="28"/>
        <v>35.122361466025836</v>
      </c>
      <c r="BG93" s="2">
        <f t="shared" si="29"/>
        <v>40.409444583213677</v>
      </c>
      <c r="BH93" s="2">
        <f t="shared" si="30"/>
        <v>47.198372339739862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>
        <f>IF(OR($B93&lt;E$229, AND($B93&gt;E$230, $B93&lt;E$231)), E93, "")</f>
        <v>28.09</v>
      </c>
      <c r="BN93" s="2">
        <f>IF(OR($B93&lt;F$229, AND($B93&gt;F$230, $B93&lt;F$231)), F93, "")</f>
        <v>27.358000000000001</v>
      </c>
      <c r="BO93" s="2">
        <f>IF(OR($B93&lt;G$229, AND($B93&gt;G$230, $B93&lt;G$231)), G93, "")</f>
        <v>27.760999999999999</v>
      </c>
      <c r="BP93" s="2">
        <f>IF(OR($B93&lt;H$229, AND($B93&gt;H$230, $B93&lt;H$231)), H93, "")</f>
        <v>24.193999999999999</v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>
        <f>IF(OR(AND($B93&gt;E$230, $B93&lt;E$231), $B93&gt;E$232), E93, "")</f>
        <v>28.09</v>
      </c>
      <c r="CC93" s="2">
        <f>IF(OR(AND($B93&gt;F$230, $B93&lt;F$231), $B93&gt;F$232), F93, "")</f>
        <v>27.358000000000001</v>
      </c>
      <c r="CD93" s="2">
        <f>IF(OR(AND($B93&gt;G$230, $B93&lt;G$231), $B93&gt;G$232), G93, "")</f>
        <v>27.760999999999999</v>
      </c>
      <c r="CE93" s="2">
        <f>IF(OR(AND($B93&gt;H$230, $B93&lt;H$231), $B93&gt;H$232), H93, "")</f>
        <v>24.193999999999999</v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25.929893715510794</v>
      </c>
      <c r="CP93" s="2">
        <f>BL$207*$B93+BL$209</f>
        <v>26.313908423698493</v>
      </c>
      <c r="CQ93" s="2">
        <f>BM$207*$B93+BM$209</f>
        <v>27.538567158001975</v>
      </c>
      <c r="CR93" s="2">
        <f>BN$207*$B93+BN$209</f>
        <v>28.135318860034623</v>
      </c>
      <c r="CS93" s="2">
        <f>BO$207*$B93+BO$209</f>
        <v>28.062103642535632</v>
      </c>
      <c r="CT93" s="2">
        <f>BP$207*$B93+BP$209</f>
        <v>24.386387527698794</v>
      </c>
      <c r="CU93" s="2">
        <f>BQ$207*$B93+BQ$209</f>
        <v>26.025588027951692</v>
      </c>
      <c r="CV93" s="2">
        <f>BR$207*$B93+BR$209</f>
        <v>26.936780717281032</v>
      </c>
      <c r="CW93" s="2">
        <f>BS$207*$B93+BS$209</f>
        <v>28.37704611738198</v>
      </c>
      <c r="CX93" s="2">
        <f>BT$207*$B93+BT$209</f>
        <v>31.907566160147717</v>
      </c>
      <c r="CY93" s="2">
        <f>BU$207*$B93+BU$209</f>
        <v>35.431989574548766</v>
      </c>
      <c r="CZ93" s="2">
        <f>BV$207*$B93+BV$209</f>
        <v>40.531807847885901</v>
      </c>
      <c r="DA93" s="2">
        <f>BW$207*$B93+BW$209</f>
        <v>47.324812649989823</v>
      </c>
      <c r="DD93" s="2">
        <f>BZ$207*$B93+BZ$209</f>
        <v>26.032000374163747</v>
      </c>
      <c r="DE93" s="2">
        <f>CA$207*$B93+CA$209</f>
        <v>25.952093305544505</v>
      </c>
      <c r="DF93" s="2">
        <f>CB$207*$B93+CB$209</f>
        <v>26.707467989354189</v>
      </c>
      <c r="DG93" s="2">
        <f>CC$207*$B93+CC$209</f>
        <v>27.060734764438145</v>
      </c>
      <c r="DH93" s="2">
        <f>CD$207*$B93+CD$209</f>
        <v>27.058678499346325</v>
      </c>
      <c r="DI93" s="2">
        <f>CE$207*$B93+CE$209</f>
        <v>23.170722056761189</v>
      </c>
      <c r="DJ93" s="2">
        <f>CF$207*$B93+CF$209</f>
        <v>24.024665110091934</v>
      </c>
      <c r="DK93" s="2">
        <f>CG$207*$B93+CG$209</f>
        <v>25.623057300888853</v>
      </c>
      <c r="DL93" s="2">
        <f>CH$207*$B93+CH$209</f>
        <v>27.425983107728804</v>
      </c>
      <c r="DM93" s="2">
        <f>CI$207*$B93+CI$209</f>
        <v>31.20015770464957</v>
      </c>
      <c r="DN93" s="2">
        <f>CJ$207*$B93+CJ$209</f>
        <v>34.358719826655886</v>
      </c>
      <c r="DO93" s="2">
        <f>CK$207*$B93+CK$209</f>
        <v>40.102961422859138</v>
      </c>
      <c r="DP93" s="2">
        <f>CL$207*$B93+CL$209</f>
        <v>46.88411883274366</v>
      </c>
      <c r="DS93" s="2">
        <f>POWER(10,($B93-C$227)/C$228)/(1+POWER(10,($B93-C$227)/C$228))</f>
        <v>0.21762721135239863</v>
      </c>
      <c r="DT93" s="2">
        <f>POWER(10,($B93-D$227)/D$228)/(1+POWER(10,($B93-D$227)/D$228))</f>
        <v>0.21233042681552913</v>
      </c>
      <c r="DU93" s="2">
        <f>POWER(10,($B93-E$227)/E$228)/(1+POWER(10,($B93-E$227)/E$228))</f>
        <v>0.33959919047659759</v>
      </c>
      <c r="DV93" s="2">
        <f>POWER(10,($B93-F$227)/F$228)/(1+POWER(10,($B93-F$227)/F$228))</f>
        <v>0.38720721757428933</v>
      </c>
      <c r="DW93" s="2">
        <f>POWER(10,($B93-G$227)/G$228)/(1+POWER(10,($B93-G$227)/G$228))</f>
        <v>0.36897847723715327</v>
      </c>
      <c r="DX93" s="2">
        <f>POWER(10,($B93-H$227)/H$228)/(1+POWER(10,($B93-H$227)/H$228))</f>
        <v>0.35005488415457692</v>
      </c>
      <c r="DY93" s="2">
        <f>POWER(10,($B93-I$227)/I$228)/(1+POWER(10,($B93-I$227)/I$228))</f>
        <v>0.3423039114697633</v>
      </c>
      <c r="DZ93" s="2">
        <f>POWER(10,($B93-J$227)/J$228)/(1+POWER(10,($B93-J$227)/J$228))</f>
        <v>0.32041982835465938</v>
      </c>
      <c r="EA93" s="2">
        <f>POWER(10,($B93-K$227)/K$228)/(1+POWER(10,($B93-K$227)/K$228))</f>
        <v>0.3206055900266625</v>
      </c>
      <c r="EB93" s="2">
        <f>POWER(10,($B93-L$227)/L$228)/(1+POWER(10,($B93-L$227)/L$228))</f>
        <v>0.30054494133109</v>
      </c>
      <c r="EC93" s="2">
        <f>POWER(10,($B93-M$227)/M$228)/(1+POWER(10,($B93-M$227)/M$228))</f>
        <v>0.28849048352551487</v>
      </c>
      <c r="ED93" s="2">
        <f>POWER(10,($B93-N$227)/N$228)/(1+POWER(10,($B93-N$227)/N$228))</f>
        <v>0.28533119907572824</v>
      </c>
      <c r="EE93" s="2">
        <f>POWER(10,($B93-O$227)/O$228)/(1+POWER(10,($B93-O$227)/O$228))</f>
        <v>0.28691192229578505</v>
      </c>
    </row>
    <row r="94" spans="2:135" x14ac:dyDescent="0.25">
      <c r="B94" s="2">
        <v>88</v>
      </c>
      <c r="C94">
        <v>32.597000000000001</v>
      </c>
      <c r="D94">
        <v>35.209000000000003</v>
      </c>
      <c r="E94">
        <v>27.791</v>
      </c>
      <c r="F94">
        <v>26.463000000000001</v>
      </c>
      <c r="G94">
        <v>27.835999999999999</v>
      </c>
      <c r="H94">
        <v>23.119</v>
      </c>
      <c r="I94">
        <v>25.597000000000001</v>
      </c>
      <c r="J94">
        <v>25.626999999999999</v>
      </c>
      <c r="K94">
        <v>26.672000000000001</v>
      </c>
      <c r="L94">
        <v>30.835999999999999</v>
      </c>
      <c r="M94">
        <v>34.372999999999998</v>
      </c>
      <c r="N94">
        <v>41.671999999999997</v>
      </c>
      <c r="O94">
        <v>47.5672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32.293454946014165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35.053253761134926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27.395930627190143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27.693779634023539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27.699843057041427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24.023014368678901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25.540885634117032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26.987256454924282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28.522049322505168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32.372637741821819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36.027927110539302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41.210163217638019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47.627625973560974</v>
      </c>
      <c r="AE94" s="5"/>
      <c r="AG94" s="5">
        <f t="shared" si="17"/>
        <v>0.30354505398583598</v>
      </c>
      <c r="AH94" s="5">
        <f t="shared" si="17"/>
        <v>0.15574623886507766</v>
      </c>
      <c r="AI94" s="5">
        <f t="shared" si="17"/>
        <v>0.3950693728098571</v>
      </c>
      <c r="AJ94" s="5">
        <f t="shared" ref="AJ94:AO143" si="31">F94-U94</f>
        <v>-1.2307796340235377</v>
      </c>
      <c r="AK94" s="5">
        <f t="shared" si="31"/>
        <v>0.13615694295857139</v>
      </c>
      <c r="AL94" s="5">
        <f t="shared" si="31"/>
        <v>-0.90401436867890084</v>
      </c>
      <c r="AM94" s="5">
        <f t="shared" si="31"/>
        <v>5.6114365882969253E-2</v>
      </c>
      <c r="AN94" s="5">
        <f t="shared" si="16"/>
        <v>-1.3602564549242828</v>
      </c>
      <c r="AO94" s="5">
        <f t="shared" si="16"/>
        <v>-1.8500493225051677</v>
      </c>
      <c r="AP94" s="5">
        <f t="shared" si="16"/>
        <v>-1.5366377418218207</v>
      </c>
      <c r="AQ94" s="5">
        <f t="shared" si="16"/>
        <v>-1.6549271105393046</v>
      </c>
      <c r="AR94" s="5">
        <f t="shared" si="16"/>
        <v>0.46183678236197778</v>
      </c>
      <c r="AS94" s="5">
        <f t="shared" si="16"/>
        <v>-6.0425973560974455E-2</v>
      </c>
      <c r="AV94" s="2">
        <f t="shared" si="18"/>
        <v>25.973941083729727</v>
      </c>
      <c r="AW94" s="2">
        <f t="shared" si="19"/>
        <v>26.245959114372933</v>
      </c>
      <c r="AX94" s="2">
        <f t="shared" si="20"/>
        <v>27.227593513937812</v>
      </c>
      <c r="AY94" s="2">
        <f t="shared" si="21"/>
        <v>27.66448887197356</v>
      </c>
      <c r="AZ94" s="2">
        <f t="shared" si="22"/>
        <v>27.632004759685792</v>
      </c>
      <c r="BA94" s="2">
        <f t="shared" si="23"/>
        <v>23.884520482531649</v>
      </c>
      <c r="BB94" s="2">
        <f t="shared" si="24"/>
        <v>25.278617090480601</v>
      </c>
      <c r="BC94" s="2">
        <f t="shared" si="25"/>
        <v>26.459086444923237</v>
      </c>
      <c r="BD94" s="2">
        <f t="shared" si="26"/>
        <v>28.021296698040675</v>
      </c>
      <c r="BE94" s="2">
        <f t="shared" si="27"/>
        <v>31.670632745154826</v>
      </c>
      <c r="BF94" s="2">
        <f t="shared" si="28"/>
        <v>35.074864980520125</v>
      </c>
      <c r="BG94" s="2">
        <f t="shared" si="29"/>
        <v>40.381715404904526</v>
      </c>
      <c r="BH94" s="2">
        <f t="shared" si="30"/>
        <v>47.130090605835086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>
        <f>IF(OR($B94&lt;E$229, AND($B94&gt;E$230, $B94&lt;E$231)), E94, "")</f>
        <v>27.791</v>
      </c>
      <c r="BN94" s="2">
        <f>IF(OR($B94&lt;F$229, AND($B94&gt;F$230, $B94&lt;F$231)), F94, "")</f>
        <v>26.463000000000001</v>
      </c>
      <c r="BO94" s="2">
        <f>IF(OR($B94&lt;G$229, AND($B94&gt;G$230, $B94&lt;G$231)), G94, "")</f>
        <v>27.835999999999999</v>
      </c>
      <c r="BP94" s="2">
        <f>IF(OR($B94&lt;H$229, AND($B94&gt;H$230, $B94&lt;H$231)), H94, "")</f>
        <v>23.119</v>
      </c>
      <c r="BQ94" s="2">
        <f>IF(OR($B94&lt;I$229, AND($B94&gt;I$230, $B94&lt;I$231)), I94, "")</f>
        <v>25.597000000000001</v>
      </c>
      <c r="BR94" s="2">
        <f>IF(OR($B94&lt;J$229, AND($B94&gt;J$230, $B94&lt;J$231)), J94, "")</f>
        <v>25.626999999999999</v>
      </c>
      <c r="BS94" s="2">
        <f>IF(OR($B94&lt;K$229, AND($B94&gt;K$230, $B94&lt;K$231)), K94, "")</f>
        <v>26.672000000000001</v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>
        <f>IF(OR(AND($B94&gt;E$230, $B94&lt;E$231), $B94&gt;E$232), E94, "")</f>
        <v>27.791</v>
      </c>
      <c r="CC94" s="2">
        <f>IF(OR(AND($B94&gt;F$230, $B94&lt;F$231), $B94&gt;F$232), F94, "")</f>
        <v>26.463000000000001</v>
      </c>
      <c r="CD94" s="2">
        <f>IF(OR(AND($B94&gt;G$230, $B94&lt;G$231), $B94&gt;G$232), G94, "")</f>
        <v>27.835999999999999</v>
      </c>
      <c r="CE94" s="2">
        <f>IF(OR(AND($B94&gt;H$230, $B94&lt;H$231), $B94&gt;H$232), H94, "")</f>
        <v>23.119</v>
      </c>
      <c r="CF94" s="2">
        <f>IF(OR(AND($B94&gt;I$230, $B94&lt;I$231), $B94&gt;I$232), I94, "")</f>
        <v>25.597000000000001</v>
      </c>
      <c r="CG94" s="2">
        <f>IF(OR(AND($B94&gt;J$230, $B94&lt;J$231), $B94&gt;J$232), J94, "")</f>
        <v>25.626999999999999</v>
      </c>
      <c r="CH94" s="2">
        <f>IF(OR(AND($B94&gt;K$230, $B94&lt;K$231), $B94&gt;K$232), K94, "")</f>
        <v>26.672000000000001</v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25.972734230650186</v>
      </c>
      <c r="CP94" s="2">
        <f>BL$207*$B94+BL$209</f>
        <v>26.349190435525184</v>
      </c>
      <c r="CQ94" s="2">
        <f>BM$207*$B94+BM$209</f>
        <v>27.559759765687179</v>
      </c>
      <c r="CR94" s="2">
        <f>BN$207*$B94+BN$209</f>
        <v>28.132632548696044</v>
      </c>
      <c r="CS94" s="2">
        <f>BO$207*$B94+BO$209</f>
        <v>28.0538350588348</v>
      </c>
      <c r="CT94" s="2">
        <f>BP$207*$B94+BP$209</f>
        <v>24.331520189650398</v>
      </c>
      <c r="CU94" s="2">
        <f>BQ$207*$B94+BQ$209</f>
        <v>26.017069728369322</v>
      </c>
      <c r="CV94" s="2">
        <f>BR$207*$B94+BR$209</f>
        <v>26.926879566162583</v>
      </c>
      <c r="CW94" s="2">
        <f>BS$207*$B94+BS$209</f>
        <v>28.356354247329961</v>
      </c>
      <c r="CX94" s="2">
        <f>BT$207*$B94+BT$209</f>
        <v>31.920895603451086</v>
      </c>
      <c r="CY94" s="2">
        <f>BU$207*$B94+BU$209</f>
        <v>35.417288177130793</v>
      </c>
      <c r="CZ94" s="2">
        <f>BV$207*$B94+BV$209</f>
        <v>40.529718201782934</v>
      </c>
      <c r="DA94" s="2">
        <f>BW$207*$B94+BW$209</f>
        <v>47.255930384380711</v>
      </c>
      <c r="DD94" s="2">
        <f>BZ$207*$B94+BZ$209</f>
        <v>25.977897982528248</v>
      </c>
      <c r="DE94" s="2">
        <f>CA$207*$B94+CA$209</f>
        <v>25.896703559547639</v>
      </c>
      <c r="DF94" s="2">
        <f>CB$207*$B94+CB$209</f>
        <v>26.638483430352359</v>
      </c>
      <c r="DG94" s="2">
        <f>CC$207*$B94+CC$209</f>
        <v>26.988795966285544</v>
      </c>
      <c r="DH94" s="2">
        <f>CD$207*$B94+CD$209</f>
        <v>26.974072912282885</v>
      </c>
      <c r="DI94" s="2">
        <f>CE$207*$B94+CE$209</f>
        <v>23.127604315378466</v>
      </c>
      <c r="DJ94" s="2">
        <f>CF$207*$B94+CF$209</f>
        <v>23.984611825333879</v>
      </c>
      <c r="DK94" s="2">
        <f>CG$207*$B94+CG$209</f>
        <v>25.554239453490123</v>
      </c>
      <c r="DL94" s="2">
        <f>CH$207*$B94+CH$209</f>
        <v>27.373751202870928</v>
      </c>
      <c r="DM94" s="2">
        <f>CI$207*$B94+CI$209</f>
        <v>31.139446533294979</v>
      </c>
      <c r="DN94" s="2">
        <f>CJ$207*$B94+CJ$209</f>
        <v>34.304649224151397</v>
      </c>
      <c r="DO94" s="2">
        <f>CK$207*$B94+CK$209</f>
        <v>40.04363073053068</v>
      </c>
      <c r="DP94" s="2">
        <f>CL$207*$B94+CL$209</f>
        <v>46.844849228041859</v>
      </c>
      <c r="DS94" s="2">
        <f>POWER(10,($B94-C$227)/C$228)/(1+POWER(10,($B94-C$227)/C$228))</f>
        <v>0.23371631868468834</v>
      </c>
      <c r="DT94" s="2">
        <f>POWER(10,($B94-D$227)/D$228)/(1+POWER(10,($B94-D$227)/D$228))</f>
        <v>0.22814213324802338</v>
      </c>
      <c r="DU94" s="2">
        <f>POWER(10,($B94-E$227)/E$228)/(1+POWER(10,($B94-E$227)/E$228))</f>
        <v>0.36055007494428487</v>
      </c>
      <c r="DV94" s="2">
        <f>POWER(10,($B94-F$227)/F$228)/(1+POWER(10,($B94-F$227)/F$228))</f>
        <v>0.40927496455474788</v>
      </c>
      <c r="DW94" s="2">
        <f>POWER(10,($B94-G$227)/G$228)/(1+POWER(10,($B94-G$227)/G$228))</f>
        <v>0.39066964932607823</v>
      </c>
      <c r="DX94" s="2">
        <f>POWER(10,($B94-H$227)/H$228)/(1+POWER(10,($B94-H$227)/H$228))</f>
        <v>0.3712881578117499</v>
      </c>
      <c r="DY94" s="2">
        <f>POWER(10,($B94-I$227)/I$228)/(1+POWER(10,($B94-I$227)/I$228))</f>
        <v>0.36332985632118187</v>
      </c>
      <c r="DZ94" s="2">
        <f>POWER(10,($B94-J$227)/J$228)/(1+POWER(10,($B94-J$227)/J$228))</f>
        <v>0.34079808459668298</v>
      </c>
      <c r="EA94" s="2">
        <f>POWER(10,($B94-K$227)/K$228)/(1+POWER(10,($B94-K$227)/K$228))</f>
        <v>0.34098973250561032</v>
      </c>
      <c r="EB94" s="2">
        <f>POWER(10,($B94-L$227)/L$228)/(1+POWER(10,($B94-L$227)/L$228))</f>
        <v>0.32025485454383928</v>
      </c>
      <c r="EC94" s="2">
        <f>POWER(10,($B94-M$227)/M$228)/(1+POWER(10,($B94-M$227)/M$228))</f>
        <v>0.30775769237067835</v>
      </c>
      <c r="ED94" s="2">
        <f>POWER(10,($B94-N$227)/N$228)/(1+POWER(10,($B94-N$227)/N$228))</f>
        <v>0.3044777033588853</v>
      </c>
      <c r="EE94" s="2">
        <f>POWER(10,($B94-O$227)/O$228)/(1+POWER(10,($B94-O$227)/O$228))</f>
        <v>0.30611906336542116</v>
      </c>
    </row>
    <row r="95" spans="2:135" x14ac:dyDescent="0.25">
      <c r="B95" s="2">
        <v>89</v>
      </c>
      <c r="C95">
        <v>30.567</v>
      </c>
      <c r="D95">
        <v>32.567</v>
      </c>
      <c r="E95">
        <v>27.567</v>
      </c>
      <c r="F95">
        <v>26.866</v>
      </c>
      <c r="G95">
        <v>28.015000000000001</v>
      </c>
      <c r="H95">
        <v>24.343</v>
      </c>
      <c r="I95">
        <v>24.209</v>
      </c>
      <c r="J95">
        <v>24.835999999999999</v>
      </c>
      <c r="K95">
        <v>26.806000000000001</v>
      </c>
      <c r="L95">
        <v>31.224</v>
      </c>
      <c r="M95">
        <v>35.03</v>
      </c>
      <c r="N95">
        <v>41.746000000000002</v>
      </c>
      <c r="O95">
        <v>47.134300000000003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29.992427570643045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31.948558372588394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27.270656608687673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27.61797007486706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27.596828046568199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23.869958281331574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25.33366650696156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26.653018694482981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28.208760739016068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31.994941949646993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35.519084193473581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40.781758042816378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47.316760982943165</v>
      </c>
      <c r="AE95" s="5"/>
      <c r="AG95" s="5">
        <f t="shared" ref="AG95:AN157" si="32">C95-R95</f>
        <v>0.57457242935695518</v>
      </c>
      <c r="AH95" s="5">
        <f t="shared" si="32"/>
        <v>0.61844162741160602</v>
      </c>
      <c r="AI95" s="5">
        <f t="shared" si="32"/>
        <v>0.29634339131232679</v>
      </c>
      <c r="AJ95" s="5">
        <f t="shared" si="31"/>
        <v>-0.75197007486706013</v>
      </c>
      <c r="AK95" s="5">
        <f t="shared" si="31"/>
        <v>0.41817195343180202</v>
      </c>
      <c r="AL95" s="5">
        <f t="shared" si="31"/>
        <v>0.47304171866842637</v>
      </c>
      <c r="AM95" s="5">
        <f t="shared" si="31"/>
        <v>-1.1246665069615602</v>
      </c>
      <c r="AN95" s="5">
        <f t="shared" si="16"/>
        <v>-1.8170186944829823</v>
      </c>
      <c r="AO95" s="5">
        <f t="shared" si="16"/>
        <v>-1.4027607390160668</v>
      </c>
      <c r="AP95" s="5">
        <f t="shared" si="16"/>
        <v>-0.7709419496469927</v>
      </c>
      <c r="AQ95" s="5">
        <f t="shared" si="16"/>
        <v>-0.48908419347358034</v>
      </c>
      <c r="AR95" s="5">
        <f t="shared" si="16"/>
        <v>0.96424195718362427</v>
      </c>
      <c r="AS95" s="5">
        <f t="shared" si="16"/>
        <v>-0.18246098294316226</v>
      </c>
      <c r="AV95" s="2">
        <f t="shared" si="18"/>
        <v>25.992573616286236</v>
      </c>
      <c r="AW95" s="2">
        <f t="shared" si="19"/>
        <v>26.251526003479924</v>
      </c>
      <c r="AX95" s="2">
        <f t="shared" si="20"/>
        <v>27.194530861596768</v>
      </c>
      <c r="AY95" s="2">
        <f t="shared" si="21"/>
        <v>27.606238273191089</v>
      </c>
      <c r="AZ95" s="2">
        <f t="shared" si="22"/>
        <v>27.568326668194842</v>
      </c>
      <c r="BA95" s="2">
        <f t="shared" si="23"/>
        <v>23.80809509650085</v>
      </c>
      <c r="BB95" s="2">
        <f t="shared" si="24"/>
        <v>25.214138097613063</v>
      </c>
      <c r="BC95" s="2">
        <f t="shared" si="25"/>
        <v>26.399066337458557</v>
      </c>
      <c r="BD95" s="2">
        <f t="shared" si="26"/>
        <v>27.968563491991038</v>
      </c>
      <c r="BE95" s="2">
        <f t="shared" si="27"/>
        <v>31.642821411049418</v>
      </c>
      <c r="BF95" s="2">
        <f t="shared" si="28"/>
        <v>35.02505182117288</v>
      </c>
      <c r="BG95" s="2">
        <f t="shared" si="29"/>
        <v>40.351413023836017</v>
      </c>
      <c r="BH95" s="2">
        <f t="shared" si="30"/>
        <v>47.062680179961127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>
        <f>IF(OR($B95&lt;E$229, AND($B95&gt;E$230, $B95&lt;E$231)), E95, "")</f>
        <v>27.567</v>
      </c>
      <c r="BN95" s="2">
        <f>IF(OR($B95&lt;F$229, AND($B95&gt;F$230, $B95&lt;F$231)), F95, "")</f>
        <v>26.866</v>
      </c>
      <c r="BO95" s="2">
        <f>IF(OR($B95&lt;G$229, AND($B95&gt;G$230, $B95&lt;G$231)), G95, "")</f>
        <v>28.015000000000001</v>
      </c>
      <c r="BP95" s="2">
        <f>IF(OR($B95&lt;H$229, AND($B95&gt;H$230, $B95&lt;H$231)), H95, "")</f>
        <v>24.343</v>
      </c>
      <c r="BQ95" s="2">
        <f>IF(OR($B95&lt;I$229, AND($B95&gt;I$230, $B95&lt;I$231)), I95, "")</f>
        <v>24.209</v>
      </c>
      <c r="BR95" s="2">
        <f>IF(OR($B95&lt;J$229, AND($B95&gt;J$230, $B95&lt;J$231)), J95, "")</f>
        <v>24.835999999999999</v>
      </c>
      <c r="BS95" s="2">
        <f>IF(OR($B95&lt;K$229, AND($B95&gt;K$230, $B95&lt;K$231)), K95, "")</f>
        <v>26.806000000000001</v>
      </c>
      <c r="BT95" s="2">
        <f>IF(OR($B95&lt;L$229, AND($B95&gt;L$230, $B95&lt;L$231)), L95, "")</f>
        <v>31.224</v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>
        <f>IF(OR($B95&lt;O$229, AND($B95&gt;O$230, $B95&lt;O$231)), O95, "")</f>
        <v>47.134300000000003</v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>
        <f>IF(OR(AND($B95&gt;E$230, $B95&lt;E$231), $B95&gt;E$232), E95, "")</f>
        <v>27.567</v>
      </c>
      <c r="CC95" s="2">
        <f>IF(OR(AND($B95&gt;F$230, $B95&lt;F$231), $B95&gt;F$232), F95, "")</f>
        <v>26.866</v>
      </c>
      <c r="CD95" s="2">
        <f>IF(OR(AND($B95&gt;G$230, $B95&lt;G$231), $B95&gt;G$232), G95, "")</f>
        <v>28.015000000000001</v>
      </c>
      <c r="CE95" s="2">
        <f>IF(OR(AND($B95&gt;H$230, $B95&lt;H$231), $B95&gt;H$232), H95, "")</f>
        <v>24.343</v>
      </c>
      <c r="CF95" s="2">
        <f>IF(OR(AND($B95&gt;I$230, $B95&lt;I$231), $B95&gt;I$232), I95, "")</f>
        <v>24.209</v>
      </c>
      <c r="CG95" s="2">
        <f>IF(OR(AND($B95&gt;J$230, $B95&lt;J$231), $B95&gt;J$232), J95, "")</f>
        <v>24.835999999999999</v>
      </c>
      <c r="CH95" s="2">
        <f>IF(OR(AND($B95&gt;K$230, $B95&lt;K$231), $B95&gt;K$232), K95, "")</f>
        <v>26.806000000000001</v>
      </c>
      <c r="CI95" s="2">
        <f>IF(OR(AND($B95&gt;L$230, $B95&lt;L$231), $B95&gt;L$232), L95, "")</f>
        <v>31.224</v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>
        <f>IF(OR(AND($B95&gt;O$230, $B95&lt;O$231), $B95&gt;O$232), O95, "")</f>
        <v>47.134300000000003</v>
      </c>
      <c r="CO95" s="2">
        <f>BK$207*$B95+BK$209</f>
        <v>26.015574745789579</v>
      </c>
      <c r="CP95" s="2">
        <f>BL$207*$B95+BL$209</f>
        <v>26.384472447351875</v>
      </c>
      <c r="CQ95" s="2">
        <f>BM$207*$B95+BM$209</f>
        <v>27.580952373372384</v>
      </c>
      <c r="CR95" s="2">
        <f>BN$207*$B95+BN$209</f>
        <v>28.129946237357462</v>
      </c>
      <c r="CS95" s="2">
        <f>BO$207*$B95+BO$209</f>
        <v>28.04556647513397</v>
      </c>
      <c r="CT95" s="2">
        <f>BP$207*$B95+BP$209</f>
        <v>24.276652851602002</v>
      </c>
      <c r="CU95" s="2">
        <f>BQ$207*$B95+BQ$209</f>
        <v>26.008551428786951</v>
      </c>
      <c r="CV95" s="2">
        <f>BR$207*$B95+BR$209</f>
        <v>26.916978415044134</v>
      </c>
      <c r="CW95" s="2">
        <f>BS$207*$B95+BS$209</f>
        <v>28.335662377277941</v>
      </c>
      <c r="CX95" s="2">
        <f>BT$207*$B95+BT$209</f>
        <v>31.934225046754456</v>
      </c>
      <c r="CY95" s="2">
        <f>BU$207*$B95+BU$209</f>
        <v>35.402586779712813</v>
      </c>
      <c r="CZ95" s="2">
        <f>BV$207*$B95+BV$209</f>
        <v>40.527628555679968</v>
      </c>
      <c r="DA95" s="2">
        <f>BW$207*$B95+BW$209</f>
        <v>47.1870481187716</v>
      </c>
      <c r="DD95" s="2">
        <f>BZ$207*$B95+BZ$209</f>
        <v>25.923795590892752</v>
      </c>
      <c r="DE95" s="2">
        <f>CA$207*$B95+CA$209</f>
        <v>25.841313813550773</v>
      </c>
      <c r="DF95" s="2">
        <f>CB$207*$B95+CB$209</f>
        <v>26.569498871350525</v>
      </c>
      <c r="DG95" s="2">
        <f>CC$207*$B95+CC$209</f>
        <v>26.916857168132946</v>
      </c>
      <c r="DH95" s="2">
        <f>CD$207*$B95+CD$209</f>
        <v>26.889467325219449</v>
      </c>
      <c r="DI95" s="2">
        <f>CE$207*$B95+CE$209</f>
        <v>23.084486573995747</v>
      </c>
      <c r="DJ95" s="2">
        <f>CF$207*$B95+CF$209</f>
        <v>23.944558540575827</v>
      </c>
      <c r="DK95" s="2">
        <f>CG$207*$B95+CG$209</f>
        <v>25.485421606091393</v>
      </c>
      <c r="DL95" s="2">
        <f>CH$207*$B95+CH$209</f>
        <v>27.321519298013044</v>
      </c>
      <c r="DM95" s="2">
        <f>CI$207*$B95+CI$209</f>
        <v>31.078735361940385</v>
      </c>
      <c r="DN95" s="2">
        <f>CJ$207*$B95+CJ$209</f>
        <v>34.250578621646909</v>
      </c>
      <c r="DO95" s="2">
        <f>CK$207*$B95+CK$209</f>
        <v>39.984300038202221</v>
      </c>
      <c r="DP95" s="2">
        <f>CL$207*$B95+CL$209</f>
        <v>46.805579623340059</v>
      </c>
      <c r="DS95" s="2">
        <f>POWER(10,($B95-C$227)/C$228)/(1+POWER(10,($B95-C$227)/C$228))</f>
        <v>0.25061387337024121</v>
      </c>
      <c r="DT95" s="2">
        <f>POWER(10,($B95-D$227)/D$228)/(1+POWER(10,($B95-D$227)/D$228))</f>
        <v>0.24476540663926033</v>
      </c>
      <c r="DU95" s="2">
        <f>POWER(10,($B95-E$227)/E$228)/(1+POWER(10,($B95-E$227)/E$228))</f>
        <v>0.38204575000548746</v>
      </c>
      <c r="DV95" s="2">
        <f>POWER(10,($B95-F$227)/F$228)/(1+POWER(10,($B95-F$227)/F$228))</f>
        <v>0.43171435424866095</v>
      </c>
      <c r="DW95" s="2">
        <f>POWER(10,($B95-G$227)/G$228)/(1+POWER(10,($B95-G$227)/G$228))</f>
        <v>0.41280179729776317</v>
      </c>
      <c r="DX95" s="2">
        <f>POWER(10,($B95-H$227)/H$228)/(1+POWER(10,($B95-H$227)/H$228))</f>
        <v>0.39303053936567373</v>
      </c>
      <c r="DY95" s="2">
        <f>POWER(10,($B95-I$227)/I$228)/(1+POWER(10,($B95-I$227)/I$228))</f>
        <v>0.38489150602762556</v>
      </c>
      <c r="DZ95" s="2">
        <f>POWER(10,($B95-J$227)/J$228)/(1+POWER(10,($B95-J$227)/J$228))</f>
        <v>0.36178241362594421</v>
      </c>
      <c r="EA95" s="2">
        <f>POWER(10,($B95-K$227)/K$228)/(1+POWER(10,($B95-K$227)/K$228))</f>
        <v>0.36197938219230147</v>
      </c>
      <c r="EB95" s="2">
        <f>POWER(10,($B95-L$227)/L$228)/(1+POWER(10,($B95-L$227)/L$228))</f>
        <v>0.340627877667947</v>
      </c>
      <c r="EC95" s="2">
        <f>POWER(10,($B95-M$227)/M$228)/(1+POWER(10,($B95-M$227)/M$228))</f>
        <v>0.32771899738433552</v>
      </c>
      <c r="ED95" s="2">
        <f>POWER(10,($B95-N$227)/N$228)/(1+POWER(10,($B95-N$227)/N$228))</f>
        <v>0.32432593941872156</v>
      </c>
      <c r="EE95" s="2">
        <f>POWER(10,($B95-O$227)/O$228)/(1+POWER(10,($B95-O$227)/O$228))</f>
        <v>0.32602414170475241</v>
      </c>
    </row>
    <row r="96" spans="2:135" x14ac:dyDescent="0.25">
      <c r="B96" s="2">
        <v>90</v>
      </c>
      <c r="C96">
        <v>29.687000000000001</v>
      </c>
      <c r="D96">
        <v>31.074999999999999</v>
      </c>
      <c r="E96">
        <v>27.91</v>
      </c>
      <c r="F96">
        <v>26.91</v>
      </c>
      <c r="G96">
        <v>27.03</v>
      </c>
      <c r="H96">
        <v>22.178999999999998</v>
      </c>
      <c r="I96">
        <v>24.791</v>
      </c>
      <c r="J96">
        <v>25.507000000000001</v>
      </c>
      <c r="K96">
        <v>26.745999999999999</v>
      </c>
      <c r="L96">
        <v>31.254000000000001</v>
      </c>
      <c r="M96">
        <v>35.149000000000001</v>
      </c>
      <c r="N96">
        <v>41.357999999999997</v>
      </c>
      <c r="O96">
        <v>47.2239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28.410493319861313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29.749946120050598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27.189672321024279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27.548964979666049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27.512161641709437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23.759020927047398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25.199903017353744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26.452279485204389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28.023610329739942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31.779062827133373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35.215746896757956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40.5305608154938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47.119633716874475</v>
      </c>
      <c r="AE96" s="5"/>
      <c r="AG96" s="5">
        <f t="shared" si="32"/>
        <v>1.276506680138688</v>
      </c>
      <c r="AH96" s="5">
        <f t="shared" si="32"/>
        <v>1.3250538799494009</v>
      </c>
      <c r="AI96" s="5">
        <f t="shared" si="32"/>
        <v>0.72032767897572114</v>
      </c>
      <c r="AJ96" s="5">
        <f t="shared" si="31"/>
        <v>-0.63896497966604926</v>
      </c>
      <c r="AK96" s="5">
        <f t="shared" si="31"/>
        <v>-0.48216164170943543</v>
      </c>
      <c r="AL96" s="5">
        <f t="shared" si="31"/>
        <v>-1.5800209270473999</v>
      </c>
      <c r="AM96" s="5">
        <f t="shared" si="31"/>
        <v>-0.40890301735374379</v>
      </c>
      <c r="AN96" s="5">
        <f t="shared" si="16"/>
        <v>-0.94527948520438798</v>
      </c>
      <c r="AO96" s="5">
        <f t="shared" si="16"/>
        <v>-1.277610329739943</v>
      </c>
      <c r="AP96" s="5">
        <f t="shared" si="16"/>
        <v>-0.52506282713337171</v>
      </c>
      <c r="AQ96" s="5">
        <f t="shared" si="16"/>
        <v>-6.6746896757955199E-2</v>
      </c>
      <c r="AR96" s="5">
        <f t="shared" si="16"/>
        <v>0.82743918450619702</v>
      </c>
      <c r="AS96" s="5">
        <f t="shared" si="16"/>
        <v>0.10426628312552566</v>
      </c>
      <c r="AV96" s="2">
        <f t="shared" si="18"/>
        <v>26.007780121517762</v>
      </c>
      <c r="AW96" s="2">
        <f t="shared" si="19"/>
        <v>26.253571435219037</v>
      </c>
      <c r="AX96" s="2">
        <f t="shared" si="20"/>
        <v>27.157071566492043</v>
      </c>
      <c r="AY96" s="2">
        <f t="shared" si="21"/>
        <v>27.544515724327564</v>
      </c>
      <c r="AZ96" s="2">
        <f t="shared" si="22"/>
        <v>27.500828212081064</v>
      </c>
      <c r="BA96" s="2">
        <f t="shared" si="23"/>
        <v>23.731670253763269</v>
      </c>
      <c r="BB96" s="2">
        <f t="shared" si="24"/>
        <v>25.14733158675984</v>
      </c>
      <c r="BC96" s="2">
        <f t="shared" si="25"/>
        <v>26.335767562939488</v>
      </c>
      <c r="BD96" s="2">
        <f t="shared" si="26"/>
        <v>27.9139414500345</v>
      </c>
      <c r="BE96" s="2">
        <f t="shared" si="27"/>
        <v>31.6114293851711</v>
      </c>
      <c r="BF96" s="2">
        <f t="shared" si="28"/>
        <v>34.97290061003762</v>
      </c>
      <c r="BG96" s="2">
        <f t="shared" si="29"/>
        <v>40.318446569175592</v>
      </c>
      <c r="BH96" s="2">
        <f t="shared" si="30"/>
        <v>46.9962206954484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>
        <f>IF(OR($B96&lt;E$229, AND($B96&gt;E$230, $B96&lt;E$231)), E96, "")</f>
        <v>27.91</v>
      </c>
      <c r="BN96" s="2">
        <f>IF(OR($B96&lt;F$229, AND($B96&gt;F$230, $B96&lt;F$231)), F96, "")</f>
        <v>26.91</v>
      </c>
      <c r="BO96" s="2">
        <f>IF(OR($B96&lt;G$229, AND($B96&gt;G$230, $B96&lt;G$231)), G96, "")</f>
        <v>27.03</v>
      </c>
      <c r="BP96" s="2">
        <f>IF(OR($B96&lt;H$229, AND($B96&gt;H$230, $B96&lt;H$231)), H96, "")</f>
        <v>22.178999999999998</v>
      </c>
      <c r="BQ96" s="2">
        <f>IF(OR($B96&lt;I$229, AND($B96&gt;I$230, $B96&lt;I$231)), I96, "")</f>
        <v>24.791</v>
      </c>
      <c r="BR96" s="2">
        <f>IF(OR($B96&lt;J$229, AND($B96&gt;J$230, $B96&lt;J$231)), J96, "")</f>
        <v>25.507000000000001</v>
      </c>
      <c r="BS96" s="2">
        <f>IF(OR($B96&lt;K$229, AND($B96&gt;K$230, $B96&lt;K$231)), K96, "")</f>
        <v>26.745999999999999</v>
      </c>
      <c r="BT96" s="2">
        <f>IF(OR($B96&lt;L$229, AND($B96&gt;L$230, $B96&lt;L$231)), L96, "")</f>
        <v>31.254000000000001</v>
      </c>
      <c r="BU96" s="2">
        <f>IF(OR($B96&lt;M$229, AND($B96&gt;M$230, $B96&lt;M$231)), M96, "")</f>
        <v>35.149000000000001</v>
      </c>
      <c r="BV96" s="2">
        <f>IF(OR($B96&lt;N$229, AND($B96&gt;N$230, $B96&lt;N$231)), N96, "")</f>
        <v>41.357999999999997</v>
      </c>
      <c r="BW96" s="2">
        <f>IF(OR($B96&lt;O$229, AND($B96&gt;O$230, $B96&lt;O$231)), O96, "")</f>
        <v>47.2239</v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>
        <f>IF(OR(AND($B96&gt;E$230, $B96&lt;E$231), $B96&gt;E$232), E96, "")</f>
        <v>27.91</v>
      </c>
      <c r="CC96" s="2">
        <f>IF(OR(AND($B96&gt;F$230, $B96&lt;F$231), $B96&gt;F$232), F96, "")</f>
        <v>26.91</v>
      </c>
      <c r="CD96" s="2">
        <f>IF(OR(AND($B96&gt;G$230, $B96&lt;G$231), $B96&gt;G$232), G96, "")</f>
        <v>27.03</v>
      </c>
      <c r="CE96" s="2">
        <f>IF(OR(AND($B96&gt;H$230, $B96&lt;H$231), $B96&gt;H$232), H96, "")</f>
        <v>22.178999999999998</v>
      </c>
      <c r="CF96" s="2">
        <f>IF(OR(AND($B96&gt;I$230, $B96&lt;I$231), $B96&gt;I$232), I96, "")</f>
        <v>24.791</v>
      </c>
      <c r="CG96" s="2">
        <f>IF(OR(AND($B96&gt;J$230, $B96&lt;J$231), $B96&gt;J$232), J96, "")</f>
        <v>25.507000000000001</v>
      </c>
      <c r="CH96" s="2">
        <f>IF(OR(AND($B96&gt;K$230, $B96&lt;K$231), $B96&gt;K$232), K96, "")</f>
        <v>26.745999999999999</v>
      </c>
      <c r="CI96" s="2">
        <f>IF(OR(AND($B96&gt;L$230, $B96&lt;L$231), $B96&gt;L$232), L96, "")</f>
        <v>31.254000000000001</v>
      </c>
      <c r="CJ96" s="2">
        <f>IF(OR(AND($B96&gt;M$230, $B96&lt;M$231), $B96&gt;M$232), M96, "")</f>
        <v>35.149000000000001</v>
      </c>
      <c r="CK96" s="2">
        <f>IF(OR(AND($B96&gt;N$230, $B96&lt;N$231), $B96&gt;N$232), N96, "")</f>
        <v>41.357999999999997</v>
      </c>
      <c r="CL96" s="2">
        <f>IF(OR(AND($B96&gt;O$230, $B96&lt;O$231), $B96&gt;O$232), O96, "")</f>
        <v>47.2239</v>
      </c>
      <c r="CO96" s="2">
        <f>BK$207*$B96+BK$209</f>
        <v>26.058415260928967</v>
      </c>
      <c r="CP96" s="2">
        <f>BL$207*$B96+BL$209</f>
        <v>26.41975445917857</v>
      </c>
      <c r="CQ96" s="2">
        <f>BM$207*$B96+BM$209</f>
        <v>27.602144981057592</v>
      </c>
      <c r="CR96" s="2">
        <f>BN$207*$B96+BN$209</f>
        <v>28.12725992601888</v>
      </c>
      <c r="CS96" s="2">
        <f>BO$207*$B96+BO$209</f>
        <v>28.037297891433141</v>
      </c>
      <c r="CT96" s="2">
        <f>BP$207*$B96+BP$209</f>
        <v>24.221785513553606</v>
      </c>
      <c r="CU96" s="2">
        <f>BQ$207*$B96+BQ$209</f>
        <v>26.000033129204581</v>
      </c>
      <c r="CV96" s="2">
        <f>BR$207*$B96+BR$209</f>
        <v>26.907077263925682</v>
      </c>
      <c r="CW96" s="2">
        <f>BS$207*$B96+BS$209</f>
        <v>28.314970507225922</v>
      </c>
      <c r="CX96" s="2">
        <f>BT$207*$B96+BT$209</f>
        <v>31.947554490057826</v>
      </c>
      <c r="CY96" s="2">
        <f>BU$207*$B96+BU$209</f>
        <v>35.38788538229484</v>
      </c>
      <c r="CZ96" s="2">
        <f>BV$207*$B96+BV$209</f>
        <v>40.525538909577001</v>
      </c>
      <c r="DA96" s="2">
        <f>BW$207*$B96+BW$209</f>
        <v>47.118165853162495</v>
      </c>
      <c r="DD96" s="2">
        <f>BZ$207*$B96+BZ$209</f>
        <v>25.869693199257256</v>
      </c>
      <c r="DE96" s="2">
        <f>CA$207*$B96+CA$209</f>
        <v>25.785924067553907</v>
      </c>
      <c r="DF96" s="2">
        <f>CB$207*$B96+CB$209</f>
        <v>26.500514312348692</v>
      </c>
      <c r="DG96" s="2">
        <f>CC$207*$B96+CC$209</f>
        <v>26.844918369980348</v>
      </c>
      <c r="DH96" s="2">
        <f>CD$207*$B96+CD$209</f>
        <v>26.804861738156013</v>
      </c>
      <c r="DI96" s="2">
        <f>CE$207*$B96+CE$209</f>
        <v>23.041368832613024</v>
      </c>
      <c r="DJ96" s="2">
        <f>CF$207*$B96+CF$209</f>
        <v>23.904505255817771</v>
      </c>
      <c r="DK96" s="2">
        <f>CG$207*$B96+CG$209</f>
        <v>25.416603758692666</v>
      </c>
      <c r="DL96" s="2">
        <f>CH$207*$B96+CH$209</f>
        <v>27.269287393155164</v>
      </c>
      <c r="DM96" s="2">
        <f>CI$207*$B96+CI$209</f>
        <v>31.018024190585791</v>
      </c>
      <c r="DN96" s="2">
        <f>CJ$207*$B96+CJ$209</f>
        <v>34.196508019142428</v>
      </c>
      <c r="DO96" s="2">
        <f>CK$207*$B96+CK$209</f>
        <v>39.924969345873762</v>
      </c>
      <c r="DP96" s="2">
        <f>CL$207*$B96+CL$209</f>
        <v>46.766310018638258</v>
      </c>
      <c r="DS96" s="2">
        <f>POWER(10,($B96-C$227)/C$228)/(1+POWER(10,($B96-C$227)/C$228))</f>
        <v>0.268305353188037</v>
      </c>
      <c r="DT96" s="2">
        <f>POWER(10,($B96-D$227)/D$228)/(1+POWER(10,($B96-D$227)/D$228))</f>
        <v>0.26218847526949085</v>
      </c>
      <c r="DU96" s="2">
        <f>POWER(10,($B96-E$227)/E$228)/(1+POWER(10,($B96-E$227)/E$228))</f>
        <v>0.40401327523603753</v>
      </c>
      <c r="DV96" s="2">
        <f>POWER(10,($B96-F$227)/F$228)/(1+POWER(10,($B96-F$227)/F$228))</f>
        <v>0.45443758641929827</v>
      </c>
      <c r="DW96" s="2">
        <f>POWER(10,($B96-G$227)/G$228)/(1+POWER(10,($B96-G$227)/G$228))</f>
        <v>0.43529206598294679</v>
      </c>
      <c r="DX96" s="2">
        <f>POWER(10,($B96-H$227)/H$228)/(1+POWER(10,($B96-H$227)/H$228))</f>
        <v>0.41520529801374839</v>
      </c>
      <c r="DY96" s="2">
        <f>POWER(10,($B96-I$227)/I$228)/(1+POWER(10,($B96-I$227)/I$228))</f>
        <v>0.40691491307466826</v>
      </c>
      <c r="DZ96" s="2">
        <f>POWER(10,($B96-J$227)/J$228)/(1+POWER(10,($B96-J$227)/J$228))</f>
        <v>0.38330751870485447</v>
      </c>
      <c r="EA96" s="2">
        <f>POWER(10,($B96-K$227)/K$228)/(1+POWER(10,($B96-K$227)/K$228))</f>
        <v>0.38350916429189486</v>
      </c>
      <c r="EB96" s="2">
        <f>POWER(10,($B96-L$227)/L$228)/(1+POWER(10,($B96-L$227)/L$228))</f>
        <v>0.36160747538584292</v>
      </c>
      <c r="EC96" s="2">
        <f>POWER(10,($B96-M$227)/M$228)/(1+POWER(10,($B96-M$227)/M$228))</f>
        <v>0.34832353298971624</v>
      </c>
      <c r="ED96" s="2">
        <f>POWER(10,($B96-N$227)/N$228)/(1+POWER(10,($B96-N$227)/N$228))</f>
        <v>0.34482656617566998</v>
      </c>
      <c r="EE96" s="2">
        <f>POWER(10,($B96-O$227)/O$228)/(1+POWER(10,($B96-O$227)/O$228))</f>
        <v>0.34657705158985064</v>
      </c>
    </row>
    <row r="97" spans="2:135" x14ac:dyDescent="0.25">
      <c r="B97" s="2">
        <v>91</v>
      </c>
      <c r="C97">
        <v>29.045000000000002</v>
      </c>
      <c r="D97">
        <v>29.760999999999999</v>
      </c>
      <c r="E97">
        <v>27.119</v>
      </c>
      <c r="F97">
        <v>27.06</v>
      </c>
      <c r="G97">
        <v>26.97</v>
      </c>
      <c r="H97">
        <v>22.835999999999999</v>
      </c>
      <c r="I97">
        <v>23.716000000000001</v>
      </c>
      <c r="J97">
        <v>24.881</v>
      </c>
      <c r="K97">
        <v>27.298999999999999</v>
      </c>
      <c r="L97">
        <v>30.327999999999999</v>
      </c>
      <c r="M97">
        <v>35</v>
      </c>
      <c r="N97">
        <v>40.194000000000003</v>
      </c>
      <c r="O97">
        <v>46.925400000000003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27.389135968762048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28.287763875057269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27.128404735010854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27.48098493635872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27.433808789288623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23.668953475253442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25.102146789422903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26.32168371703407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27.906089364142797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31.652586840724783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35.031922646421734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40.382150840546132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46.988081954908424</v>
      </c>
      <c r="AE97" s="5"/>
      <c r="AG97" s="5">
        <f t="shared" si="32"/>
        <v>1.6558640312379538</v>
      </c>
      <c r="AH97" s="5">
        <f t="shared" si="32"/>
        <v>1.4732361249427299</v>
      </c>
      <c r="AI97" s="5">
        <f t="shared" si="32"/>
        <v>-9.4047350108539263E-3</v>
      </c>
      <c r="AJ97" s="5">
        <f t="shared" si="31"/>
        <v>-0.42098493635872103</v>
      </c>
      <c r="AK97" s="5">
        <f t="shared" si="31"/>
        <v>-0.46380878928862401</v>
      </c>
      <c r="AL97" s="5">
        <f t="shared" si="31"/>
        <v>-0.83295347525344354</v>
      </c>
      <c r="AM97" s="5">
        <f t="shared" si="31"/>
        <v>-1.3861467894229023</v>
      </c>
      <c r="AN97" s="5">
        <f t="shared" si="16"/>
        <v>-1.4406837170340694</v>
      </c>
      <c r="AO97" s="5">
        <f t="shared" si="16"/>
        <v>-0.6070893641427979</v>
      </c>
      <c r="AP97" s="5">
        <f t="shared" si="16"/>
        <v>-1.3245868407247841</v>
      </c>
      <c r="AQ97" s="5">
        <f t="shared" si="16"/>
        <v>-3.1922646421733702E-2</v>
      </c>
      <c r="AR97" s="5">
        <f t="shared" si="16"/>
        <v>-0.18815084054612896</v>
      </c>
      <c r="AS97" s="5">
        <f t="shared" si="16"/>
        <v>-6.2681954908420323E-2</v>
      </c>
      <c r="AV97" s="2">
        <f t="shared" si="18"/>
        <v>26.019336259194613</v>
      </c>
      <c r="AW97" s="2">
        <f t="shared" si="19"/>
        <v>26.251892359897671</v>
      </c>
      <c r="AX97" s="2">
        <f t="shared" si="20"/>
        <v>27.115183618657156</v>
      </c>
      <c r="AY97" s="2">
        <f t="shared" si="21"/>
        <v>27.479387224262354</v>
      </c>
      <c r="AZ97" s="2">
        <f t="shared" si="22"/>
        <v>27.429543373176486</v>
      </c>
      <c r="BA97" s="2">
        <f t="shared" si="23"/>
        <v>23.655358819469164</v>
      </c>
      <c r="BB97" s="2">
        <f t="shared" si="24"/>
        <v>25.078326441524887</v>
      </c>
      <c r="BC97" s="2">
        <f t="shared" si="25"/>
        <v>26.269208247469415</v>
      </c>
      <c r="BD97" s="2">
        <f t="shared" si="26"/>
        <v>27.857458598099694</v>
      </c>
      <c r="BE97" s="2">
        <f t="shared" si="27"/>
        <v>31.576387394326346</v>
      </c>
      <c r="BF97" s="2">
        <f t="shared" si="28"/>
        <v>34.918408981704296</v>
      </c>
      <c r="BG97" s="2">
        <f t="shared" si="29"/>
        <v>40.282742380638787</v>
      </c>
      <c r="BH97" s="2">
        <f t="shared" si="30"/>
        <v>46.930788739547758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>
        <f>IF(OR($B97&lt;E$229, AND($B97&gt;E$230, $B97&lt;E$231)), E97, "")</f>
        <v>27.119</v>
      </c>
      <c r="BN97" s="2">
        <f>IF(OR($B97&lt;F$229, AND($B97&gt;F$230, $B97&lt;F$231)), F97, "")</f>
        <v>27.06</v>
      </c>
      <c r="BO97" s="2">
        <f>IF(OR($B97&lt;G$229, AND($B97&gt;G$230, $B97&lt;G$231)), G97, "")</f>
        <v>26.97</v>
      </c>
      <c r="BP97" s="2">
        <f>IF(OR($B97&lt;H$229, AND($B97&gt;H$230, $B97&lt;H$231)), H97, "")</f>
        <v>22.835999999999999</v>
      </c>
      <c r="BQ97" s="2">
        <f>IF(OR($B97&lt;I$229, AND($B97&gt;I$230, $B97&lt;I$231)), I97, "")</f>
        <v>23.716000000000001</v>
      </c>
      <c r="BR97" s="2">
        <f>IF(OR($B97&lt;J$229, AND($B97&gt;J$230, $B97&lt;J$231)), J97, "")</f>
        <v>24.881</v>
      </c>
      <c r="BS97" s="2">
        <f>IF(OR($B97&lt;K$229, AND($B97&gt;K$230, $B97&lt;K$231)), K97, "")</f>
        <v>27.298999999999999</v>
      </c>
      <c r="BT97" s="2">
        <f>IF(OR($B97&lt;L$229, AND($B97&gt;L$230, $B97&lt;L$231)), L97, "")</f>
        <v>30.327999999999999</v>
      </c>
      <c r="BU97" s="2">
        <f>IF(OR($B97&lt;M$229, AND($B97&gt;M$230, $B97&lt;M$231)), M97, "")</f>
        <v>35</v>
      </c>
      <c r="BV97" s="2">
        <f>IF(OR($B97&lt;N$229, AND($B97&gt;N$230, $B97&lt;N$231)), N97, "")</f>
        <v>40.194000000000003</v>
      </c>
      <c r="BW97" s="2">
        <f>IF(OR($B97&lt;O$229, AND($B97&gt;O$230, $B97&lt;O$231)), O97, "")</f>
        <v>46.925400000000003</v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>
        <f>IF(OR(AND($B97&gt;E$230, $B97&lt;E$231), $B97&gt;E$232), E97, "")</f>
        <v>27.119</v>
      </c>
      <c r="CC97" s="2">
        <f>IF(OR(AND($B97&gt;F$230, $B97&lt;F$231), $B97&gt;F$232), F97, "")</f>
        <v>27.06</v>
      </c>
      <c r="CD97" s="2">
        <f>IF(OR(AND($B97&gt;G$230, $B97&lt;G$231), $B97&gt;G$232), G97, "")</f>
        <v>26.97</v>
      </c>
      <c r="CE97" s="2">
        <f>IF(OR(AND($B97&gt;H$230, $B97&lt;H$231), $B97&gt;H$232), H97, "")</f>
        <v>22.835999999999999</v>
      </c>
      <c r="CF97" s="2">
        <f>IF(OR(AND($B97&gt;I$230, $B97&lt;I$231), $B97&gt;I$232), I97, "")</f>
        <v>23.716000000000001</v>
      </c>
      <c r="CG97" s="2">
        <f>IF(OR(AND($B97&gt;J$230, $B97&lt;J$231), $B97&gt;J$232), J97, "")</f>
        <v>24.881</v>
      </c>
      <c r="CH97" s="2">
        <f>IF(OR(AND($B97&gt;K$230, $B97&lt;K$231), $B97&gt;K$232), K97, "")</f>
        <v>27.298999999999999</v>
      </c>
      <c r="CI97" s="2">
        <f>IF(OR(AND($B97&gt;L$230, $B97&lt;L$231), $B97&gt;L$232), L97, "")</f>
        <v>30.327999999999999</v>
      </c>
      <c r="CJ97" s="2">
        <f>IF(OR(AND($B97&gt;M$230, $B97&lt;M$231), $B97&gt;M$232), M97, "")</f>
        <v>35</v>
      </c>
      <c r="CK97" s="2">
        <f>IF(OR(AND($B97&gt;N$230, $B97&lt;N$231), $B97&gt;N$232), N97, "")</f>
        <v>40.194000000000003</v>
      </c>
      <c r="CL97" s="2">
        <f>IF(OR(AND($B97&gt;O$230, $B97&lt;O$231), $B97&gt;O$232), O97, "")</f>
        <v>46.925400000000003</v>
      </c>
      <c r="CO97" s="2">
        <f>BK$207*$B97+BK$209</f>
        <v>26.10125577606836</v>
      </c>
      <c r="CP97" s="2">
        <f>BL$207*$B97+BL$209</f>
        <v>26.455036471005261</v>
      </c>
      <c r="CQ97" s="2">
        <f>BM$207*$B97+BM$209</f>
        <v>27.623337588742796</v>
      </c>
      <c r="CR97" s="2">
        <f>BN$207*$B97+BN$209</f>
        <v>28.124573614680298</v>
      </c>
      <c r="CS97" s="2">
        <f>BO$207*$B97+BO$209</f>
        <v>28.029029307732308</v>
      </c>
      <c r="CT97" s="2">
        <f>BP$207*$B97+BP$209</f>
        <v>24.166918175505209</v>
      </c>
      <c r="CU97" s="2">
        <f>BQ$207*$B97+BQ$209</f>
        <v>25.991514829622211</v>
      </c>
      <c r="CV97" s="2">
        <f>BR$207*$B97+BR$209</f>
        <v>26.897176112807234</v>
      </c>
      <c r="CW97" s="2">
        <f>BS$207*$B97+BS$209</f>
        <v>28.294278637173903</v>
      </c>
      <c r="CX97" s="2">
        <f>BT$207*$B97+BT$209</f>
        <v>31.960883933361195</v>
      </c>
      <c r="CY97" s="2">
        <f>BU$207*$B97+BU$209</f>
        <v>35.373183984876867</v>
      </c>
      <c r="CZ97" s="2">
        <f>BV$207*$B97+BV$209</f>
        <v>40.523449263474035</v>
      </c>
      <c r="DA97" s="2">
        <f>BW$207*$B97+BW$209</f>
        <v>47.049283587553383</v>
      </c>
      <c r="DD97" s="2">
        <f>BZ$207*$B97+BZ$209</f>
        <v>25.815590807621756</v>
      </c>
      <c r="DE97" s="2">
        <f>CA$207*$B97+CA$209</f>
        <v>25.730534321557041</v>
      </c>
      <c r="DF97" s="2">
        <f>CB$207*$B97+CB$209</f>
        <v>26.431529753346858</v>
      </c>
      <c r="DG97" s="2">
        <f>CC$207*$B97+CC$209</f>
        <v>26.772979571827747</v>
      </c>
      <c r="DH97" s="2">
        <f>CD$207*$B97+CD$209</f>
        <v>26.720256151092574</v>
      </c>
      <c r="DI97" s="2">
        <f>CE$207*$B97+CE$209</f>
        <v>22.998251091230301</v>
      </c>
      <c r="DJ97" s="2">
        <f>CF$207*$B97+CF$209</f>
        <v>23.864451971059715</v>
      </c>
      <c r="DK97" s="2">
        <f>CG$207*$B97+CG$209</f>
        <v>25.34778591129394</v>
      </c>
      <c r="DL97" s="2">
        <f>CH$207*$B97+CH$209</f>
        <v>27.217055488297284</v>
      </c>
      <c r="DM97" s="2">
        <f>CI$207*$B97+CI$209</f>
        <v>30.957313019231201</v>
      </c>
      <c r="DN97" s="2">
        <f>CJ$207*$B97+CJ$209</f>
        <v>34.142437416637939</v>
      </c>
      <c r="DO97" s="2">
        <f>CK$207*$B97+CK$209</f>
        <v>39.865638653545304</v>
      </c>
      <c r="DP97" s="2">
        <f>CL$207*$B97+CL$209</f>
        <v>46.727040413936457</v>
      </c>
      <c r="DS97" s="2">
        <f>POWER(10,($B97-C$227)/C$228)/(1+POWER(10,($B97-C$227)/C$228))</f>
        <v>0.28676780817476166</v>
      </c>
      <c r="DT97" s="2">
        <f>POWER(10,($B97-D$227)/D$228)/(1+POWER(10,($B97-D$227)/D$228))</f>
        <v>0.28039131597098238</v>
      </c>
      <c r="DU97" s="2">
        <f>POWER(10,($B97-E$227)/E$228)/(1+POWER(10,($B97-E$227)/E$228))</f>
        <v>0.42637240249122998</v>
      </c>
      <c r="DV97" s="2">
        <f>POWER(10,($B97-F$227)/F$228)/(1+POWER(10,($B97-F$227)/F$228))</f>
        <v>0.47735220041091098</v>
      </c>
      <c r="DW97" s="2">
        <f>POWER(10,($B97-G$227)/G$228)/(1+POWER(10,($B97-G$227)/G$228))</f>
        <v>0.45805182625765084</v>
      </c>
      <c r="DX97" s="2">
        <f>POWER(10,($B97-H$227)/H$228)/(1+POWER(10,($B97-H$227)/H$228))</f>
        <v>0.43772889894767614</v>
      </c>
      <c r="DY97" s="2">
        <f>POWER(10,($B97-I$227)/I$228)/(1+POWER(10,($B97-I$227)/I$228))</f>
        <v>0.42931894768472872</v>
      </c>
      <c r="DZ97" s="2">
        <f>POWER(10,($B97-J$227)/J$228)/(1+POWER(10,($B97-J$227)/J$228))</f>
        <v>0.40530001075550998</v>
      </c>
      <c r="EA97" s="2">
        <f>POWER(10,($B97-K$227)/K$228)/(1+POWER(10,($B97-K$227)/K$228))</f>
        <v>0.40550561833891807</v>
      </c>
      <c r="EB97" s="2">
        <f>POWER(10,($B97-L$227)/L$228)/(1+POWER(10,($B97-L$227)/L$228))</f>
        <v>0.38312842034503941</v>
      </c>
      <c r="EC97" s="2">
        <f>POWER(10,($B97-M$227)/M$228)/(1+POWER(10,($B97-M$227)/M$228))</f>
        <v>0.36951149400587407</v>
      </c>
      <c r="ED97" s="2">
        <f>POWER(10,($B97-N$227)/N$228)/(1+POWER(10,($B97-N$227)/N$228))</f>
        <v>0.36592125332445202</v>
      </c>
      <c r="EE97" s="2">
        <f>POWER(10,($B97-O$227)/O$228)/(1+POWER(10,($B97-O$227)/O$228))</f>
        <v>0.36771872209303552</v>
      </c>
    </row>
    <row r="98" spans="2:135" x14ac:dyDescent="0.25">
      <c r="B98" s="2">
        <v>92</v>
      </c>
      <c r="C98">
        <v>27.03</v>
      </c>
      <c r="D98">
        <v>28.06</v>
      </c>
      <c r="E98">
        <v>25.97</v>
      </c>
      <c r="F98">
        <v>26</v>
      </c>
      <c r="G98">
        <v>26.776</v>
      </c>
      <c r="H98">
        <v>22.417999999999999</v>
      </c>
      <c r="I98">
        <v>24.134</v>
      </c>
      <c r="J98">
        <v>25.149000000000001</v>
      </c>
      <c r="K98">
        <v>27.433</v>
      </c>
      <c r="L98">
        <v>30.582000000000001</v>
      </c>
      <c r="M98">
        <v>35.328000000000003</v>
      </c>
      <c r="N98">
        <v>40.253999999999998</v>
      </c>
      <c r="O98">
        <v>46.970100000000002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26.768185824740023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27.371023895649881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27.073949502892685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27.411492168146079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27.356058721404722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23.58929220593884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25.020919509735034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26.225289953866671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27.821871359654764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31.571590400361366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34.912655058925168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40.288942201647423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46.892411260546403</v>
      </c>
      <c r="AE98" s="5"/>
      <c r="AG98" s="5">
        <f t="shared" si="32"/>
        <v>0.2618141752599783</v>
      </c>
      <c r="AH98" s="5">
        <f t="shared" si="32"/>
        <v>0.68897610435011813</v>
      </c>
      <c r="AI98" s="5">
        <f t="shared" si="32"/>
        <v>-1.1039495028926858</v>
      </c>
      <c r="AJ98" s="5">
        <f t="shared" si="31"/>
        <v>-1.4114921681460793</v>
      </c>
      <c r="AK98" s="5">
        <f t="shared" si="31"/>
        <v>-0.58005872140472192</v>
      </c>
      <c r="AL98" s="5">
        <f t="shared" si="31"/>
        <v>-1.1712922059388404</v>
      </c>
      <c r="AM98" s="5">
        <f t="shared" si="31"/>
        <v>-0.88691950973503353</v>
      </c>
      <c r="AN98" s="5">
        <f t="shared" si="16"/>
        <v>-1.0762899538666701</v>
      </c>
      <c r="AO98" s="5">
        <f t="shared" si="16"/>
        <v>-0.3888713596547646</v>
      </c>
      <c r="AP98" s="5">
        <f t="shared" si="16"/>
        <v>-0.98959040036136514</v>
      </c>
      <c r="AQ98" s="5">
        <f t="shared" si="16"/>
        <v>0.41534494107483511</v>
      </c>
      <c r="AR98" s="5">
        <f t="shared" si="16"/>
        <v>-3.4942201647425009E-2</v>
      </c>
      <c r="AS98" s="5">
        <f t="shared" si="16"/>
        <v>7.7688739453598998E-2</v>
      </c>
      <c r="AV98" s="2">
        <f t="shared" si="18"/>
        <v>26.027029973432576</v>
      </c>
      <c r="AW98" s="2">
        <f t="shared" si="19"/>
        <v>26.246300099814896</v>
      </c>
      <c r="AX98" s="2">
        <f t="shared" si="20"/>
        <v>27.068871967090086</v>
      </c>
      <c r="AY98" s="2">
        <f t="shared" si="21"/>
        <v>27.41094891995121</v>
      </c>
      <c r="AZ98" s="2">
        <f t="shared" si="22"/>
        <v>27.354539342745866</v>
      </c>
      <c r="BA98" s="2">
        <f t="shared" si="23"/>
        <v>23.579276256488065</v>
      </c>
      <c r="BB98" s="2">
        <f t="shared" si="24"/>
        <v>25.007274938350264</v>
      </c>
      <c r="BC98" s="2">
        <f t="shared" si="25"/>
        <v>26.199435476827695</v>
      </c>
      <c r="BD98" s="2">
        <f t="shared" si="26"/>
        <v>27.799160261394828</v>
      </c>
      <c r="BE98" s="2">
        <f t="shared" si="27"/>
        <v>31.537654209979813</v>
      </c>
      <c r="BF98" s="2">
        <f t="shared" si="28"/>
        <v>34.861594786089789</v>
      </c>
      <c r="BG98" s="2">
        <f t="shared" si="29"/>
        <v>40.244246297080807</v>
      </c>
      <c r="BH98" s="2">
        <f t="shared" si="30"/>
        <v>46.866456403699594</v>
      </c>
      <c r="BK98" s="2" t="str">
        <f>IF(OR($B98&lt;C$229, AND($B98&gt;C$230, $B98&lt;C$231)), C98, "")</f>
        <v/>
      </c>
      <c r="BL98" s="2" t="str">
        <f>IF(OR($B98&lt;D$229, AND($B98&gt;D$230, $B98&lt;D$231)), D98, "")</f>
        <v/>
      </c>
      <c r="BM98" s="2">
        <f>IF(OR($B98&lt;E$229, AND($B98&gt;E$230, $B98&lt;E$231)), E98, "")</f>
        <v>25.97</v>
      </c>
      <c r="BN98" s="2">
        <f>IF(OR($B98&lt;F$229, AND($B98&gt;F$230, $B98&lt;F$231)), F98, "")</f>
        <v>26</v>
      </c>
      <c r="BO98" s="2">
        <f>IF(OR($B98&lt;G$229, AND($B98&gt;G$230, $B98&lt;G$231)), G98, "")</f>
        <v>26.776</v>
      </c>
      <c r="BP98" s="2">
        <f>IF(OR($B98&lt;H$229, AND($B98&gt;H$230, $B98&lt;H$231)), H98, "")</f>
        <v>22.417999999999999</v>
      </c>
      <c r="BQ98" s="2">
        <f>IF(OR($B98&lt;I$229, AND($B98&gt;I$230, $B98&lt;I$231)), I98, "")</f>
        <v>24.134</v>
      </c>
      <c r="BR98" s="2">
        <f>IF(OR($B98&lt;J$229, AND($B98&gt;J$230, $B98&lt;J$231)), J98, "")</f>
        <v>25.149000000000001</v>
      </c>
      <c r="BS98" s="2">
        <f>IF(OR($B98&lt;K$229, AND($B98&gt;K$230, $B98&lt;K$231)), K98, "")</f>
        <v>27.433</v>
      </c>
      <c r="BT98" s="2">
        <f>IF(OR($B98&lt;L$229, AND($B98&gt;L$230, $B98&lt;L$231)), L98, "")</f>
        <v>30.582000000000001</v>
      </c>
      <c r="BU98" s="2">
        <f>IF(OR($B98&lt;M$229, AND($B98&gt;M$230, $B98&lt;M$231)), M98, "")</f>
        <v>35.328000000000003</v>
      </c>
      <c r="BV98" s="2">
        <f>IF(OR($B98&lt;N$229, AND($B98&gt;N$230, $B98&lt;N$231)), N98, "")</f>
        <v>40.253999999999998</v>
      </c>
      <c r="BW98" s="2">
        <f>IF(OR($B98&lt;O$229, AND($B98&gt;O$230, $B98&lt;O$231)), O98, "")</f>
        <v>46.970100000000002</v>
      </c>
      <c r="BZ98" s="2" t="str">
        <f>IF(OR(AND($B98&gt;C$230, $B98&lt;C$231), $B98&gt;C$232), C98, "")</f>
        <v/>
      </c>
      <c r="CA98" s="2" t="str">
        <f>IF(OR(AND($B98&gt;D$230, $B98&lt;D$231), $B98&gt;D$232), D98, "")</f>
        <v/>
      </c>
      <c r="CB98" s="2">
        <f>IF(OR(AND($B98&gt;E$230, $B98&lt;E$231), $B98&gt;E$232), E98, "")</f>
        <v>25.97</v>
      </c>
      <c r="CC98" s="2">
        <f>IF(OR(AND($B98&gt;F$230, $B98&lt;F$231), $B98&gt;F$232), F98, "")</f>
        <v>26</v>
      </c>
      <c r="CD98" s="2">
        <f>IF(OR(AND($B98&gt;G$230, $B98&lt;G$231), $B98&gt;G$232), G98, "")</f>
        <v>26.776</v>
      </c>
      <c r="CE98" s="2">
        <f>IF(OR(AND($B98&gt;H$230, $B98&lt;H$231), $B98&gt;H$232), H98, "")</f>
        <v>22.417999999999999</v>
      </c>
      <c r="CF98" s="2">
        <f>IF(OR(AND($B98&gt;I$230, $B98&lt;I$231), $B98&gt;I$232), I98, "")</f>
        <v>24.134</v>
      </c>
      <c r="CG98" s="2">
        <f>IF(OR(AND($B98&gt;J$230, $B98&lt;J$231), $B98&gt;J$232), J98, "")</f>
        <v>25.149000000000001</v>
      </c>
      <c r="CH98" s="2">
        <f>IF(OR(AND($B98&gt;K$230, $B98&lt;K$231), $B98&gt;K$232), K98, "")</f>
        <v>27.433</v>
      </c>
      <c r="CI98" s="2">
        <f>IF(OR(AND($B98&gt;L$230, $B98&lt;L$231), $B98&gt;L$232), L98, "")</f>
        <v>30.582000000000001</v>
      </c>
      <c r="CJ98" s="2">
        <f>IF(OR(AND($B98&gt;M$230, $B98&lt;M$231), $B98&gt;M$232), M98, "")</f>
        <v>35.328000000000003</v>
      </c>
      <c r="CK98" s="2">
        <f>IF(OR(AND($B98&gt;N$230, $B98&lt;N$231), $B98&gt;N$232), N98, "")</f>
        <v>40.253999999999998</v>
      </c>
      <c r="CL98" s="2">
        <f>IF(OR(AND($B98&gt;O$230, $B98&lt;O$231), $B98&gt;O$232), O98, "")</f>
        <v>46.970100000000002</v>
      </c>
      <c r="CO98" s="2">
        <f>BK$207*$B98+BK$209</f>
        <v>26.144096291207749</v>
      </c>
      <c r="CP98" s="2">
        <f>BL$207*$B98+BL$209</f>
        <v>26.490318482831952</v>
      </c>
      <c r="CQ98" s="2">
        <f>BM$207*$B98+BM$209</f>
        <v>27.644530196428004</v>
      </c>
      <c r="CR98" s="2">
        <f>BN$207*$B98+BN$209</f>
        <v>28.121887303341715</v>
      </c>
      <c r="CS98" s="2">
        <f>BO$207*$B98+BO$209</f>
        <v>28.020760724031479</v>
      </c>
      <c r="CT98" s="2">
        <f>BP$207*$B98+BP$209</f>
        <v>24.112050837456813</v>
      </c>
      <c r="CU98" s="2">
        <f>BQ$207*$B98+BQ$209</f>
        <v>25.982996530039841</v>
      </c>
      <c r="CV98" s="2">
        <f>BR$207*$B98+BR$209</f>
        <v>26.887274961688782</v>
      </c>
      <c r="CW98" s="2">
        <f>BS$207*$B98+BS$209</f>
        <v>28.273586767121884</v>
      </c>
      <c r="CX98" s="2">
        <f>BT$207*$B98+BT$209</f>
        <v>31.974213376664562</v>
      </c>
      <c r="CY98" s="2">
        <f>BU$207*$B98+BU$209</f>
        <v>35.358482587458894</v>
      </c>
      <c r="CZ98" s="2">
        <f>BV$207*$B98+BV$209</f>
        <v>40.521359617371068</v>
      </c>
      <c r="DA98" s="2">
        <f>BW$207*$B98+BW$209</f>
        <v>46.980401321944271</v>
      </c>
      <c r="DD98" s="2">
        <f>BZ$207*$B98+BZ$209</f>
        <v>25.76148841598626</v>
      </c>
      <c r="DE98" s="2">
        <f>CA$207*$B98+CA$209</f>
        <v>25.675144575560175</v>
      </c>
      <c r="DF98" s="2">
        <f>CB$207*$B98+CB$209</f>
        <v>26.362545194345024</v>
      </c>
      <c r="DG98" s="2">
        <f>CC$207*$B98+CC$209</f>
        <v>26.701040773675146</v>
      </c>
      <c r="DH98" s="2">
        <f>CD$207*$B98+CD$209</f>
        <v>26.635650564029135</v>
      </c>
      <c r="DI98" s="2">
        <f>CE$207*$B98+CE$209</f>
        <v>22.955133349847578</v>
      </c>
      <c r="DJ98" s="2">
        <f>CF$207*$B98+CF$209</f>
        <v>23.824398686301659</v>
      </c>
      <c r="DK98" s="2">
        <f>CG$207*$B98+CG$209</f>
        <v>25.27896806389521</v>
      </c>
      <c r="DL98" s="2">
        <f>CH$207*$B98+CH$209</f>
        <v>27.164823583439404</v>
      </c>
      <c r="DM98" s="2">
        <f>CI$207*$B98+CI$209</f>
        <v>30.896601847876607</v>
      </c>
      <c r="DN98" s="2">
        <f>CJ$207*$B98+CJ$209</f>
        <v>34.088366814133451</v>
      </c>
      <c r="DO98" s="2">
        <f>CK$207*$B98+CK$209</f>
        <v>39.806307961216852</v>
      </c>
      <c r="DP98" s="2">
        <f>CL$207*$B98+CL$209</f>
        <v>46.687770809234657</v>
      </c>
      <c r="DS98" s="2">
        <f>POWER(10,($B98-C$227)/C$228)/(1+POWER(10,($B98-C$227)/C$228))</f>
        <v>0.30596944118676134</v>
      </c>
      <c r="DT98" s="2">
        <f>POWER(10,($B98-D$227)/D$228)/(1+POWER(10,($B98-D$227)/D$228))</f>
        <v>0.29934518369673707</v>
      </c>
      <c r="DU98" s="2">
        <f>POWER(10,($B98-E$227)/E$228)/(1+POWER(10,($B98-E$227)/E$228))</f>
        <v>0.44903663334795824</v>
      </c>
      <c r="DV98" s="2">
        <f>POWER(10,($B98-F$227)/F$228)/(1+POWER(10,($B98-F$227)/F$228))</f>
        <v>0.50036254341793307</v>
      </c>
      <c r="DW98" s="2">
        <f>POWER(10,($B98-G$227)/G$228)/(1+POWER(10,($B98-G$227)/G$228))</f>
        <v>0.48098801129614471</v>
      </c>
      <c r="DX98" s="2">
        <f>POWER(10,($B98-H$227)/H$228)/(1+POWER(10,($B98-H$227)/H$228))</f>
        <v>0.4605121684777389</v>
      </c>
      <c r="DY98" s="2">
        <f>POWER(10,($B98-I$227)/I$228)/(1+POWER(10,($B98-I$227)/I$228))</f>
        <v>0.45201638393182841</v>
      </c>
      <c r="DZ98" s="2">
        <f>POWER(10,($B98-J$227)/J$228)/(1+POWER(10,($B98-J$227)/J$228))</f>
        <v>0.42767924816136194</v>
      </c>
      <c r="EA98" s="2">
        <f>POWER(10,($B98-K$227)/K$228)/(1+POWER(10,($B98-K$227)/K$228))</f>
        <v>0.42788804021375093</v>
      </c>
      <c r="EB98" s="2">
        <f>POWER(10,($B98-L$227)/L$228)/(1+POWER(10,($B98-L$227)/L$228))</f>
        <v>0.40511738694533672</v>
      </c>
      <c r="EC98" s="2">
        <f>POWER(10,($B98-M$227)/M$228)/(1+POWER(10,($B98-M$227)/M$228))</f>
        <v>0.39121457413928795</v>
      </c>
      <c r="ED98" s="2">
        <f>POWER(10,($B98-N$227)/N$228)/(1+POWER(10,($B98-N$227)/N$228))</f>
        <v>0.38754307874855115</v>
      </c>
      <c r="EE98" s="2">
        <f>POWER(10,($B98-O$227)/O$228)/(1+POWER(10,($B98-O$227)/O$228))</f>
        <v>0.38938153506141038</v>
      </c>
    </row>
    <row r="99" spans="2:135" x14ac:dyDescent="0.25">
      <c r="B99" s="2">
        <v>93</v>
      </c>
      <c r="C99">
        <v>26.626999999999999</v>
      </c>
      <c r="D99">
        <v>27.134</v>
      </c>
      <c r="E99">
        <v>26.417999999999999</v>
      </c>
      <c r="F99">
        <v>26.03</v>
      </c>
      <c r="G99">
        <v>25.701000000000001</v>
      </c>
      <c r="H99">
        <v>22.745999999999999</v>
      </c>
      <c r="I99">
        <v>24.433</v>
      </c>
      <c r="J99">
        <v>25.866</v>
      </c>
      <c r="K99">
        <v>26.626999999999999</v>
      </c>
      <c r="L99">
        <v>31.298999999999999</v>
      </c>
      <c r="M99">
        <v>34</v>
      </c>
      <c r="N99">
        <v>39.552</v>
      </c>
      <c r="O99">
        <v>46.029899999999998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26.411257632264245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26.826152696976916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27.020026243479819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27.339500755550596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27.276428280617868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23.515581167526033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24.947166823596042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26.144600646421161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27.753173530054511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31.511587600786807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34.825728050497368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40.222953242282557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46.815744749645575</v>
      </c>
      <c r="AE99" s="5"/>
      <c r="AG99" s="5">
        <f t="shared" si="32"/>
        <v>0.2157423677357535</v>
      </c>
      <c r="AH99" s="5">
        <f t="shared" si="32"/>
        <v>0.30784730302308461</v>
      </c>
      <c r="AI99" s="5">
        <f t="shared" si="32"/>
        <v>-0.60202624347981981</v>
      </c>
      <c r="AJ99" s="5">
        <f t="shared" si="31"/>
        <v>-1.3095007555505944</v>
      </c>
      <c r="AK99" s="5">
        <f t="shared" si="31"/>
        <v>-1.5754282806178672</v>
      </c>
      <c r="AL99" s="5">
        <f t="shared" si="31"/>
        <v>-0.76958116752603445</v>
      </c>
      <c r="AM99" s="5">
        <f t="shared" si="31"/>
        <v>-0.51416682359604238</v>
      </c>
      <c r="AN99" s="5">
        <f t="shared" si="16"/>
        <v>-0.278600646421161</v>
      </c>
      <c r="AO99" s="5">
        <f t="shared" si="16"/>
        <v>-1.1261735300545119</v>
      </c>
      <c r="AP99" s="5">
        <f t="shared" si="16"/>
        <v>-0.21258760078680794</v>
      </c>
      <c r="AQ99" s="5">
        <f t="shared" si="16"/>
        <v>-0.82572805049736786</v>
      </c>
      <c r="AR99" s="5">
        <f t="shared" si="16"/>
        <v>-0.67095324228255748</v>
      </c>
      <c r="AS99" s="5">
        <f t="shared" si="16"/>
        <v>-0.78584474964557671</v>
      </c>
      <c r="AV99" s="2">
        <f t="shared" si="18"/>
        <v>26.030665900136736</v>
      </c>
      <c r="AW99" s="2">
        <f t="shared" si="19"/>
        <v>26.236624584333697</v>
      </c>
      <c r="AX99" s="2">
        <f t="shared" si="20"/>
        <v>27.018179603418425</v>
      </c>
      <c r="AY99" s="2">
        <f t="shared" si="21"/>
        <v>27.339325856828584</v>
      </c>
      <c r="AZ99" s="2">
        <f t="shared" si="22"/>
        <v>27.275916038595938</v>
      </c>
      <c r="BA99" s="2">
        <f t="shared" si="23"/>
        <v>23.503538742611227</v>
      </c>
      <c r="BB99" s="2">
        <f t="shared" si="24"/>
        <v>24.934350885496514</v>
      </c>
      <c r="BC99" s="2">
        <f t="shared" si="25"/>
        <v>26.126525648652851</v>
      </c>
      <c r="BD99" s="2">
        <f t="shared" si="26"/>
        <v>27.739108984040971</v>
      </c>
      <c r="BE99" s="2">
        <f t="shared" si="27"/>
        <v>31.495218681358196</v>
      </c>
      <c r="BF99" s="2">
        <f t="shared" si="28"/>
        <v>34.8024968649854</v>
      </c>
      <c r="BG99" s="2">
        <f t="shared" si="29"/>
        <v>40.202925618408784</v>
      </c>
      <c r="BH99" s="2">
        <f t="shared" si="30"/>
        <v>46.803289843266484</v>
      </c>
      <c r="BK99" s="2">
        <f>IF(OR($B99&lt;C$229, AND($B99&gt;C$230, $B99&lt;C$231)), C99, "")</f>
        <v>26.626999999999999</v>
      </c>
      <c r="BL99" s="2" t="str">
        <f>IF(OR($B99&lt;D$229, AND($B99&gt;D$230, $B99&lt;D$231)), D99, "")</f>
        <v/>
      </c>
      <c r="BM99" s="2">
        <f>IF(OR($B99&lt;E$229, AND($B99&gt;E$230, $B99&lt;E$231)), E99, "")</f>
        <v>26.417999999999999</v>
      </c>
      <c r="BN99" s="2">
        <f>IF(OR($B99&lt;F$229, AND($B99&gt;F$230, $B99&lt;F$231)), F99, "")</f>
        <v>26.03</v>
      </c>
      <c r="BO99" s="2">
        <f>IF(OR($B99&lt;G$229, AND($B99&gt;G$230, $B99&lt;G$231)), G99, "")</f>
        <v>25.701000000000001</v>
      </c>
      <c r="BP99" s="2">
        <f>IF(OR($B99&lt;H$229, AND($B99&gt;H$230, $B99&lt;H$231)), H99, "")</f>
        <v>22.745999999999999</v>
      </c>
      <c r="BQ99" s="2">
        <f>IF(OR($B99&lt;I$229, AND($B99&gt;I$230, $B99&lt;I$231)), I99, "")</f>
        <v>24.433</v>
      </c>
      <c r="BR99" s="2">
        <f>IF(OR($B99&lt;J$229, AND($B99&gt;J$230, $B99&lt;J$231)), J99, "")</f>
        <v>25.866</v>
      </c>
      <c r="BS99" s="2">
        <f>IF(OR($B99&lt;K$229, AND($B99&gt;K$230, $B99&lt;K$231)), K99, "")</f>
        <v>26.626999999999999</v>
      </c>
      <c r="BT99" s="2">
        <f>IF(OR($B99&lt;L$229, AND($B99&gt;L$230, $B99&lt;L$231)), L99, "")</f>
        <v>31.298999999999999</v>
      </c>
      <c r="BU99" s="2">
        <f>IF(OR($B99&lt;M$229, AND($B99&gt;M$230, $B99&lt;M$231)), M99, "")</f>
        <v>34</v>
      </c>
      <c r="BV99" s="2">
        <f>IF(OR($B99&lt;N$229, AND($B99&gt;N$230, $B99&lt;N$231)), N99, "")</f>
        <v>39.552</v>
      </c>
      <c r="BW99" s="2">
        <f>IF(OR($B99&lt;O$229, AND($B99&gt;O$230, $B99&lt;O$231)), O99, "")</f>
        <v>46.029899999999998</v>
      </c>
      <c r="BZ99" s="2">
        <f>IF(OR(AND($B99&gt;C$230, $B99&lt;C$231), $B99&gt;C$232), C99, "")</f>
        <v>26.626999999999999</v>
      </c>
      <c r="CA99" s="2" t="str">
        <f>IF(OR(AND($B99&gt;D$230, $B99&lt;D$231), $B99&gt;D$232), D99, "")</f>
        <v/>
      </c>
      <c r="CB99" s="2">
        <f>IF(OR(AND($B99&gt;E$230, $B99&lt;E$231), $B99&gt;E$232), E99, "")</f>
        <v>26.417999999999999</v>
      </c>
      <c r="CC99" s="2">
        <f>IF(OR(AND($B99&gt;F$230, $B99&lt;F$231), $B99&gt;F$232), F99, "")</f>
        <v>26.03</v>
      </c>
      <c r="CD99" s="2">
        <f>IF(OR(AND($B99&gt;G$230, $B99&lt;G$231), $B99&gt;G$232), G99, "")</f>
        <v>25.701000000000001</v>
      </c>
      <c r="CE99" s="2">
        <f>IF(OR(AND($B99&gt;H$230, $B99&lt;H$231), $B99&gt;H$232), H99, "")</f>
        <v>22.745999999999999</v>
      </c>
      <c r="CF99" s="2">
        <f>IF(OR(AND($B99&gt;I$230, $B99&lt;I$231), $B99&gt;I$232), I99, "")</f>
        <v>24.433</v>
      </c>
      <c r="CG99" s="2">
        <f>IF(OR(AND($B99&gt;J$230, $B99&lt;J$231), $B99&gt;J$232), J99, "")</f>
        <v>25.866</v>
      </c>
      <c r="CH99" s="2">
        <f>IF(OR(AND($B99&gt;K$230, $B99&lt;K$231), $B99&gt;K$232), K99, "")</f>
        <v>26.626999999999999</v>
      </c>
      <c r="CI99" s="2">
        <f>IF(OR(AND($B99&gt;L$230, $B99&lt;L$231), $B99&gt;L$232), L99, "")</f>
        <v>31.298999999999999</v>
      </c>
      <c r="CJ99" s="2">
        <f>IF(OR(AND($B99&gt;M$230, $B99&lt;M$231), $B99&gt;M$232), M99, "")</f>
        <v>34</v>
      </c>
      <c r="CK99" s="2">
        <f>IF(OR(AND($B99&gt;N$230, $B99&lt;N$231), $B99&gt;N$232), N99, "")</f>
        <v>39.552</v>
      </c>
      <c r="CL99" s="2">
        <f>IF(OR(AND($B99&gt;O$230, $B99&lt;O$231), $B99&gt;O$232), O99, "")</f>
        <v>46.029899999999998</v>
      </c>
      <c r="CO99" s="2">
        <f>BK$207*$B99+BK$209</f>
        <v>26.186936806347141</v>
      </c>
      <c r="CP99" s="2">
        <f>BL$207*$B99+BL$209</f>
        <v>26.525600494658647</v>
      </c>
      <c r="CQ99" s="2">
        <f>BM$207*$B99+BM$209</f>
        <v>27.665722804113209</v>
      </c>
      <c r="CR99" s="2">
        <f>BN$207*$B99+BN$209</f>
        <v>28.119200992003137</v>
      </c>
      <c r="CS99" s="2">
        <f>BO$207*$B99+BO$209</f>
        <v>28.01249214033065</v>
      </c>
      <c r="CT99" s="2">
        <f>BP$207*$B99+BP$209</f>
        <v>24.057183499408417</v>
      </c>
      <c r="CU99" s="2">
        <f>BQ$207*$B99+BQ$209</f>
        <v>25.974478230457471</v>
      </c>
      <c r="CV99" s="2">
        <f>BR$207*$B99+BR$209</f>
        <v>26.877373810570333</v>
      </c>
      <c r="CW99" s="2">
        <f>BS$207*$B99+BS$209</f>
        <v>28.252894897069865</v>
      </c>
      <c r="CX99" s="2">
        <f>BT$207*$B99+BT$209</f>
        <v>31.987542819967931</v>
      </c>
      <c r="CY99" s="2">
        <f>BU$207*$B99+BU$209</f>
        <v>35.343781190040914</v>
      </c>
      <c r="CZ99" s="2">
        <f>BV$207*$B99+BV$209</f>
        <v>40.519269971268102</v>
      </c>
      <c r="DA99" s="2">
        <f>BW$207*$B99+BW$209</f>
        <v>46.911519056335159</v>
      </c>
      <c r="DD99" s="2">
        <f>BZ$207*$B99+BZ$209</f>
        <v>25.707386024350761</v>
      </c>
      <c r="DE99" s="2">
        <f>CA$207*$B99+CA$209</f>
        <v>25.619754829563309</v>
      </c>
      <c r="DF99" s="2">
        <f>CB$207*$B99+CB$209</f>
        <v>26.293560635343194</v>
      </c>
      <c r="DG99" s="2">
        <f>CC$207*$B99+CC$209</f>
        <v>26.629101975522548</v>
      </c>
      <c r="DH99" s="2">
        <f>CD$207*$B99+CD$209</f>
        <v>26.551044976965699</v>
      </c>
      <c r="DI99" s="2">
        <f>CE$207*$B99+CE$209</f>
        <v>22.912015608464856</v>
      </c>
      <c r="DJ99" s="2">
        <f>CF$207*$B99+CF$209</f>
        <v>23.784345401543604</v>
      </c>
      <c r="DK99" s="2">
        <f>CG$207*$B99+CG$209</f>
        <v>25.21015021649648</v>
      </c>
      <c r="DL99" s="2">
        <f>CH$207*$B99+CH$209</f>
        <v>27.112591678581524</v>
      </c>
      <c r="DM99" s="2">
        <f>CI$207*$B99+CI$209</f>
        <v>30.835890676522013</v>
      </c>
      <c r="DN99" s="2">
        <f>CJ$207*$B99+CJ$209</f>
        <v>34.034296211628963</v>
      </c>
      <c r="DO99" s="2">
        <f>CK$207*$B99+CK$209</f>
        <v>39.746977268888394</v>
      </c>
      <c r="DP99" s="2">
        <f>CL$207*$B99+CL$209</f>
        <v>46.648501204532856</v>
      </c>
      <c r="DS99" s="2">
        <f>POWER(10,($B99-C$227)/C$228)/(1+POWER(10,($B99-C$227)/C$228))</f>
        <v>0.32586935956989893</v>
      </c>
      <c r="DT99" s="2">
        <f>POWER(10,($B99-D$227)/D$228)/(1+POWER(10,($B99-D$227)/D$228))</f>
        <v>0.31901230138859976</v>
      </c>
      <c r="DU99" s="2">
        <f>POWER(10,($B99-E$227)/E$228)/(1+POWER(10,($B99-E$227)/E$228))</f>
        <v>0.47191448316581147</v>
      </c>
      <c r="DV99" s="2">
        <f>POWER(10,($B99-F$227)/F$228)/(1+POWER(10,($B99-F$227)/F$228))</f>
        <v>0.52337135086265063</v>
      </c>
      <c r="DW99" s="2">
        <f>POWER(10,($B99-G$227)/G$228)/(1+POWER(10,($B99-G$227)/G$228))</f>
        <v>0.50400460598162178</v>
      </c>
      <c r="DX99" s="2">
        <f>POWER(10,($B99-H$227)/H$228)/(1+POWER(10,($B99-H$227)/H$228))</f>
        <v>0.48346164887754434</v>
      </c>
      <c r="DY99" s="2">
        <f>POWER(10,($B99-I$227)/I$228)/(1+POWER(10,($B99-I$227)/I$228))</f>
        <v>0.47491518835265245</v>
      </c>
      <c r="DZ99" s="2">
        <f>POWER(10,($B99-J$227)/J$228)/(1+POWER(10,($B99-J$227)/J$228))</f>
        <v>0.45035840698654528</v>
      </c>
      <c r="EA99" s="2">
        <f>POWER(10,($B99-K$227)/K$228)/(1+POWER(10,($B99-K$227)/K$228))</f>
        <v>0.45056955439448942</v>
      </c>
      <c r="EB99" s="2">
        <f>POWER(10,($B99-L$227)/L$228)/(1+POWER(10,($B99-L$227)/L$228))</f>
        <v>0.42749378917198788</v>
      </c>
      <c r="EC99" s="2">
        <f>POWER(10,($B99-M$227)/M$228)/(1+POWER(10,($B99-M$227)/M$228))</f>
        <v>0.41335665088113349</v>
      </c>
      <c r="ED99" s="2">
        <f>POWER(10,($B99-N$227)/N$228)/(1+POWER(10,($B99-N$227)/N$228))</f>
        <v>0.40961717219979615</v>
      </c>
      <c r="EE99" s="2">
        <f>POWER(10,($B99-O$227)/O$228)/(1+POWER(10,($B99-O$227)/O$228))</f>
        <v>0.41148998947045351</v>
      </c>
    </row>
    <row r="100" spans="2:135" x14ac:dyDescent="0.25">
      <c r="B100" s="2">
        <v>94</v>
      </c>
      <c r="C100">
        <v>25.611999999999998</v>
      </c>
      <c r="D100">
        <v>27.402999999999999</v>
      </c>
      <c r="E100">
        <v>25.388000000000002</v>
      </c>
      <c r="F100">
        <v>25.821000000000002</v>
      </c>
      <c r="G100">
        <v>26.178999999999998</v>
      </c>
      <c r="H100">
        <v>23.507000000000001</v>
      </c>
      <c r="I100">
        <v>24.358000000000001</v>
      </c>
      <c r="J100">
        <v>25.687000000000001</v>
      </c>
      <c r="K100">
        <v>26.536999999999999</v>
      </c>
      <c r="L100">
        <v>31.478000000000002</v>
      </c>
      <c r="M100">
        <v>33.493000000000002</v>
      </c>
      <c r="N100">
        <v>39.984999999999999</v>
      </c>
      <c r="O100">
        <v>46.119399999999999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26.215553820719389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26.515893118770599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26.963823710796046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27.264723299881602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27.193968231875946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23.446567410153417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24.87749465715034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26.071354187979594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27.691816471061951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31.460120776199556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34.753825808767949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40.169035809956824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46.749295913765216</v>
      </c>
      <c r="AE100" s="5"/>
      <c r="AG100" s="5">
        <f t="shared" si="32"/>
        <v>-0.6035538207193909</v>
      </c>
      <c r="AH100" s="5">
        <f t="shared" si="32"/>
        <v>0.88710688122939985</v>
      </c>
      <c r="AI100" s="5">
        <f t="shared" si="32"/>
        <v>-1.575823710796044</v>
      </c>
      <c r="AJ100" s="5">
        <f t="shared" si="31"/>
        <v>-1.4437232998816008</v>
      </c>
      <c r="AK100" s="5">
        <f t="shared" si="31"/>
        <v>-1.0149682318759474</v>
      </c>
      <c r="AL100" s="5">
        <f t="shared" si="31"/>
        <v>6.0432589846584506E-2</v>
      </c>
      <c r="AM100" s="5">
        <f t="shared" si="31"/>
        <v>-0.51949465715033938</v>
      </c>
      <c r="AN100" s="5">
        <f t="shared" si="16"/>
        <v>-0.38435418797959287</v>
      </c>
      <c r="AO100" s="5">
        <f t="shared" si="16"/>
        <v>-1.1548164710619524</v>
      </c>
      <c r="AP100" s="5">
        <f t="shared" si="16"/>
        <v>1.7879223800445487E-2</v>
      </c>
      <c r="AQ100" s="5">
        <f t="shared" si="16"/>
        <v>-1.2608258087679474</v>
      </c>
      <c r="AR100" s="5">
        <f t="shared" si="16"/>
        <v>-0.18403580995682489</v>
      </c>
      <c r="AS100" s="5">
        <f t="shared" si="16"/>
        <v>-0.62989591376521759</v>
      </c>
      <c r="AV100" s="2">
        <f t="shared" si="18"/>
        <v>26.030069803399886</v>
      </c>
      <c r="AW100" s="2">
        <f t="shared" si="19"/>
        <v>26.22271856346514</v>
      </c>
      <c r="AX100" s="2">
        <f t="shared" si="20"/>
        <v>26.963187712571639</v>
      </c>
      <c r="AY100" s="2">
        <f t="shared" si="21"/>
        <v>27.264669983145435</v>
      </c>
      <c r="AZ100" s="2">
        <f t="shared" si="22"/>
        <v>27.193804780361724</v>
      </c>
      <c r="BA100" s="2">
        <f t="shared" si="23"/>
        <v>23.428261215253634</v>
      </c>
      <c r="BB100" s="2">
        <f t="shared" si="24"/>
        <v>24.859747152072803</v>
      </c>
      <c r="BC100" s="2">
        <f t="shared" si="25"/>
        <v>26.050584092765945</v>
      </c>
      <c r="BD100" s="2">
        <f t="shared" si="26"/>
        <v>27.677384006124697</v>
      </c>
      <c r="BE100" s="2">
        <f t="shared" si="27"/>
        <v>31.449101113733242</v>
      </c>
      <c r="BF100" s="2">
        <f t="shared" si="28"/>
        <v>34.741175342459726</v>
      </c>
      <c r="BG100" s="2">
        <f t="shared" si="29"/>
        <v>40.158770645432824</v>
      </c>
      <c r="BH100" s="2">
        <f t="shared" si="30"/>
        <v>46.741347898956136</v>
      </c>
      <c r="BK100" s="2">
        <f>IF(OR($B100&lt;C$229, AND($B100&gt;C$230, $B100&lt;C$231)), C100, "")</f>
        <v>25.611999999999998</v>
      </c>
      <c r="BL100" s="2">
        <f>IF(OR($B100&lt;D$229, AND($B100&gt;D$230, $B100&lt;D$231)), D100, "")</f>
        <v>27.402999999999999</v>
      </c>
      <c r="BM100" s="2">
        <f>IF(OR($B100&lt;E$229, AND($B100&gt;E$230, $B100&lt;E$231)), E100, "")</f>
        <v>25.388000000000002</v>
      </c>
      <c r="BN100" s="2" t="str">
        <f>IF(OR($B100&lt;F$229, AND($B100&gt;F$230, $B100&lt;F$231)), F100, "")</f>
        <v/>
      </c>
      <c r="BO100" s="2">
        <f>IF(OR($B100&lt;G$229, AND($B100&gt;G$230, $B100&lt;G$231)), G100, "")</f>
        <v>26.178999999999998</v>
      </c>
      <c r="BP100" s="2">
        <f>IF(OR($B100&lt;H$229, AND($B100&gt;H$230, $B100&lt;H$231)), H100, "")</f>
        <v>23.507000000000001</v>
      </c>
      <c r="BQ100" s="2">
        <f>IF(OR($B100&lt;I$229, AND($B100&gt;I$230, $B100&lt;I$231)), I100, "")</f>
        <v>24.358000000000001</v>
      </c>
      <c r="BR100" s="2">
        <f>IF(OR($B100&lt;J$229, AND($B100&gt;J$230, $B100&lt;J$231)), J100, "")</f>
        <v>25.687000000000001</v>
      </c>
      <c r="BS100" s="2">
        <f>IF(OR($B100&lt;K$229, AND($B100&gt;K$230, $B100&lt;K$231)), K100, "")</f>
        <v>26.536999999999999</v>
      </c>
      <c r="BT100" s="2">
        <f>IF(OR($B100&lt;L$229, AND($B100&gt;L$230, $B100&lt;L$231)), L100, "")</f>
        <v>31.478000000000002</v>
      </c>
      <c r="BU100" s="2">
        <f>IF(OR($B100&lt;M$229, AND($B100&gt;M$230, $B100&lt;M$231)), M100, "")</f>
        <v>33.493000000000002</v>
      </c>
      <c r="BV100" s="2">
        <f>IF(OR($B100&lt;N$229, AND($B100&gt;N$230, $B100&lt;N$231)), N100, "")</f>
        <v>39.984999999999999</v>
      </c>
      <c r="BW100" s="2">
        <f>IF(OR($B100&lt;O$229, AND($B100&gt;O$230, $B100&lt;O$231)), O100, "")</f>
        <v>46.119399999999999</v>
      </c>
      <c r="BZ100" s="2">
        <f>IF(OR(AND($B100&gt;C$230, $B100&lt;C$231), $B100&gt;C$232), C100, "")</f>
        <v>25.611999999999998</v>
      </c>
      <c r="CA100" s="2">
        <f>IF(OR(AND($B100&gt;D$230, $B100&lt;D$231), $B100&gt;D$232), D100, "")</f>
        <v>27.402999999999999</v>
      </c>
      <c r="CB100" s="2">
        <f>IF(OR(AND($B100&gt;E$230, $B100&lt;E$231), $B100&gt;E$232), E100, "")</f>
        <v>25.388000000000002</v>
      </c>
      <c r="CC100" s="2" t="str">
        <f>IF(OR(AND($B100&gt;F$230, $B100&lt;F$231), $B100&gt;F$232), F100, "")</f>
        <v/>
      </c>
      <c r="CD100" s="2">
        <f>IF(OR(AND($B100&gt;G$230, $B100&lt;G$231), $B100&gt;G$232), G100, "")</f>
        <v>26.178999999999998</v>
      </c>
      <c r="CE100" s="2">
        <f>IF(OR(AND($B100&gt;H$230, $B100&lt;H$231), $B100&gt;H$232), H100, "")</f>
        <v>23.507000000000001</v>
      </c>
      <c r="CF100" s="2">
        <f>IF(OR(AND($B100&gt;I$230, $B100&lt;I$231), $B100&gt;I$232), I100, "")</f>
        <v>24.358000000000001</v>
      </c>
      <c r="CG100" s="2">
        <f>IF(OR(AND($B100&gt;J$230, $B100&lt;J$231), $B100&gt;J$232), J100, "")</f>
        <v>25.687000000000001</v>
      </c>
      <c r="CH100" s="2">
        <f>IF(OR(AND($B100&gt;K$230, $B100&lt;K$231), $B100&gt;K$232), K100, "")</f>
        <v>26.536999999999999</v>
      </c>
      <c r="CI100" s="2">
        <f>IF(OR(AND($B100&gt;L$230, $B100&lt;L$231), $B100&gt;L$232), L100, "")</f>
        <v>31.478000000000002</v>
      </c>
      <c r="CJ100" s="2">
        <f>IF(OR(AND($B100&gt;M$230, $B100&lt;M$231), $B100&gt;M$232), M100, "")</f>
        <v>33.493000000000002</v>
      </c>
      <c r="CK100" s="2">
        <f>IF(OR(AND($B100&gt;N$230, $B100&lt;N$231), $B100&gt;N$232), N100, "")</f>
        <v>39.984999999999999</v>
      </c>
      <c r="CL100" s="2">
        <f>IF(OR(AND($B100&gt;O$230, $B100&lt;O$231), $B100&gt;O$232), O100, "")</f>
        <v>46.119399999999999</v>
      </c>
      <c r="CO100" s="2">
        <f>BK$207*$B100+BK$209</f>
        <v>26.229777321486534</v>
      </c>
      <c r="CP100" s="2">
        <f>BL$207*$B100+BL$209</f>
        <v>26.560882506485338</v>
      </c>
      <c r="CQ100" s="2">
        <f>BM$207*$B100+BM$209</f>
        <v>27.686915411798413</v>
      </c>
      <c r="CR100" s="2">
        <f>BN$207*$B100+BN$209</f>
        <v>28.116514680664555</v>
      </c>
      <c r="CS100" s="2">
        <f>BO$207*$B100+BO$209</f>
        <v>28.004223556629817</v>
      </c>
      <c r="CT100" s="2">
        <f>BP$207*$B100+BP$209</f>
        <v>24.002316161360021</v>
      </c>
      <c r="CU100" s="2">
        <f>BQ$207*$B100+BQ$209</f>
        <v>25.965959930875101</v>
      </c>
      <c r="CV100" s="2">
        <f>BR$207*$B100+BR$209</f>
        <v>26.867472659451884</v>
      </c>
      <c r="CW100" s="2">
        <f>BS$207*$B100+BS$209</f>
        <v>28.232203027017846</v>
      </c>
      <c r="CX100" s="2">
        <f>BT$207*$B100+BT$209</f>
        <v>32.000872263271297</v>
      </c>
      <c r="CY100" s="2">
        <f>BU$207*$B100+BU$209</f>
        <v>35.329079792622942</v>
      </c>
      <c r="CZ100" s="2">
        <f>BV$207*$B100+BV$209</f>
        <v>40.517180325165135</v>
      </c>
      <c r="DA100" s="2">
        <f>BW$207*$B100+BW$209</f>
        <v>46.842636790726047</v>
      </c>
      <c r="DD100" s="2">
        <f>BZ$207*$B100+BZ$209</f>
        <v>25.653283632715265</v>
      </c>
      <c r="DE100" s="2">
        <f>CA$207*$B100+CA$209</f>
        <v>25.564365083566443</v>
      </c>
      <c r="DF100" s="2">
        <f>CB$207*$B100+CB$209</f>
        <v>26.224576076341361</v>
      </c>
      <c r="DG100" s="2">
        <f>CC$207*$B100+CC$209</f>
        <v>26.557163177369947</v>
      </c>
      <c r="DH100" s="2">
        <f>CD$207*$B100+CD$209</f>
        <v>26.466439389902263</v>
      </c>
      <c r="DI100" s="2">
        <f>CE$207*$B100+CE$209</f>
        <v>22.868897867082133</v>
      </c>
      <c r="DJ100" s="2">
        <f>CF$207*$B100+CF$209</f>
        <v>23.744292116785548</v>
      </c>
      <c r="DK100" s="2">
        <f>CG$207*$B100+CG$209</f>
        <v>25.141332369097753</v>
      </c>
      <c r="DL100" s="2">
        <f>CH$207*$B100+CH$209</f>
        <v>27.06035977372364</v>
      </c>
      <c r="DM100" s="2">
        <f>CI$207*$B100+CI$209</f>
        <v>30.775179505167419</v>
      </c>
      <c r="DN100" s="2">
        <f>CJ$207*$B100+CJ$209</f>
        <v>33.980225609124474</v>
      </c>
      <c r="DO100" s="2">
        <f>CK$207*$B100+CK$209</f>
        <v>39.687646576559935</v>
      </c>
      <c r="DP100" s="2">
        <f>CL$207*$B100+CL$209</f>
        <v>46.609231599831062</v>
      </c>
      <c r="DS100" s="2">
        <f>POWER(10,($B100-C$227)/C$228)/(1+POWER(10,($B100-C$227)/C$228))</f>
        <v>0.34641752715854179</v>
      </c>
      <c r="DT100" s="2">
        <f>POWER(10,($B100-D$227)/D$228)/(1+POWER(10,($B100-D$227)/D$228))</f>
        <v>0.3393457407193971</v>
      </c>
      <c r="DU100" s="2">
        <f>POWER(10,($B100-E$227)/E$228)/(1+POWER(10,($B100-E$227)/E$228))</f>
        <v>0.49491091546174926</v>
      </c>
      <c r="DV100" s="2">
        <f>POWER(10,($B100-F$227)/F$228)/(1+POWER(10,($B100-F$227)/F$228))</f>
        <v>0.54628138410059401</v>
      </c>
      <c r="DW100" s="2">
        <f>POWER(10,($B100-G$227)/G$228)/(1+POWER(10,($B100-G$227)/G$228))</f>
        <v>0.52700424012862879</v>
      </c>
      <c r="DX100" s="2">
        <f>POWER(10,($B100-H$227)/H$228)/(1+POWER(10,($B100-H$227)/H$228))</f>
        <v>0.50648110146494629</v>
      </c>
      <c r="DY100" s="2">
        <f>POWER(10,($B100-I$227)/I$228)/(1+POWER(10,($B100-I$227)/I$228))</f>
        <v>0.4979199733582253</v>
      </c>
      <c r="DZ100" s="2">
        <f>POWER(10,($B100-J$227)/J$228)/(1+POWER(10,($B100-J$227)/J$228))</f>
        <v>0.47324575600882823</v>
      </c>
      <c r="EA100" s="2">
        <f>POWER(10,($B100-K$227)/K$228)/(1+POWER(10,($B100-K$227)/K$228))</f>
        <v>0.47345839073056972</v>
      </c>
      <c r="EB100" s="2">
        <f>POWER(10,($B100-L$227)/L$228)/(1+POWER(10,($B100-L$227)/L$228))</f>
        <v>0.45017084900757559</v>
      </c>
      <c r="EC100" s="2">
        <f>POWER(10,($B100-M$227)/M$228)/(1+POWER(10,($B100-M$227)/M$228))</f>
        <v>0.43585471087645006</v>
      </c>
      <c r="ED100" s="2">
        <f>POWER(10,($B100-N$227)/N$228)/(1+POWER(10,($B100-N$227)/N$228))</f>
        <v>0.43206160127294202</v>
      </c>
      <c r="EE100" s="2">
        <f>POWER(10,($B100-O$227)/O$228)/(1+POWER(10,($B100-O$227)/O$228))</f>
        <v>0.43396160720128113</v>
      </c>
    </row>
    <row r="101" spans="2:135" x14ac:dyDescent="0.25">
      <c r="B101" s="2">
        <v>95</v>
      </c>
      <c r="C101">
        <v>26.97</v>
      </c>
      <c r="D101">
        <v>25.850999999999999</v>
      </c>
      <c r="E101">
        <v>24.388000000000002</v>
      </c>
      <c r="F101">
        <v>25.97</v>
      </c>
      <c r="G101">
        <v>24.821000000000002</v>
      </c>
      <c r="H101">
        <v>23.492999999999999</v>
      </c>
      <c r="I101">
        <v>24.417999999999999</v>
      </c>
      <c r="J101">
        <v>25.463000000000001</v>
      </c>
      <c r="K101">
        <v>27.567</v>
      </c>
      <c r="L101">
        <v>30.388000000000002</v>
      </c>
      <c r="M101">
        <v>33.372999999999998</v>
      </c>
      <c r="N101">
        <v>39.223999999999997</v>
      </c>
      <c r="O101">
        <v>46.253700000000002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26.110885714917689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26.34278998549669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26.904222285665135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27.187172864985317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27.108415520820067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23.382731282962325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24.811500292233852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26.003016493274405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27.634880684422821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31.411631861987253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34.688570515666768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40.119735958609184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46.689023661591541</v>
      </c>
      <c r="AE101" s="5"/>
      <c r="AG101" s="5">
        <f t="shared" si="32"/>
        <v>0.85911428508230969</v>
      </c>
      <c r="AH101" s="5">
        <f t="shared" si="32"/>
        <v>-0.49178998549669117</v>
      </c>
      <c r="AI101" s="5">
        <f t="shared" si="32"/>
        <v>-2.5162222856651333</v>
      </c>
      <c r="AJ101" s="5">
        <f t="shared" si="31"/>
        <v>-1.2171728649853186</v>
      </c>
      <c r="AK101" s="5">
        <f t="shared" si="31"/>
        <v>-2.2874155208200655</v>
      </c>
      <c r="AL101" s="5">
        <f t="shared" si="31"/>
        <v>0.11026871703767327</v>
      </c>
      <c r="AM101" s="5">
        <f t="shared" si="31"/>
        <v>-0.39350029223385263</v>
      </c>
      <c r="AN101" s="5">
        <f t="shared" si="16"/>
        <v>-0.54001649327440404</v>
      </c>
      <c r="AO101" s="5">
        <f t="shared" si="16"/>
        <v>-6.7880684422821247E-2</v>
      </c>
      <c r="AP101" s="5">
        <f t="shared" si="16"/>
        <v>-1.0236318619872513</v>
      </c>
      <c r="AQ101" s="5">
        <f t="shared" si="16"/>
        <v>-1.3155705156667707</v>
      </c>
      <c r="AR101" s="5">
        <f t="shared" si="16"/>
        <v>-0.89573595860918687</v>
      </c>
      <c r="AS101" s="5">
        <f t="shared" si="16"/>
        <v>-0.43532366159153923</v>
      </c>
      <c r="AV101" s="2">
        <f t="shared" si="18"/>
        <v>26.025092888936449</v>
      </c>
      <c r="AW101" s="2">
        <f t="shared" si="19"/>
        <v>26.20446165071009</v>
      </c>
      <c r="AX101" s="2">
        <f t="shared" si="20"/>
        <v>26.904014854529553</v>
      </c>
      <c r="AY101" s="2">
        <f t="shared" si="21"/>
        <v>27.187157475324398</v>
      </c>
      <c r="AZ101" s="2">
        <f t="shared" si="22"/>
        <v>27.108366157170842</v>
      </c>
      <c r="BA101" s="2">
        <f t="shared" si="23"/>
        <v>23.353555412106925</v>
      </c>
      <c r="BB101" s="2">
        <f t="shared" si="24"/>
        <v>24.783672657137998</v>
      </c>
      <c r="BC101" s="2">
        <f t="shared" si="25"/>
        <v>25.97174394108028</v>
      </c>
      <c r="BD101" s="2">
        <f t="shared" si="26"/>
        <v>27.614080297570275</v>
      </c>
      <c r="BE101" s="2">
        <f t="shared" si="27"/>
        <v>31.399353905530628</v>
      </c>
      <c r="BF101" s="2">
        <f t="shared" si="28"/>
        <v>34.677711387758769</v>
      </c>
      <c r="BG101" s="2">
        <f t="shared" si="29"/>
        <v>40.111795714684881</v>
      </c>
      <c r="BH101" s="2">
        <f t="shared" si="30"/>
        <v>46.68068083342952</v>
      </c>
      <c r="BK101" s="2">
        <f>IF(OR($B101&lt;C$229, AND($B101&gt;C$230, $B101&lt;C$231)), C101, "")</f>
        <v>26.97</v>
      </c>
      <c r="BL101" s="2">
        <f>IF(OR($B101&lt;D$229, AND($B101&gt;D$230, $B101&lt;D$231)), D101, "")</f>
        <v>25.850999999999999</v>
      </c>
      <c r="BM101" s="2">
        <f>IF(OR($B101&lt;E$229, AND($B101&gt;E$230, $B101&lt;E$231)), E101, "")</f>
        <v>24.388000000000002</v>
      </c>
      <c r="BN101" s="2" t="str">
        <f>IF(OR($B101&lt;F$229, AND($B101&gt;F$230, $B101&lt;F$231)), F101, "")</f>
        <v/>
      </c>
      <c r="BO101" s="2" t="str">
        <f>IF(OR($B101&lt;G$229, AND($B101&gt;G$230, $B101&lt;G$231)), G101, "")</f>
        <v/>
      </c>
      <c r="BP101" s="2" t="str">
        <f>IF(OR($B101&lt;H$229, AND($B101&gt;H$230, $B101&lt;H$231)), H101, "")</f>
        <v/>
      </c>
      <c r="BQ101" s="2">
        <f>IF(OR($B101&lt;I$229, AND($B101&gt;I$230, $B101&lt;I$231)), I101, "")</f>
        <v>24.417999999999999</v>
      </c>
      <c r="BR101" s="2">
        <f>IF(OR($B101&lt;J$229, AND($B101&gt;J$230, $B101&lt;J$231)), J101, "")</f>
        <v>25.463000000000001</v>
      </c>
      <c r="BS101" s="2">
        <f>IF(OR($B101&lt;K$229, AND($B101&gt;K$230, $B101&lt;K$231)), K101, "")</f>
        <v>27.567</v>
      </c>
      <c r="BT101" s="2">
        <f>IF(OR($B101&lt;L$229, AND($B101&gt;L$230, $B101&lt;L$231)), L101, "")</f>
        <v>30.388000000000002</v>
      </c>
      <c r="BU101" s="2">
        <f>IF(OR($B101&lt;M$229, AND($B101&gt;M$230, $B101&lt;M$231)), M101, "")</f>
        <v>33.372999999999998</v>
      </c>
      <c r="BV101" s="2">
        <f>IF(OR($B101&lt;N$229, AND($B101&gt;N$230, $B101&lt;N$231)), N101, "")</f>
        <v>39.223999999999997</v>
      </c>
      <c r="BW101" s="2">
        <f>IF(OR($B101&lt;O$229, AND($B101&gt;O$230, $B101&lt;O$231)), O101, "")</f>
        <v>46.253700000000002</v>
      </c>
      <c r="BZ101" s="2">
        <f>IF(OR(AND($B101&gt;C$230, $B101&lt;C$231), $B101&gt;C$232), C101, "")</f>
        <v>26.97</v>
      </c>
      <c r="CA101" s="2">
        <f>IF(OR(AND($B101&gt;D$230, $B101&lt;D$231), $B101&gt;D$232), D101, "")</f>
        <v>25.850999999999999</v>
      </c>
      <c r="CB101" s="2">
        <f>IF(OR(AND($B101&gt;E$230, $B101&lt;E$231), $B101&gt;E$232), E101, "")</f>
        <v>24.388000000000002</v>
      </c>
      <c r="CC101" s="2" t="str">
        <f>IF(OR(AND($B101&gt;F$230, $B101&lt;F$231), $B101&gt;F$232), F101, "")</f>
        <v/>
      </c>
      <c r="CD101" s="2" t="str">
        <f>IF(OR(AND($B101&gt;G$230, $B101&lt;G$231), $B101&gt;G$232), G101, "")</f>
        <v/>
      </c>
      <c r="CE101" s="2" t="str">
        <f>IF(OR(AND($B101&gt;H$230, $B101&lt;H$231), $B101&gt;H$232), H101, "")</f>
        <v/>
      </c>
      <c r="CF101" s="2">
        <f>IF(OR(AND($B101&gt;I$230, $B101&lt;I$231), $B101&gt;I$232), I101, "")</f>
        <v>24.417999999999999</v>
      </c>
      <c r="CG101" s="2">
        <f>IF(OR(AND($B101&gt;J$230, $B101&lt;J$231), $B101&gt;J$232), J101, "")</f>
        <v>25.463000000000001</v>
      </c>
      <c r="CH101" s="2">
        <f>IF(OR(AND($B101&gt;K$230, $B101&lt;K$231), $B101&gt;K$232), K101, "")</f>
        <v>27.567</v>
      </c>
      <c r="CI101" s="2">
        <f>IF(OR(AND($B101&gt;L$230, $B101&lt;L$231), $B101&gt;L$232), L101, "")</f>
        <v>30.388000000000002</v>
      </c>
      <c r="CJ101" s="2">
        <f>IF(OR(AND($B101&gt;M$230, $B101&lt;M$231), $B101&gt;M$232), M101, "")</f>
        <v>33.372999999999998</v>
      </c>
      <c r="CK101" s="2">
        <f>IF(OR(AND($B101&gt;N$230, $B101&lt;N$231), $B101&gt;N$232), N101, "")</f>
        <v>39.223999999999997</v>
      </c>
      <c r="CL101" s="2">
        <f>IF(OR(AND($B101&gt;O$230, $B101&lt;O$231), $B101&gt;O$232), O101, "")</f>
        <v>46.253700000000002</v>
      </c>
      <c r="CO101" s="2">
        <f>BK$207*$B101+BK$209</f>
        <v>26.272617836625923</v>
      </c>
      <c r="CP101" s="2">
        <f>BL$207*$B101+BL$209</f>
        <v>26.59616451831203</v>
      </c>
      <c r="CQ101" s="2">
        <f>BM$207*$B101+BM$209</f>
        <v>27.708108019483621</v>
      </c>
      <c r="CR101" s="2">
        <f>BN$207*$B101+BN$209</f>
        <v>28.113828369325972</v>
      </c>
      <c r="CS101" s="2">
        <f>BO$207*$B101+BO$209</f>
        <v>27.995954972928988</v>
      </c>
      <c r="CT101" s="2">
        <f>BP$207*$B101+BP$209</f>
        <v>23.947448823311625</v>
      </c>
      <c r="CU101" s="2">
        <f>BQ$207*$B101+BQ$209</f>
        <v>25.957441631292731</v>
      </c>
      <c r="CV101" s="2">
        <f>BR$207*$B101+BR$209</f>
        <v>26.857571508333432</v>
      </c>
      <c r="CW101" s="2">
        <f>BS$207*$B101+BS$209</f>
        <v>28.211511156965827</v>
      </c>
      <c r="CX101" s="2">
        <f>BT$207*$B101+BT$209</f>
        <v>32.014201706574667</v>
      </c>
      <c r="CY101" s="2">
        <f>BU$207*$B101+BU$209</f>
        <v>35.314378395204969</v>
      </c>
      <c r="CZ101" s="2">
        <f>BV$207*$B101+BV$209</f>
        <v>40.515090679062169</v>
      </c>
      <c r="DA101" s="2">
        <f>BW$207*$B101+BW$209</f>
        <v>46.773754525116935</v>
      </c>
      <c r="DD101" s="2">
        <f>BZ$207*$B101+BZ$209</f>
        <v>25.599181241079769</v>
      </c>
      <c r="DE101" s="2">
        <f>CA$207*$B101+CA$209</f>
        <v>25.508975337569577</v>
      </c>
      <c r="DF101" s="2">
        <f>CB$207*$B101+CB$209</f>
        <v>26.155591517339531</v>
      </c>
      <c r="DG101" s="2">
        <f>CC$207*$B101+CC$209</f>
        <v>26.48522437921735</v>
      </c>
      <c r="DH101" s="2">
        <f>CD$207*$B101+CD$209</f>
        <v>26.381833802838823</v>
      </c>
      <c r="DI101" s="2">
        <f>CE$207*$B101+CE$209</f>
        <v>22.825780125699414</v>
      </c>
      <c r="DJ101" s="2">
        <f>CF$207*$B101+CF$209</f>
        <v>23.704238832027492</v>
      </c>
      <c r="DK101" s="2">
        <f>CG$207*$B101+CG$209</f>
        <v>25.072514521699027</v>
      </c>
      <c r="DL101" s="2">
        <f>CH$207*$B101+CH$209</f>
        <v>27.00812786886576</v>
      </c>
      <c r="DM101" s="2">
        <f>CI$207*$B101+CI$209</f>
        <v>30.714468333812825</v>
      </c>
      <c r="DN101" s="2">
        <f>CJ$207*$B101+CJ$209</f>
        <v>33.926155006619993</v>
      </c>
      <c r="DO101" s="2">
        <f>CK$207*$B101+CK$209</f>
        <v>39.628315884231476</v>
      </c>
      <c r="DP101" s="2">
        <f>CL$207*$B101+CL$209</f>
        <v>46.569961995129262</v>
      </c>
      <c r="DS101" s="2">
        <f>POWER(10,($B101-C$227)/C$228)/(1+POWER(10,($B101-C$227)/C$228))</f>
        <v>0.36755494032623948</v>
      </c>
      <c r="DT101" s="2">
        <f>POWER(10,($B101-D$227)/D$228)/(1+POWER(10,($B101-D$227)/D$228))</f>
        <v>0.36028951956129973</v>
      </c>
      <c r="DU101" s="2">
        <f>POWER(10,($B101-E$227)/E$228)/(1+POWER(10,($B101-E$227)/E$228))</f>
        <v>0.51792890049386342</v>
      </c>
      <c r="DV101" s="2">
        <f>POWER(10,($B101-F$227)/F$228)/(1+POWER(10,($B101-F$227)/F$228))</f>
        <v>0.56899706719972554</v>
      </c>
      <c r="DW101" s="2">
        <f>POWER(10,($B101-G$227)/G$228)/(1+POWER(10,($B101-G$227)/G$228))</f>
        <v>0.54988982996150537</v>
      </c>
      <c r="DX101" s="2">
        <f>POWER(10,($B101-H$227)/H$228)/(1+POWER(10,($B101-H$227)/H$228))</f>
        <v>0.52947310776254075</v>
      </c>
      <c r="DY101" s="2">
        <f>POWER(10,($B101-I$227)/I$228)/(1+POWER(10,($B101-I$227)/I$228))</f>
        <v>0.52093356822452719</v>
      </c>
      <c r="DZ101" s="2">
        <f>POWER(10,($B101-J$227)/J$228)/(1+POWER(10,($B101-J$227)/J$228))</f>
        <v>0.49624609964039046</v>
      </c>
      <c r="EA101" s="2">
        <f>POWER(10,($B101-K$227)/K$228)/(1+POWER(10,($B101-K$227)/K$228))</f>
        <v>0.49645932871379006</v>
      </c>
      <c r="EB101" s="2">
        <f>POWER(10,($B101-L$227)/L$228)/(1+POWER(10,($B101-L$227)/L$228))</f>
        <v>0.47305686991596679</v>
      </c>
      <c r="EC101" s="2">
        <f>POWER(10,($B101-M$227)/M$228)/(1+POWER(10,($B101-M$227)/M$228))</f>
        <v>0.45861999781977358</v>
      </c>
      <c r="ED101" s="2">
        <f>POWER(10,($B101-N$227)/N$228)/(1+POWER(10,($B101-N$227)/N$228))</f>
        <v>0.45478848375960723</v>
      </c>
      <c r="EE101" s="2">
        <f>POWER(10,($B101-O$227)/O$228)/(1+POWER(10,($B101-O$227)/O$228))</f>
        <v>0.45670806330853314</v>
      </c>
    </row>
    <row r="102" spans="2:135" x14ac:dyDescent="0.25">
      <c r="B102" s="2">
        <v>96</v>
      </c>
      <c r="C102">
        <v>25.015000000000001</v>
      </c>
      <c r="D102">
        <v>26.224</v>
      </c>
      <c r="E102">
        <v>24.896000000000001</v>
      </c>
      <c r="F102">
        <v>25.358000000000001</v>
      </c>
      <c r="G102">
        <v>26.327999999999999</v>
      </c>
      <c r="H102">
        <v>22.731000000000002</v>
      </c>
      <c r="I102">
        <v>24.626999999999999</v>
      </c>
      <c r="J102">
        <v>26.224</v>
      </c>
      <c r="K102">
        <v>27.478000000000002</v>
      </c>
      <c r="L102">
        <v>29.806000000000001</v>
      </c>
      <c r="M102">
        <v>32.896000000000001</v>
      </c>
      <c r="N102">
        <v>39.776000000000003</v>
      </c>
      <c r="O102">
        <v>46.179099999999998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26.053276911880598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26.243688055255145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26.840879253869897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27.106989689726532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27.019801270865432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23.325599869657527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24.750432991326992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25.940298427439529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27.582297437310928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31.364346078689923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34.626615367030617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40.071918987641453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46.633556317852005</v>
      </c>
      <c r="AE102" s="5"/>
      <c r="AG102" s="5">
        <f t="shared" si="32"/>
        <v>-1.0382769118805975</v>
      </c>
      <c r="AH102" s="5">
        <f t="shared" si="32"/>
        <v>-1.9688055255144832E-2</v>
      </c>
      <c r="AI102" s="5">
        <f t="shared" si="32"/>
        <v>-1.944879253869896</v>
      </c>
      <c r="AJ102" s="5">
        <f t="shared" si="31"/>
        <v>-1.7489896897265318</v>
      </c>
      <c r="AK102" s="5">
        <f t="shared" si="31"/>
        <v>-0.69180127086543308</v>
      </c>
      <c r="AL102" s="5">
        <f t="shared" si="31"/>
        <v>-0.5945998696575252</v>
      </c>
      <c r="AM102" s="5">
        <f t="shared" si="31"/>
        <v>-0.12343299132699315</v>
      </c>
      <c r="AN102" s="5">
        <f t="shared" si="16"/>
        <v>0.28370157256047079</v>
      </c>
      <c r="AO102" s="5">
        <f t="shared" si="16"/>
        <v>-0.104297437310926</v>
      </c>
      <c r="AP102" s="5">
        <f t="shared" si="16"/>
        <v>-1.5583460786899224</v>
      </c>
      <c r="AQ102" s="5">
        <f t="shared" si="16"/>
        <v>-1.7306153670306159</v>
      </c>
      <c r="AR102" s="5">
        <f t="shared" si="16"/>
        <v>-0.29591898764144986</v>
      </c>
      <c r="AS102" s="5">
        <f t="shared" si="16"/>
        <v>-0.45445631785200646</v>
      </c>
      <c r="AV102" s="2">
        <f t="shared" si="18"/>
        <v>26.015615830182668</v>
      </c>
      <c r="AW102" s="2">
        <f t="shared" si="19"/>
        <v>26.181764035373615</v>
      </c>
      <c r="AX102" s="2">
        <f t="shared" si="20"/>
        <v>26.840815186576336</v>
      </c>
      <c r="AY102" s="2">
        <f t="shared" si="21"/>
        <v>27.106985483592361</v>
      </c>
      <c r="AZ102" s="2">
        <f t="shared" si="22"/>
        <v>27.019787160764153</v>
      </c>
      <c r="BA102" s="2">
        <f t="shared" si="23"/>
        <v>23.279527978004722</v>
      </c>
      <c r="BB102" s="2">
        <f t="shared" si="24"/>
        <v>24.706348916785977</v>
      </c>
      <c r="BC102" s="2">
        <f t="shared" si="25"/>
        <v>25.890164263796883</v>
      </c>
      <c r="BD102" s="2">
        <f t="shared" si="26"/>
        <v>27.549307169503301</v>
      </c>
      <c r="BE102" s="2">
        <f t="shared" si="27"/>
        <v>31.346061388586122</v>
      </c>
      <c r="BF102" s="2">
        <f t="shared" si="28"/>
        <v>34.612206431966669</v>
      </c>
      <c r="BG102" s="2">
        <f t="shared" si="29"/>
        <v>40.062039663824194</v>
      </c>
      <c r="BH102" s="2">
        <f t="shared" si="30"/>
        <v>46.621329234656585</v>
      </c>
      <c r="BK102" s="2">
        <f>IF(OR($B102&lt;C$229, AND($B102&gt;C$230, $B102&lt;C$231)), C102, "")</f>
        <v>25.015000000000001</v>
      </c>
      <c r="BL102" s="2">
        <f>IF(OR($B102&lt;D$229, AND($B102&gt;D$230, $B102&lt;D$231)), D102, "")</f>
        <v>26.224</v>
      </c>
      <c r="BM102" s="2" t="str">
        <f>IF(OR($B102&lt;E$229, AND($B102&gt;E$230, $B102&lt;E$231)), E102, "")</f>
        <v/>
      </c>
      <c r="BN102" s="2" t="str">
        <f>IF(OR($B102&lt;F$229, AND($B102&gt;F$230, $B102&lt;F$231)), F102, "")</f>
        <v/>
      </c>
      <c r="BO102" s="2" t="str">
        <f>IF(OR($B102&lt;G$229, AND($B102&gt;G$230, $B102&lt;G$231)), G102, "")</f>
        <v/>
      </c>
      <c r="BP102" s="2" t="str">
        <f>IF(OR($B102&lt;H$229, AND($B102&gt;H$230, $B102&lt;H$231)), H102, "")</f>
        <v/>
      </c>
      <c r="BQ102" s="2" t="str">
        <f>IF(OR($B102&lt;I$229, AND($B102&gt;I$230, $B102&lt;I$231)), I102, "")</f>
        <v/>
      </c>
      <c r="BR102" s="2">
        <f>IF(OR($B102&lt;J$229, AND($B102&gt;J$230, $B102&lt;J$231)), J102, "")</f>
        <v>26.224</v>
      </c>
      <c r="BS102" s="2">
        <f>IF(OR($B102&lt;K$229, AND($B102&gt;K$230, $B102&lt;K$231)), K102, "")</f>
        <v>27.478000000000002</v>
      </c>
      <c r="BT102" s="2">
        <f>IF(OR($B102&lt;L$229, AND($B102&gt;L$230, $B102&lt;L$231)), L102, "")</f>
        <v>29.806000000000001</v>
      </c>
      <c r="BU102" s="2">
        <f>IF(OR($B102&lt;M$229, AND($B102&gt;M$230, $B102&lt;M$231)), M102, "")</f>
        <v>32.896000000000001</v>
      </c>
      <c r="BV102" s="2">
        <f>IF(OR($B102&lt;N$229, AND($B102&gt;N$230, $B102&lt;N$231)), N102, "")</f>
        <v>39.776000000000003</v>
      </c>
      <c r="BW102" s="2">
        <f>IF(OR($B102&lt;O$229, AND($B102&gt;O$230, $B102&lt;O$231)), O102, "")</f>
        <v>46.179099999999998</v>
      </c>
      <c r="BZ102" s="2">
        <f>IF(OR(AND($B102&gt;C$230, $B102&lt;C$231), $B102&gt;C$232), C102, "")</f>
        <v>25.015000000000001</v>
      </c>
      <c r="CA102" s="2">
        <f>IF(OR(AND($B102&gt;D$230, $B102&lt;D$231), $B102&gt;D$232), D102, "")</f>
        <v>26.224</v>
      </c>
      <c r="CB102" s="2" t="str">
        <f>IF(OR(AND($B102&gt;E$230, $B102&lt;E$231), $B102&gt;E$232), E102, "")</f>
        <v/>
      </c>
      <c r="CC102" s="2" t="str">
        <f>IF(OR(AND($B102&gt;F$230, $B102&lt;F$231), $B102&gt;F$232), F102, "")</f>
        <v/>
      </c>
      <c r="CD102" s="2" t="str">
        <f>IF(OR(AND($B102&gt;G$230, $B102&lt;G$231), $B102&gt;G$232), G102, "")</f>
        <v/>
      </c>
      <c r="CE102" s="2" t="str">
        <f>IF(OR(AND($B102&gt;H$230, $B102&lt;H$231), $B102&gt;H$232), H102, "")</f>
        <v/>
      </c>
      <c r="CF102" s="2" t="str">
        <f>IF(OR(AND($B102&gt;I$230, $B102&lt;I$231), $B102&gt;I$232), I102, "")</f>
        <v/>
      </c>
      <c r="CG102" s="2">
        <f>IF(OR(AND($B102&gt;J$230, $B102&lt;J$231), $B102&gt;J$232), J102, "")</f>
        <v>26.224</v>
      </c>
      <c r="CH102" s="2">
        <f>IF(OR(AND($B102&gt;K$230, $B102&lt;K$231), $B102&gt;K$232), K102, "")</f>
        <v>27.478000000000002</v>
      </c>
      <c r="CI102" s="2">
        <f>IF(OR(AND($B102&gt;L$230, $B102&lt;L$231), $B102&gt;L$232), L102, "")</f>
        <v>29.806000000000001</v>
      </c>
      <c r="CJ102" s="2">
        <f>IF(OR(AND($B102&gt;M$230, $B102&lt;M$231), $B102&gt;M$232), M102, "")</f>
        <v>32.896000000000001</v>
      </c>
      <c r="CK102" s="2">
        <f>IF(OR(AND($B102&gt;N$230, $B102&lt;N$231), $B102&gt;N$232), N102, "")</f>
        <v>39.776000000000003</v>
      </c>
      <c r="CL102" s="2">
        <f>IF(OR(AND($B102&gt;O$230, $B102&lt;O$231), $B102&gt;O$232), O102, "")</f>
        <v>46.179099999999998</v>
      </c>
      <c r="CO102" s="2">
        <f>BK$207*$B102+BK$209</f>
        <v>26.315458351765315</v>
      </c>
      <c r="CP102" s="2">
        <f>BL$207*$B102+BL$209</f>
        <v>26.631446530138724</v>
      </c>
      <c r="CQ102" s="2">
        <f>BM$207*$B102+BM$209</f>
        <v>27.729300627168826</v>
      </c>
      <c r="CR102" s="2">
        <f>BN$207*$B102+BN$209</f>
        <v>28.11114205798739</v>
      </c>
      <c r="CS102" s="2">
        <f>BO$207*$B102+BO$209</f>
        <v>27.987686389228156</v>
      </c>
      <c r="CT102" s="2">
        <f>BP$207*$B102+BP$209</f>
        <v>23.892581485263229</v>
      </c>
      <c r="CU102" s="2">
        <f>BQ$207*$B102+BQ$209</f>
        <v>25.948923331710358</v>
      </c>
      <c r="CV102" s="2">
        <f>BR$207*$B102+BR$209</f>
        <v>26.847670357214984</v>
      </c>
      <c r="CW102" s="2">
        <f>BS$207*$B102+BS$209</f>
        <v>28.190819286913808</v>
      </c>
      <c r="CX102" s="2">
        <f>BT$207*$B102+BT$209</f>
        <v>32.027531149878037</v>
      </c>
      <c r="CY102" s="2">
        <f>BU$207*$B102+BU$209</f>
        <v>35.299676997786996</v>
      </c>
      <c r="CZ102" s="2">
        <f>BV$207*$B102+BV$209</f>
        <v>40.513001032959203</v>
      </c>
      <c r="DA102" s="2">
        <f>BW$207*$B102+BW$209</f>
        <v>46.704872259507823</v>
      </c>
      <c r="DD102" s="2">
        <f>BZ$207*$B102+BZ$209</f>
        <v>25.54507884944427</v>
      </c>
      <c r="DE102" s="2">
        <f>CA$207*$B102+CA$209</f>
        <v>25.453585591572711</v>
      </c>
      <c r="DF102" s="2">
        <f>CB$207*$B102+CB$209</f>
        <v>26.086606958337697</v>
      </c>
      <c r="DG102" s="2">
        <f>CC$207*$B102+CC$209</f>
        <v>26.413285581064748</v>
      </c>
      <c r="DH102" s="2">
        <f>CD$207*$B102+CD$209</f>
        <v>26.297228215775384</v>
      </c>
      <c r="DI102" s="2">
        <f>CE$207*$B102+CE$209</f>
        <v>22.782662384316691</v>
      </c>
      <c r="DJ102" s="2">
        <f>CF$207*$B102+CF$209</f>
        <v>23.664185547269437</v>
      </c>
      <c r="DK102" s="2">
        <f>CG$207*$B102+CG$209</f>
        <v>25.003696674300297</v>
      </c>
      <c r="DL102" s="2">
        <f>CH$207*$B102+CH$209</f>
        <v>26.95589596400788</v>
      </c>
      <c r="DM102" s="2">
        <f>CI$207*$B102+CI$209</f>
        <v>30.653757162458234</v>
      </c>
      <c r="DN102" s="2">
        <f>CJ$207*$B102+CJ$209</f>
        <v>33.872084404115505</v>
      </c>
      <c r="DO102" s="2">
        <f>CK$207*$B102+CK$209</f>
        <v>39.568985191903025</v>
      </c>
      <c r="DP102" s="2">
        <f>CL$207*$B102+CL$209</f>
        <v>46.530692390427461</v>
      </c>
      <c r="DS102" s="2">
        <f>POWER(10,($B102-C$227)/C$228)/(1+POWER(10,($B102-C$227)/C$228))</f>
        <v>0.38921404409030264</v>
      </c>
      <c r="DT102" s="2">
        <f>POWER(10,($B102-D$227)/D$228)/(1+POWER(10,($B102-D$227)/D$228))</f>
        <v>0.38177893505202537</v>
      </c>
      <c r="DU102" s="2">
        <f>POWER(10,($B102-E$227)/E$228)/(1+POWER(10,($B102-E$227)/E$228))</f>
        <v>0.54087104458416702</v>
      </c>
      <c r="DV102" s="2">
        <f>POWER(10,($B102-F$227)/F$228)/(1+POWER(10,($B102-F$227)/F$228))</f>
        <v>0.59142606459590674</v>
      </c>
      <c r="DW102" s="2">
        <f>POWER(10,($B102-G$227)/G$228)/(1+POWER(10,($B102-G$227)/G$228))</f>
        <v>0.57256620936503855</v>
      </c>
      <c r="DX102" s="2">
        <f>POWER(10,($B102-H$227)/H$228)/(1+POWER(10,($B102-H$227)/H$228))</f>
        <v>0.55234071270211815</v>
      </c>
      <c r="DY102" s="2">
        <f>POWER(10,($B102-I$227)/I$228)/(1+POWER(10,($B102-I$227)/I$228))</f>
        <v>0.54385865344650053</v>
      </c>
      <c r="DZ102" s="2">
        <f>POWER(10,($B102-J$227)/J$228)/(1+POWER(10,($B102-J$227)/J$228))</f>
        <v>0.5192623421309418</v>
      </c>
      <c r="EA102" s="2">
        <f>POWER(10,($B102-K$227)/K$228)/(1+POWER(10,($B102-K$227)/K$228))</f>
        <v>0.51947526256201093</v>
      </c>
      <c r="EB102" s="2">
        <f>POWER(10,($B102-L$227)/L$228)/(1+POWER(10,($B102-L$227)/L$228))</f>
        <v>0.49605667856023183</v>
      </c>
      <c r="EC102" s="2">
        <f>POWER(10,($B102-M$227)/M$228)/(1+POWER(10,($B102-M$227)/M$228))</f>
        <v>0.48155935304503494</v>
      </c>
      <c r="ED102" s="2">
        <f>POWER(10,($B102-N$227)/N$228)/(1+POWER(10,($B102-N$227)/N$228))</f>
        <v>0.47770529849421106</v>
      </c>
      <c r="EE102" s="2">
        <f>POWER(10,($B102-O$227)/O$228)/(1+POWER(10,($B102-O$227)/O$228))</f>
        <v>0.47963651191340456</v>
      </c>
    </row>
    <row r="103" spans="2:135" x14ac:dyDescent="0.25">
      <c r="B103" s="2">
        <v>97</v>
      </c>
      <c r="C103">
        <v>25.448</v>
      </c>
      <c r="D103">
        <v>26.358000000000001</v>
      </c>
      <c r="E103">
        <v>25.402999999999999</v>
      </c>
      <c r="F103">
        <v>26.119</v>
      </c>
      <c r="G103">
        <v>26.015000000000001</v>
      </c>
      <c r="H103">
        <v>23.507000000000001</v>
      </c>
      <c r="I103">
        <v>25.149000000000001</v>
      </c>
      <c r="J103">
        <v>25.657</v>
      </c>
      <c r="K103">
        <v>26</v>
      </c>
      <c r="L103">
        <v>30.074999999999999</v>
      </c>
      <c r="M103">
        <v>34.567</v>
      </c>
      <c r="N103">
        <v>39.238999999999997</v>
      </c>
      <c r="O103">
        <v>46.298499999999997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26.017242663770769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26.18087058072836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26.773794520330647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27.024369511558817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26.928281509077976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23.277457307015567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24.696584480973534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25.885953656533658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27.535659855937375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31.318590468114913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34.567384789685732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40.024805748024072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46.583054890886665</v>
      </c>
      <c r="AE103" s="5"/>
      <c r="AG103" s="5">
        <f t="shared" si="32"/>
        <v>-0.56924266377076904</v>
      </c>
      <c r="AH103" s="5">
        <f t="shared" si="32"/>
        <v>0.17712941927164039</v>
      </c>
      <c r="AI103" s="5">
        <f t="shared" si="32"/>
        <v>-1.370794520330648</v>
      </c>
      <c r="AJ103" s="5">
        <f t="shared" si="31"/>
        <v>-0.90536951155881695</v>
      </c>
      <c r="AK103" s="5">
        <f t="shared" si="31"/>
        <v>-0.91328150907797578</v>
      </c>
      <c r="AL103" s="5">
        <f t="shared" si="31"/>
        <v>0.22954269298443464</v>
      </c>
      <c r="AM103" s="5">
        <f t="shared" si="31"/>
        <v>0.45241551902646648</v>
      </c>
      <c r="AN103" s="5">
        <f t="shared" si="16"/>
        <v>-0.22895365653365829</v>
      </c>
      <c r="AO103" s="5">
        <f t="shared" si="16"/>
        <v>-1.5356598559373751</v>
      </c>
      <c r="AP103" s="5">
        <f t="shared" si="16"/>
        <v>-1.2435904681149133</v>
      </c>
      <c r="AQ103" s="5">
        <f t="shared" si="16"/>
        <v>-3.8478968573230077E-4</v>
      </c>
      <c r="AR103" s="5">
        <f t="shared" si="16"/>
        <v>-0.78580574802407455</v>
      </c>
      <c r="AS103" s="5">
        <f t="shared" si="16"/>
        <v>-0.28455489088666752</v>
      </c>
      <c r="AV103" s="2">
        <f t="shared" si="18"/>
        <v>26.00155233868562</v>
      </c>
      <c r="AW103" s="2">
        <f t="shared" si="19"/>
        <v>26.154569702371219</v>
      </c>
      <c r="AX103" s="2">
        <f t="shared" si="20"/>
        <v>26.773775781469073</v>
      </c>
      <c r="AY103" s="2">
        <f t="shared" si="21"/>
        <v>27.024368423065496</v>
      </c>
      <c r="AZ103" s="2">
        <f t="shared" si="22"/>
        <v>26.928277691766759</v>
      </c>
      <c r="BA103" s="2">
        <f t="shared" si="23"/>
        <v>23.206278705799285</v>
      </c>
      <c r="BB103" s="2">
        <f t="shared" si="24"/>
        <v>24.628006269687457</v>
      </c>
      <c r="BC103" s="2">
        <f t="shared" si="25"/>
        <v>25.806027524256681</v>
      </c>
      <c r="BD103" s="2">
        <f t="shared" si="26"/>
        <v>27.483186504644962</v>
      </c>
      <c r="BE103" s="2">
        <f t="shared" si="27"/>
        <v>31.289338851729994</v>
      </c>
      <c r="BF103" s="2">
        <f t="shared" si="28"/>
        <v>34.544780844976628</v>
      </c>
      <c r="BG103" s="2">
        <f t="shared" si="29"/>
        <v>40.00956568710653</v>
      </c>
      <c r="BH103" s="2">
        <f t="shared" si="30"/>
        <v>46.563323132327163</v>
      </c>
      <c r="BK103" s="2">
        <f>IF(OR($B103&lt;C$229, AND($B103&gt;C$230, $B103&lt;C$231)), C103, "")</f>
        <v>25.448</v>
      </c>
      <c r="BL103" s="2">
        <f>IF(OR($B103&lt;D$229, AND($B103&gt;D$230, $B103&lt;D$231)), D103, "")</f>
        <v>26.358000000000001</v>
      </c>
      <c r="BM103" s="2" t="str">
        <f>IF(OR($B103&lt;E$229, AND($B103&gt;E$230, $B103&lt;E$231)), E103, "")</f>
        <v/>
      </c>
      <c r="BN103" s="2" t="str">
        <f>IF(OR($B103&lt;F$229, AND($B103&gt;F$230, $B103&lt;F$231)), F103, "")</f>
        <v/>
      </c>
      <c r="BO103" s="2" t="str">
        <f>IF(OR($B103&lt;G$229, AND($B103&gt;G$230, $B103&lt;G$231)), G103, "")</f>
        <v/>
      </c>
      <c r="BP103" s="2" t="str">
        <f>IF(OR($B103&lt;H$229, AND($B103&gt;H$230, $B103&lt;H$231)), H103, "")</f>
        <v/>
      </c>
      <c r="BQ103" s="2" t="str">
        <f>IF(OR($B103&lt;I$229, AND($B103&gt;I$230, $B103&lt;I$231)), I103, "")</f>
        <v/>
      </c>
      <c r="BR103" s="2" t="str">
        <f>IF(OR($B103&lt;J$229, AND($B103&gt;J$230, $B103&lt;J$231)), J103, "")</f>
        <v/>
      </c>
      <c r="BS103" s="2" t="str">
        <f>IF(OR($B103&lt;K$229, AND($B103&gt;K$230, $B103&lt;K$231)), K103, "")</f>
        <v/>
      </c>
      <c r="BT103" s="2">
        <f>IF(OR($B103&lt;L$229, AND($B103&gt;L$230, $B103&lt;L$231)), L103, "")</f>
        <v>30.074999999999999</v>
      </c>
      <c r="BU103" s="2">
        <f>IF(OR($B103&lt;M$229, AND($B103&gt;M$230, $B103&lt;M$231)), M103, "")</f>
        <v>34.567</v>
      </c>
      <c r="BV103" s="2">
        <f>IF(OR($B103&lt;N$229, AND($B103&gt;N$230, $B103&lt;N$231)), N103, "")</f>
        <v>39.238999999999997</v>
      </c>
      <c r="BW103" s="2">
        <f>IF(OR($B103&lt;O$229, AND($B103&gt;O$230, $B103&lt;O$231)), O103, "")</f>
        <v>46.298499999999997</v>
      </c>
      <c r="BZ103" s="2">
        <f>IF(OR(AND($B103&gt;C$230, $B103&lt;C$231), $B103&gt;C$232), C103, "")</f>
        <v>25.448</v>
      </c>
      <c r="CA103" s="2">
        <f>IF(OR(AND($B103&gt;D$230, $B103&lt;D$231), $B103&gt;D$232), D103, "")</f>
        <v>26.358000000000001</v>
      </c>
      <c r="CB103" s="2" t="str">
        <f>IF(OR(AND($B103&gt;E$230, $B103&lt;E$231), $B103&gt;E$232), E103, "")</f>
        <v/>
      </c>
      <c r="CC103" s="2" t="str">
        <f>IF(OR(AND($B103&gt;F$230, $B103&lt;F$231), $B103&gt;F$232), F103, "")</f>
        <v/>
      </c>
      <c r="CD103" s="2" t="str">
        <f>IF(OR(AND($B103&gt;G$230, $B103&lt;G$231), $B103&gt;G$232), G103, "")</f>
        <v/>
      </c>
      <c r="CE103" s="2" t="str">
        <f>IF(OR(AND($B103&gt;H$230, $B103&lt;H$231), $B103&gt;H$232), H103, "")</f>
        <v/>
      </c>
      <c r="CF103" s="2" t="str">
        <f>IF(OR(AND($B103&gt;I$230, $B103&lt;I$231), $B103&gt;I$232), I103, "")</f>
        <v/>
      </c>
      <c r="CG103" s="2" t="str">
        <f>IF(OR(AND($B103&gt;J$230, $B103&lt;J$231), $B103&gt;J$232), J103, "")</f>
        <v/>
      </c>
      <c r="CH103" s="2" t="str">
        <f>IF(OR(AND($B103&gt;K$230, $B103&lt;K$231), $B103&gt;K$232), K103, "")</f>
        <v/>
      </c>
      <c r="CI103" s="2">
        <f>IF(OR(AND($B103&gt;L$230, $B103&lt;L$231), $B103&gt;L$232), L103, "")</f>
        <v>30.074999999999999</v>
      </c>
      <c r="CJ103" s="2">
        <f>IF(OR(AND($B103&gt;M$230, $B103&lt;M$231), $B103&gt;M$232), M103, "")</f>
        <v>34.567</v>
      </c>
      <c r="CK103" s="2">
        <f>IF(OR(AND($B103&gt;N$230, $B103&lt;N$231), $B103&gt;N$232), N103, "")</f>
        <v>39.238999999999997</v>
      </c>
      <c r="CL103" s="2">
        <f>IF(OR(AND($B103&gt;O$230, $B103&lt;O$231), $B103&gt;O$232), O103, "")</f>
        <v>46.298499999999997</v>
      </c>
      <c r="CO103" s="2">
        <f>BK$207*$B103+BK$209</f>
        <v>26.358298866904704</v>
      </c>
      <c r="CP103" s="2">
        <f>BL$207*$B103+BL$209</f>
        <v>26.666728541965416</v>
      </c>
      <c r="CQ103" s="2">
        <f>BM$207*$B103+BM$209</f>
        <v>27.750493234854034</v>
      </c>
      <c r="CR103" s="2">
        <f>BN$207*$B103+BN$209</f>
        <v>28.108455746648808</v>
      </c>
      <c r="CS103" s="2">
        <f>BO$207*$B103+BO$209</f>
        <v>27.979417805527326</v>
      </c>
      <c r="CT103" s="2">
        <f>BP$207*$B103+BP$209</f>
        <v>23.837714147214832</v>
      </c>
      <c r="CU103" s="2">
        <f>BQ$207*$B103+BQ$209</f>
        <v>25.940405032127988</v>
      </c>
      <c r="CV103" s="2">
        <f>BR$207*$B103+BR$209</f>
        <v>26.837769206096532</v>
      </c>
      <c r="CW103" s="2">
        <f>BS$207*$B103+BS$209</f>
        <v>28.170127416861789</v>
      </c>
      <c r="CX103" s="2">
        <f>BT$207*$B103+BT$209</f>
        <v>32.040860593181407</v>
      </c>
      <c r="CY103" s="2">
        <f>BU$207*$B103+BU$209</f>
        <v>35.284975600369016</v>
      </c>
      <c r="CZ103" s="2">
        <f>BV$207*$B103+BV$209</f>
        <v>40.510911386856236</v>
      </c>
      <c r="DA103" s="2">
        <f>BW$207*$B103+BW$209</f>
        <v>46.635989993898711</v>
      </c>
      <c r="DD103" s="2">
        <f>BZ$207*$B103+BZ$209</f>
        <v>25.490976457808774</v>
      </c>
      <c r="DE103" s="2">
        <f>CA$207*$B103+CA$209</f>
        <v>25.398195845575849</v>
      </c>
      <c r="DF103" s="2">
        <f>CB$207*$B103+CB$209</f>
        <v>26.017622399335863</v>
      </c>
      <c r="DG103" s="2">
        <f>CC$207*$B103+CC$209</f>
        <v>26.341346782912147</v>
      </c>
      <c r="DH103" s="2">
        <f>CD$207*$B103+CD$209</f>
        <v>26.212622628711948</v>
      </c>
      <c r="DI103" s="2">
        <f>CE$207*$B103+CE$209</f>
        <v>22.739544642933968</v>
      </c>
      <c r="DJ103" s="2">
        <f>CF$207*$B103+CF$209</f>
        <v>23.624132262511381</v>
      </c>
      <c r="DK103" s="2">
        <f>CG$207*$B103+CG$209</f>
        <v>24.934878826901567</v>
      </c>
      <c r="DL103" s="2">
        <f>CH$207*$B103+CH$209</f>
        <v>26.90366405915</v>
      </c>
      <c r="DM103" s="2">
        <f>CI$207*$B103+CI$209</f>
        <v>30.59304599110364</v>
      </c>
      <c r="DN103" s="2">
        <f>CJ$207*$B103+CJ$209</f>
        <v>33.818013801611016</v>
      </c>
      <c r="DO103" s="2">
        <f>CK$207*$B103+CK$209</f>
        <v>39.509654499574566</v>
      </c>
      <c r="DP103" s="2">
        <f>CL$207*$B103+CL$209</f>
        <v>46.491422785725661</v>
      </c>
      <c r="DS103" s="2">
        <f>POWER(10,($B103-C$227)/C$228)/(1+POWER(10,($B103-C$227)/C$228))</f>
        <v>0.41131939458470218</v>
      </c>
      <c r="DT103" s="2">
        <f>POWER(10,($B103-D$227)/D$228)/(1+POWER(10,($B103-D$227)/D$228))</f>
        <v>0.40374114207057693</v>
      </c>
      <c r="DU103" s="2">
        <f>POWER(10,($B103-E$227)/E$228)/(1+POWER(10,($B103-E$227)/E$228))</f>
        <v>0.56364123243663322</v>
      </c>
      <c r="DV103" s="2">
        <f>POWER(10,($B103-F$227)/F$228)/(1+POWER(10,($B103-F$227)/F$228))</f>
        <v>0.61348074500790439</v>
      </c>
      <c r="DW103" s="2">
        <f>POWER(10,($B103-G$227)/G$228)/(1+POWER(10,($B103-G$227)/G$228))</f>
        <v>0.59494169304629441</v>
      </c>
      <c r="DX103" s="2">
        <f>POWER(10,($B103-H$227)/H$228)/(1+POWER(10,($B103-H$227)/H$228))</f>
        <v>0.57498905128406697</v>
      </c>
      <c r="DY103" s="2">
        <f>POWER(10,($B103-I$227)/I$228)/(1+POWER(10,($B103-I$227)/I$228))</f>
        <v>0.56659940040557499</v>
      </c>
      <c r="DZ103" s="2">
        <f>POWER(10,($B103-J$227)/J$228)/(1+POWER(10,($B103-J$227)/J$228))</f>
        <v>0.54219711924569147</v>
      </c>
      <c r="EA103" s="2">
        <f>POWER(10,($B103-K$227)/K$228)/(1+POWER(10,($B103-K$227)/K$228))</f>
        <v>0.54240883325513034</v>
      </c>
      <c r="EB103" s="2">
        <f>POWER(10,($B103-L$227)/L$228)/(1+POWER(10,($B103-L$227)/L$228))</f>
        <v>0.51907318821960924</v>
      </c>
      <c r="EC103" s="2">
        <f>POWER(10,($B103-M$227)/M$228)/(1+POWER(10,($B103-M$227)/M$228))</f>
        <v>0.50457670814541089</v>
      </c>
      <c r="ED103" s="2">
        <f>POWER(10,($B103-N$227)/N$228)/(1+POWER(10,($B103-N$227)/N$228))</f>
        <v>0.50071635573046669</v>
      </c>
      <c r="EE103" s="2">
        <f>POWER(10,($B103-O$227)/O$228)/(1+POWER(10,($B103-O$227)/O$228))</f>
        <v>0.50265106790029102</v>
      </c>
    </row>
    <row r="104" spans="2:135" x14ac:dyDescent="0.25">
      <c r="B104" s="2">
        <v>98</v>
      </c>
      <c r="C104">
        <v>26.015000000000001</v>
      </c>
      <c r="D104">
        <v>24.224</v>
      </c>
      <c r="E104">
        <v>24.716000000000001</v>
      </c>
      <c r="F104">
        <v>25.358000000000001</v>
      </c>
      <c r="G104">
        <v>26.119</v>
      </c>
      <c r="H104">
        <v>25.358000000000001</v>
      </c>
      <c r="I104">
        <v>26.164000000000001</v>
      </c>
      <c r="J104">
        <v>27.776</v>
      </c>
      <c r="K104">
        <v>26.701000000000001</v>
      </c>
      <c r="L104">
        <v>30.850999999999999</v>
      </c>
      <c r="M104">
        <v>32.866</v>
      </c>
      <c r="N104">
        <v>38.536999999999999</v>
      </c>
      <c r="O104">
        <v>47.373100000000001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25.989056068296808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26.13345750693631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26.703118330353348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26.939534219996499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26.834067551990874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23.241211690394643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24.653014138148077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25.844266062448011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27.497698572901694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31.275993333713885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34.511918563174888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39.978957466669314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46.538678745007608</v>
      </c>
      <c r="AE104" s="5"/>
      <c r="AG104" s="5">
        <f t="shared" si="32"/>
        <v>2.5943931703192646E-2</v>
      </c>
      <c r="AH104" s="5">
        <f t="shared" si="32"/>
        <v>-1.9094575069363096</v>
      </c>
      <c r="AI104" s="5">
        <f t="shared" si="32"/>
        <v>-1.9871183303533471</v>
      </c>
      <c r="AJ104" s="5">
        <f t="shared" si="31"/>
        <v>-1.5815342199964988</v>
      </c>
      <c r="AK104" s="5">
        <f t="shared" si="31"/>
        <v>-0.7150675519908738</v>
      </c>
      <c r="AL104" s="5">
        <f t="shared" si="31"/>
        <v>2.1167883096053579</v>
      </c>
      <c r="AM104" s="5">
        <f t="shared" si="31"/>
        <v>1.5109858618519247</v>
      </c>
      <c r="AN104" s="5">
        <f t="shared" si="16"/>
        <v>1.9317339375519893</v>
      </c>
      <c r="AO104" s="5">
        <f t="shared" si="16"/>
        <v>-0.79669857290169332</v>
      </c>
      <c r="AP104" s="5">
        <f t="shared" si="16"/>
        <v>-0.42499333371388559</v>
      </c>
      <c r="AQ104" s="5">
        <f t="shared" si="16"/>
        <v>-1.645918563174888</v>
      </c>
      <c r="AR104" s="5">
        <f t="shared" si="16"/>
        <v>-1.4419574666693151</v>
      </c>
      <c r="AS104" s="5">
        <f t="shared" si="16"/>
        <v>0.83442125499239239</v>
      </c>
      <c r="AV104" s="2">
        <f t="shared" si="18"/>
        <v>25.982852116283688</v>
      </c>
      <c r="AW104" s="2">
        <f t="shared" si="19"/>
        <v>26.122859005021702</v>
      </c>
      <c r="AX104" s="2">
        <f t="shared" si="20"/>
        <v>26.703113140029942</v>
      </c>
      <c r="AY104" s="2">
        <f t="shared" si="21"/>
        <v>26.939533953275635</v>
      </c>
      <c r="AZ104" s="2">
        <f t="shared" si="22"/>
        <v>26.834066574552082</v>
      </c>
      <c r="BA104" s="2">
        <f t="shared" si="23"/>
        <v>23.13389897244658</v>
      </c>
      <c r="BB104" s="2">
        <f t="shared" si="24"/>
        <v>24.548879916964946</v>
      </c>
      <c r="BC104" s="2">
        <f t="shared" si="25"/>
        <v>25.719536438184754</v>
      </c>
      <c r="BD104" s="2">
        <f t="shared" si="26"/>
        <v>27.415850667121042</v>
      </c>
      <c r="BE104" s="2">
        <f t="shared" si="27"/>
        <v>31.229330766440349</v>
      </c>
      <c r="BF104" s="2">
        <f t="shared" si="28"/>
        <v>34.475572105492546</v>
      </c>
      <c r="BG104" s="2">
        <f t="shared" si="29"/>
        <v>39.954460568036964</v>
      </c>
      <c r="BH104" s="2">
        <f t="shared" si="30"/>
        <v>46.506681365233476</v>
      </c>
      <c r="BK104" s="2">
        <f>IF(OR($B104&lt;C$229, AND($B104&gt;C$230, $B104&lt;C$231)), C104, "")</f>
        <v>26.015000000000001</v>
      </c>
      <c r="BL104" s="2">
        <f>IF(OR($B104&lt;D$229, AND($B104&gt;D$230, $B104&lt;D$231)), D104, "")</f>
        <v>24.224</v>
      </c>
      <c r="BM104" s="2" t="str">
        <f>IF(OR($B104&lt;E$229, AND($B104&gt;E$230, $B104&lt;E$231)), E104, "")</f>
        <v/>
      </c>
      <c r="BN104" s="2" t="str">
        <f>IF(OR($B104&lt;F$229, AND($B104&gt;F$230, $B104&lt;F$231)), F104, "")</f>
        <v/>
      </c>
      <c r="BO104" s="2" t="str">
        <f>IF(OR($B104&lt;G$229, AND($B104&gt;G$230, $B104&lt;G$231)), G104, "")</f>
        <v/>
      </c>
      <c r="BP104" s="2" t="str">
        <f>IF(OR($B104&lt;H$229, AND($B104&gt;H$230, $B104&lt;H$231)), H104, "")</f>
        <v/>
      </c>
      <c r="BQ104" s="2" t="str">
        <f>IF(OR($B104&lt;I$229, AND($B104&gt;I$230, $B104&lt;I$231)), I104, "")</f>
        <v/>
      </c>
      <c r="BR104" s="2" t="str">
        <f>IF(OR($B104&lt;J$229, AND($B104&gt;J$230, $B104&lt;J$231)), J104, "")</f>
        <v/>
      </c>
      <c r="BS104" s="2" t="str">
        <f>IF(OR($B104&lt;K$229, AND($B104&gt;K$230, $B104&lt;K$231)), K104, "")</f>
        <v/>
      </c>
      <c r="BT104" s="2" t="str">
        <f>IF(OR($B104&lt;L$229, AND($B104&gt;L$230, $B104&lt;L$231)), L104, "")</f>
        <v/>
      </c>
      <c r="BU104" s="2">
        <f>IF(OR($B104&lt;M$229, AND($B104&gt;M$230, $B104&lt;M$231)), M104, "")</f>
        <v>32.866</v>
      </c>
      <c r="BV104" s="2">
        <f>IF(OR($B104&lt;N$229, AND($B104&gt;N$230, $B104&lt;N$231)), N104, "")</f>
        <v>38.536999999999999</v>
      </c>
      <c r="BW104" s="2">
        <f>IF(OR($B104&lt;O$229, AND($B104&gt;O$230, $B104&lt;O$231)), O104, "")</f>
        <v>47.373100000000001</v>
      </c>
      <c r="BZ104" s="2">
        <f>IF(OR(AND($B104&gt;C$230, $B104&lt;C$231), $B104&gt;C$232), C104, "")</f>
        <v>26.015000000000001</v>
      </c>
      <c r="CA104" s="2">
        <f>IF(OR(AND($B104&gt;D$230, $B104&lt;D$231), $B104&gt;D$232), D104, "")</f>
        <v>24.224</v>
      </c>
      <c r="CB104" s="2" t="str">
        <f>IF(OR(AND($B104&gt;E$230, $B104&lt;E$231), $B104&gt;E$232), E104, "")</f>
        <v/>
      </c>
      <c r="CC104" s="2" t="str">
        <f>IF(OR(AND($B104&gt;F$230, $B104&lt;F$231), $B104&gt;F$232), F104, "")</f>
        <v/>
      </c>
      <c r="CD104" s="2" t="str">
        <f>IF(OR(AND($B104&gt;G$230, $B104&lt;G$231), $B104&gt;G$232), G104, "")</f>
        <v/>
      </c>
      <c r="CE104" s="2" t="str">
        <f>IF(OR(AND($B104&gt;H$230, $B104&lt;H$231), $B104&gt;H$232), H104, "")</f>
        <v/>
      </c>
      <c r="CF104" s="2" t="str">
        <f>IF(OR(AND($B104&gt;I$230, $B104&lt;I$231), $B104&gt;I$232), I104, "")</f>
        <v/>
      </c>
      <c r="CG104" s="2" t="str">
        <f>IF(OR(AND($B104&gt;J$230, $B104&lt;J$231), $B104&gt;J$232), J104, "")</f>
        <v/>
      </c>
      <c r="CH104" s="2" t="str">
        <f>IF(OR(AND($B104&gt;K$230, $B104&lt;K$231), $B104&gt;K$232), K104, "")</f>
        <v/>
      </c>
      <c r="CI104" s="2" t="str">
        <f>IF(OR(AND($B104&gt;L$230, $B104&lt;L$231), $B104&gt;L$232), L104, "")</f>
        <v/>
      </c>
      <c r="CJ104" s="2">
        <f>IF(OR(AND($B104&gt;M$230, $B104&lt;M$231), $B104&gt;M$232), M104, "")</f>
        <v>32.866</v>
      </c>
      <c r="CK104" s="2">
        <f>IF(OR(AND($B104&gt;N$230, $B104&lt;N$231), $B104&gt;N$232), N104, "")</f>
        <v>38.536999999999999</v>
      </c>
      <c r="CL104" s="2">
        <f>IF(OR(AND($B104&gt;O$230, $B104&lt;O$231), $B104&gt;O$232), O104, "")</f>
        <v>47.373100000000001</v>
      </c>
      <c r="CO104" s="2">
        <f>BK$207*$B104+BK$209</f>
        <v>26.401139382044096</v>
      </c>
      <c r="CP104" s="2">
        <f>BL$207*$B104+BL$209</f>
        <v>26.702010553792107</v>
      </c>
      <c r="CQ104" s="2">
        <f>BM$207*$B104+BM$209</f>
        <v>27.771685842539238</v>
      </c>
      <c r="CR104" s="2">
        <f>BN$207*$B104+BN$209</f>
        <v>28.105769435310229</v>
      </c>
      <c r="CS104" s="2">
        <f>BO$207*$B104+BO$209</f>
        <v>27.971149221826497</v>
      </c>
      <c r="CT104" s="2">
        <f>BP$207*$B104+BP$209</f>
        <v>23.782846809166436</v>
      </c>
      <c r="CU104" s="2">
        <f>BQ$207*$B104+BQ$209</f>
        <v>25.931886732545617</v>
      </c>
      <c r="CV104" s="2">
        <f>BR$207*$B104+BR$209</f>
        <v>26.827868054978083</v>
      </c>
      <c r="CW104" s="2">
        <f>BS$207*$B104+BS$209</f>
        <v>28.149435546809769</v>
      </c>
      <c r="CX104" s="2">
        <f>BT$207*$B104+BT$209</f>
        <v>32.054190036484776</v>
      </c>
      <c r="CY104" s="2">
        <f>BU$207*$B104+BU$209</f>
        <v>35.270274202951043</v>
      </c>
      <c r="CZ104" s="2">
        <f>BV$207*$B104+BV$209</f>
        <v>40.50882174075327</v>
      </c>
      <c r="DA104" s="2">
        <f>BW$207*$B104+BW$209</f>
        <v>46.567107728289599</v>
      </c>
      <c r="DD104" s="2">
        <f>BZ$207*$B104+BZ$209</f>
        <v>25.436874066173274</v>
      </c>
      <c r="DE104" s="2">
        <f>CA$207*$B104+CA$209</f>
        <v>25.342806099578979</v>
      </c>
      <c r="DF104" s="2">
        <f>CB$207*$B104+CB$209</f>
        <v>25.94863784033403</v>
      </c>
      <c r="DG104" s="2">
        <f>CC$207*$B104+CC$209</f>
        <v>26.26940798475955</v>
      </c>
      <c r="DH104" s="2">
        <f>CD$207*$B104+CD$209</f>
        <v>26.128017041648512</v>
      </c>
      <c r="DI104" s="2">
        <f>CE$207*$B104+CE$209</f>
        <v>22.696426901551245</v>
      </c>
      <c r="DJ104" s="2">
        <f>CF$207*$B104+CF$209</f>
        <v>23.584078977753329</v>
      </c>
      <c r="DK104" s="2">
        <f>CG$207*$B104+CG$209</f>
        <v>24.866060979502841</v>
      </c>
      <c r="DL104" s="2">
        <f>CH$207*$B104+CH$209</f>
        <v>26.851432154292119</v>
      </c>
      <c r="DM104" s="2">
        <f>CI$207*$B104+CI$209</f>
        <v>30.532334819749046</v>
      </c>
      <c r="DN104" s="2">
        <f>CJ$207*$B104+CJ$209</f>
        <v>33.763943199106528</v>
      </c>
      <c r="DO104" s="2">
        <f>CK$207*$B104+CK$209</f>
        <v>39.450323807246107</v>
      </c>
      <c r="DP104" s="2">
        <f>CL$207*$B104+CL$209</f>
        <v>46.45215318102386</v>
      </c>
      <c r="DS104" s="2">
        <f>POWER(10,($B104-C$227)/C$228)/(1+POWER(10,($B104-C$227)/C$228))</f>
        <v>0.43378856303947555</v>
      </c>
      <c r="DT104" s="2">
        <f>POWER(10,($B104-D$227)/D$228)/(1+POWER(10,($B104-D$227)/D$228))</f>
        <v>0.42609597619784778</v>
      </c>
      <c r="DU104" s="2">
        <f>POWER(10,($B104-E$227)/E$228)/(1+POWER(10,($B104-E$227)/E$228))</f>
        <v>0.58614622391550952</v>
      </c>
      <c r="DV104" s="2">
        <f>POWER(10,($B104-F$227)/F$228)/(1+POWER(10,($B104-F$227)/F$228))</f>
        <v>0.63507948377203638</v>
      </c>
      <c r="DW104" s="2">
        <f>POWER(10,($B104-G$227)/G$228)/(1+POWER(10,($B104-G$227)/G$228))</f>
        <v>0.61692951786268968</v>
      </c>
      <c r="DX104" s="2">
        <f>POWER(10,($B104-H$227)/H$228)/(1+POWER(10,($B104-H$227)/H$228))</f>
        <v>0.59732690110987019</v>
      </c>
      <c r="DY104" s="2">
        <f>POWER(10,($B104-I$227)/I$228)/(1+POWER(10,($B104-I$227)/I$228))</f>
        <v>0.58906305797726077</v>
      </c>
      <c r="DZ104" s="2">
        <f>POWER(10,($B104-J$227)/J$228)/(1+POWER(10,($B104-J$227)/J$228))</f>
        <v>0.564954439531133</v>
      </c>
      <c r="EA104" s="2">
        <f>POWER(10,($B104-K$227)/K$228)/(1+POWER(10,($B104-K$227)/K$228))</f>
        <v>0.56516406961452115</v>
      </c>
      <c r="EB104" s="2">
        <f>POWER(10,($B104-L$227)/L$228)/(1+POWER(10,($B104-L$227)/L$228))</f>
        <v>0.54200903014525348</v>
      </c>
      <c r="EC104" s="2">
        <f>POWER(10,($B104-M$227)/M$228)/(1+POWER(10,($B104-M$227)/M$228))</f>
        <v>0.52757468008706454</v>
      </c>
      <c r="ED104" s="2">
        <f>POWER(10,($B104-N$227)/N$228)/(1+POWER(10,($B104-N$227)/N$228))</f>
        <v>0.52372437882756617</v>
      </c>
      <c r="EE104" s="2">
        <f>POWER(10,($B104-O$227)/O$228)/(1+POWER(10,($B104-O$227)/O$228))</f>
        <v>0.5256543955275732</v>
      </c>
    </row>
    <row r="105" spans="2:135" x14ac:dyDescent="0.25">
      <c r="B105" s="2">
        <v>99</v>
      </c>
      <c r="C105">
        <v>25.641999999999999</v>
      </c>
      <c r="D105">
        <v>24.896000000000001</v>
      </c>
      <c r="E105">
        <v>24.850999999999999</v>
      </c>
      <c r="F105">
        <v>26.09</v>
      </c>
      <c r="G105">
        <v>25.015000000000001</v>
      </c>
      <c r="H105">
        <v>23.850999999999999</v>
      </c>
      <c r="I105">
        <v>24.611999999999998</v>
      </c>
      <c r="J105">
        <v>26.224</v>
      </c>
      <c r="K105">
        <v>27.448</v>
      </c>
      <c r="L105">
        <v>29.760999999999999</v>
      </c>
      <c r="M105">
        <v>33.343000000000004</v>
      </c>
      <c r="N105">
        <v>40.119</v>
      </c>
      <c r="O105">
        <v>46.582099999999997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25.961831146404581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26.090702569735271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26.629070395023621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26.85271885967154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26.737397471959433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23.220277065131175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24.623373121118036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25.82082518890153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27.472053622614798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31.23915328972334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34.462358281625228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39.935817799119235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46.50239260630206</v>
      </c>
      <c r="AE105" s="5"/>
      <c r="AG105" s="5">
        <f t="shared" si="32"/>
        <v>-0.31983114640458155</v>
      </c>
      <c r="AH105" s="5">
        <f t="shared" si="32"/>
        <v>-1.19470256973527</v>
      </c>
      <c r="AI105" s="5">
        <f t="shared" si="32"/>
        <v>-1.7780703950236223</v>
      </c>
      <c r="AJ105" s="5">
        <f t="shared" si="31"/>
        <v>-0.76271885967154063</v>
      </c>
      <c r="AK105" s="5">
        <f t="shared" si="31"/>
        <v>-1.7223974719594324</v>
      </c>
      <c r="AL105" s="5">
        <f t="shared" si="31"/>
        <v>0.63072293486882458</v>
      </c>
      <c r="AM105" s="5">
        <f t="shared" si="31"/>
        <v>-1.1373121118037233E-2</v>
      </c>
      <c r="AN105" s="5">
        <f t="shared" si="16"/>
        <v>0.40317481109847009</v>
      </c>
      <c r="AO105" s="5">
        <f t="shared" si="16"/>
        <v>-2.4053622614797376E-2</v>
      </c>
      <c r="AP105" s="5">
        <f t="shared" si="16"/>
        <v>-1.4781532897233411</v>
      </c>
      <c r="AQ105" s="5">
        <f t="shared" si="16"/>
        <v>-1.1193582816252245</v>
      </c>
      <c r="AR105" s="5">
        <f t="shared" si="16"/>
        <v>0.18318220088076487</v>
      </c>
      <c r="AS105" s="5">
        <f t="shared" si="16"/>
        <v>7.9707393697937334E-2</v>
      </c>
      <c r="AV105" s="2">
        <f t="shared" si="18"/>
        <v>25.959503043063116</v>
      </c>
      <c r="AW105" s="2">
        <f t="shared" si="19"/>
        <v>26.086650454091135</v>
      </c>
      <c r="AX105" s="2">
        <f t="shared" si="20"/>
        <v>26.6290690336102</v>
      </c>
      <c r="AY105" s="2">
        <f t="shared" si="21"/>
        <v>26.852718797787766</v>
      </c>
      <c r="AZ105" s="2">
        <f t="shared" si="22"/>
        <v>26.737397235080664</v>
      </c>
      <c r="BA105" s="2">
        <f t="shared" si="23"/>
        <v>23.062470421275805</v>
      </c>
      <c r="BB105" s="2">
        <f t="shared" si="24"/>
        <v>24.469205919349569</v>
      </c>
      <c r="BC105" s="2">
        <f t="shared" si="25"/>
        <v>25.630910351525948</v>
      </c>
      <c r="BD105" s="2">
        <f t="shared" si="26"/>
        <v>27.34744016741341</v>
      </c>
      <c r="BE105" s="2">
        <f t="shared" si="27"/>
        <v>31.166208271704118</v>
      </c>
      <c r="BF105" s="2">
        <f t="shared" si="28"/>
        <v>34.404732521864744</v>
      </c>
      <c r="BG105" s="2">
        <f t="shared" si="29"/>
        <v>39.89683330581498</v>
      </c>
      <c r="BH105" s="2">
        <f t="shared" si="30"/>
        <v>46.451411226503858</v>
      </c>
      <c r="BK105" s="2">
        <f>IF(OR($B105&lt;C$229, AND($B105&gt;C$230, $B105&lt;C$231)), C105, "")</f>
        <v>25.641999999999999</v>
      </c>
      <c r="BL105" s="2">
        <f>IF(OR($B105&lt;D$229, AND($B105&gt;D$230, $B105&lt;D$231)), D105, "")</f>
        <v>24.896000000000001</v>
      </c>
      <c r="BM105" s="2" t="str">
        <f>IF(OR($B105&lt;E$229, AND($B105&gt;E$230, $B105&lt;E$231)), E105, "")</f>
        <v/>
      </c>
      <c r="BN105" s="2" t="str">
        <f>IF(OR($B105&lt;F$229, AND($B105&gt;F$230, $B105&lt;F$231)), F105, "")</f>
        <v/>
      </c>
      <c r="BO105" s="2" t="str">
        <f>IF(OR($B105&lt;G$229, AND($B105&gt;G$230, $B105&lt;G$231)), G105, "")</f>
        <v/>
      </c>
      <c r="BP105" s="2" t="str">
        <f>IF(OR($B105&lt;H$229, AND($B105&gt;H$230, $B105&lt;H$231)), H105, "")</f>
        <v/>
      </c>
      <c r="BQ105" s="2" t="str">
        <f>IF(OR($B105&lt;I$229, AND($B105&gt;I$230, $B105&lt;I$231)), I105, "")</f>
        <v/>
      </c>
      <c r="BR105" s="2" t="str">
        <f>IF(OR($B105&lt;J$229, AND($B105&gt;J$230, $B105&lt;J$231)), J105, "")</f>
        <v/>
      </c>
      <c r="BS105" s="2" t="str">
        <f>IF(OR($B105&lt;K$229, AND($B105&gt;K$230, $B105&lt;K$231)), K105, "")</f>
        <v/>
      </c>
      <c r="BT105" s="2" t="str">
        <f>IF(OR($B105&lt;L$229, AND($B105&gt;L$230, $B105&lt;L$231)), L105, "")</f>
        <v/>
      </c>
      <c r="BU105" s="2" t="str">
        <f>IF(OR($B105&lt;M$229, AND($B105&gt;M$230, $B105&lt;M$231)), M105, "")</f>
        <v/>
      </c>
      <c r="BV105" s="2" t="str">
        <f>IF(OR($B105&lt;N$229, AND($B105&gt;N$230, $B105&lt;N$231)), N105, "")</f>
        <v/>
      </c>
      <c r="BW105" s="2" t="str">
        <f>IF(OR($B105&lt;O$229, AND($B105&gt;O$230, $B105&lt;O$231)), O105, "")</f>
        <v/>
      </c>
      <c r="BZ105" s="2">
        <f>IF(OR(AND($B105&gt;C$230, $B105&lt;C$231), $B105&gt;C$232), C105, "")</f>
        <v>25.641999999999999</v>
      </c>
      <c r="CA105" s="2">
        <f>IF(OR(AND($B105&gt;D$230, $B105&lt;D$231), $B105&gt;D$232), D105, "")</f>
        <v>24.896000000000001</v>
      </c>
      <c r="CB105" s="2" t="str">
        <f>IF(OR(AND($B105&gt;E$230, $B105&lt;E$231), $B105&gt;E$232), E105, "")</f>
        <v/>
      </c>
      <c r="CC105" s="2" t="str">
        <f>IF(OR(AND($B105&gt;F$230, $B105&lt;F$231), $B105&gt;F$232), F105, "")</f>
        <v/>
      </c>
      <c r="CD105" s="2" t="str">
        <f>IF(OR(AND($B105&gt;G$230, $B105&lt;G$231), $B105&gt;G$232), G105, "")</f>
        <v/>
      </c>
      <c r="CE105" s="2" t="str">
        <f>IF(OR(AND($B105&gt;H$230, $B105&lt;H$231), $B105&gt;H$232), H105, "")</f>
        <v/>
      </c>
      <c r="CF105" s="2" t="str">
        <f>IF(OR(AND($B105&gt;I$230, $B105&lt;I$231), $B105&gt;I$232), I105, "")</f>
        <v/>
      </c>
      <c r="CG105" s="2" t="str">
        <f>IF(OR(AND($B105&gt;J$230, $B105&lt;J$231), $B105&gt;J$232), J105, "")</f>
        <v/>
      </c>
      <c r="CH105" s="2" t="str">
        <f>IF(OR(AND($B105&gt;K$230, $B105&lt;K$231), $B105&gt;K$232), K105, "")</f>
        <v/>
      </c>
      <c r="CI105" s="2" t="str">
        <f>IF(OR(AND($B105&gt;L$230, $B105&lt;L$231), $B105&gt;L$232), L105, "")</f>
        <v/>
      </c>
      <c r="CJ105" s="2" t="str">
        <f>IF(OR(AND($B105&gt;M$230, $B105&lt;M$231), $B105&gt;M$232), M105, "")</f>
        <v/>
      </c>
      <c r="CK105" s="2" t="str">
        <f>IF(OR(AND($B105&gt;N$230, $B105&lt;N$231), $B105&gt;N$232), N105, "")</f>
        <v/>
      </c>
      <c r="CL105" s="2" t="str">
        <f>IF(OR(AND($B105&gt;O$230, $B105&lt;O$231), $B105&gt;O$232), O105, "")</f>
        <v/>
      </c>
      <c r="CO105" s="2">
        <f>BK$207*$B105+BK$209</f>
        <v>26.443979897183489</v>
      </c>
      <c r="CP105" s="2">
        <f>BL$207*$B105+BL$209</f>
        <v>26.737292565618798</v>
      </c>
      <c r="CQ105" s="2">
        <f>BM$207*$B105+BM$209</f>
        <v>27.792878450224443</v>
      </c>
      <c r="CR105" s="2">
        <f>BN$207*$B105+BN$209</f>
        <v>28.103083123971647</v>
      </c>
      <c r="CS105" s="2">
        <f>BO$207*$B105+BO$209</f>
        <v>27.962880638125664</v>
      </c>
      <c r="CT105" s="2">
        <f>BP$207*$B105+BP$209</f>
        <v>23.72797947111804</v>
      </c>
      <c r="CU105" s="2">
        <f>BQ$207*$B105+BQ$209</f>
        <v>25.923368432963247</v>
      </c>
      <c r="CV105" s="2">
        <f>BR$207*$B105+BR$209</f>
        <v>26.817966903859634</v>
      </c>
      <c r="CW105" s="2">
        <f>BS$207*$B105+BS$209</f>
        <v>28.12874367675775</v>
      </c>
      <c r="CX105" s="2">
        <f>BT$207*$B105+BT$209</f>
        <v>32.067519479788146</v>
      </c>
      <c r="CY105" s="2">
        <f>BU$207*$B105+BU$209</f>
        <v>35.25557280553307</v>
      </c>
      <c r="CZ105" s="2">
        <f>BV$207*$B105+BV$209</f>
        <v>40.506732094650303</v>
      </c>
      <c r="DA105" s="2">
        <f>BW$207*$B105+BW$209</f>
        <v>46.498225462680495</v>
      </c>
      <c r="DD105" s="2">
        <f>BZ$207*$B105+BZ$209</f>
        <v>25.382771674537778</v>
      </c>
      <c r="DE105" s="2">
        <f>CA$207*$B105+CA$209</f>
        <v>25.287416353582117</v>
      </c>
      <c r="DF105" s="2">
        <f>CB$207*$B105+CB$209</f>
        <v>25.879653281332196</v>
      </c>
      <c r="DG105" s="2">
        <f>CC$207*$B105+CC$209</f>
        <v>26.197469186606948</v>
      </c>
      <c r="DH105" s="2">
        <f>CD$207*$B105+CD$209</f>
        <v>26.043411454585073</v>
      </c>
      <c r="DI105" s="2">
        <f>CE$207*$B105+CE$209</f>
        <v>22.653309160168526</v>
      </c>
      <c r="DJ105" s="2">
        <f>CF$207*$B105+CF$209</f>
        <v>23.544025692995273</v>
      </c>
      <c r="DK105" s="2">
        <f>CG$207*$B105+CG$209</f>
        <v>24.797243132104111</v>
      </c>
      <c r="DL105" s="2">
        <f>CH$207*$B105+CH$209</f>
        <v>26.799200249434236</v>
      </c>
      <c r="DM105" s="2">
        <f>CI$207*$B105+CI$209</f>
        <v>30.471623648394456</v>
      </c>
      <c r="DN105" s="2">
        <f>CJ$207*$B105+CJ$209</f>
        <v>33.70987259660204</v>
      </c>
      <c r="DO105" s="2">
        <f>CK$207*$B105+CK$209</f>
        <v>39.390993114917649</v>
      </c>
      <c r="DP105" s="2">
        <f>CL$207*$B105+CL$209</f>
        <v>46.412883576322059</v>
      </c>
      <c r="DS105" s="2">
        <f>POWER(10,($B105-C$227)/C$228)/(1+POWER(10,($B105-C$227)/C$228))</f>
        <v>0.45653326442620529</v>
      </c>
      <c r="DT105" s="2">
        <f>POWER(10,($B105-D$227)/D$228)/(1+POWER(10,($B105-D$227)/D$228))</f>
        <v>0.44875700844397653</v>
      </c>
      <c r="DU105" s="2">
        <f>POWER(10,($B105-E$227)/E$228)/(1+POWER(10,($B105-E$227)/E$228))</f>
        <v>0.60829714951329372</v>
      </c>
      <c r="DV105" s="2">
        <f>POWER(10,($B105-F$227)/F$228)/(1+POWER(10,($B105-F$227)/F$228))</f>
        <v>0.65614776512026773</v>
      </c>
      <c r="DW105" s="2">
        <f>POWER(10,($B105-G$227)/G$228)/(1+POWER(10,($B105-G$227)/G$228))</f>
        <v>0.63844911580425256</v>
      </c>
      <c r="DX105" s="2">
        <f>POWER(10,($B105-H$227)/H$228)/(1+POWER(10,($B105-H$227)/H$228))</f>
        <v>0.61926810768060669</v>
      </c>
      <c r="DY105" s="2">
        <f>POWER(10,($B105-I$227)/I$228)/(1+POWER(10,($B105-I$227)/I$228))</f>
        <v>0.61116143092241193</v>
      </c>
      <c r="DZ105" s="2">
        <f>POWER(10,($B105-J$227)/J$228)/(1+POWER(10,($B105-J$227)/J$228))</f>
        <v>0.58744127669781221</v>
      </c>
      <c r="EA105" s="2">
        <f>POWER(10,($B105-K$227)/K$228)/(1+POWER(10,($B105-K$227)/K$228))</f>
        <v>0.58764797996645335</v>
      </c>
      <c r="EB105" s="2">
        <f>POWER(10,($B105-L$227)/L$228)/(1+POWER(10,($B105-L$227)/L$228))</f>
        <v>0.56476819498733555</v>
      </c>
      <c r="EC105" s="2">
        <f>POWER(10,($B105-M$227)/M$228)/(1+POWER(10,($B105-M$227)/M$228))</f>
        <v>0.55045621314675885</v>
      </c>
      <c r="ED105" s="2">
        <f>POWER(10,($B105-N$227)/N$228)/(1+POWER(10,($B105-N$227)/N$228))</f>
        <v>0.54663214238644597</v>
      </c>
      <c r="EE105" s="2">
        <f>POWER(10,($B105-O$227)/O$228)/(1+POWER(10,($B105-O$227)/O$228))</f>
        <v>0.54854934867525418</v>
      </c>
    </row>
    <row r="106" spans="2:135" x14ac:dyDescent="0.25">
      <c r="B106" s="2">
        <v>100</v>
      </c>
      <c r="C106">
        <v>24.626999999999999</v>
      </c>
      <c r="D106">
        <v>25.119</v>
      </c>
      <c r="E106">
        <v>26.193999999999999</v>
      </c>
      <c r="F106">
        <v>25.850999999999999</v>
      </c>
      <c r="G106">
        <v>26.03</v>
      </c>
      <c r="H106">
        <v>24.015000000000001</v>
      </c>
      <c r="I106">
        <v>24.641999999999999</v>
      </c>
      <c r="J106">
        <v>27.254000000000001</v>
      </c>
      <c r="K106">
        <v>27.06</v>
      </c>
      <c r="L106">
        <v>30.507000000000001</v>
      </c>
      <c r="M106">
        <v>32.313000000000002</v>
      </c>
      <c r="N106">
        <v>39.97</v>
      </c>
      <c r="O106">
        <v>46.880600000000001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25.932361632550759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26.047471495560316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26.551906178122117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26.764164568475795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26.638523259469082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23.218388215528982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24.611694009576627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25.82233484541533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27.463117956890237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31.211510243168568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34.421752387180852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39.897539123164833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46.47693750784051</v>
      </c>
      <c r="AE106" s="5"/>
      <c r="AG106" s="5">
        <f t="shared" si="32"/>
        <v>-1.3053616325507598</v>
      </c>
      <c r="AH106" s="5">
        <f t="shared" si="32"/>
        <v>-0.92847149556031638</v>
      </c>
      <c r="AI106" s="5">
        <f t="shared" si="32"/>
        <v>-0.35790617812211778</v>
      </c>
      <c r="AJ106" s="5">
        <f t="shared" si="31"/>
        <v>-0.9131645684757963</v>
      </c>
      <c r="AK106" s="5">
        <f t="shared" si="31"/>
        <v>-0.60852325946908081</v>
      </c>
      <c r="AL106" s="5">
        <f t="shared" si="31"/>
        <v>0.79661178447101832</v>
      </c>
      <c r="AM106" s="5">
        <f t="shared" si="31"/>
        <v>3.0305990423372009E-2</v>
      </c>
      <c r="AN106" s="5">
        <f t="shared" si="16"/>
        <v>1.431665154584671</v>
      </c>
      <c r="AO106" s="5">
        <f t="shared" si="16"/>
        <v>-0.4031179568902381</v>
      </c>
      <c r="AP106" s="5">
        <f t="shared" si="16"/>
        <v>-0.70451024316856703</v>
      </c>
      <c r="AQ106" s="5">
        <f t="shared" si="16"/>
        <v>-2.10875238718085</v>
      </c>
      <c r="AR106" s="5">
        <f t="shared" si="16"/>
        <v>7.2460876835165777E-2</v>
      </c>
      <c r="AS106" s="5">
        <f t="shared" si="16"/>
        <v>0.40366249215949068</v>
      </c>
      <c r="AV106" s="2">
        <f t="shared" si="18"/>
        <v>25.931532481960083</v>
      </c>
      <c r="AW106" s="2">
        <f t="shared" si="19"/>
        <v>26.046001614145631</v>
      </c>
      <c r="AX106" s="2">
        <f t="shared" si="20"/>
        <v>26.551905839956049</v>
      </c>
      <c r="AY106" s="2">
        <f t="shared" si="21"/>
        <v>26.764164554880608</v>
      </c>
      <c r="AZ106" s="2">
        <f t="shared" si="22"/>
        <v>26.638523205135634</v>
      </c>
      <c r="BA106" s="2">
        <f t="shared" si="23"/>
        <v>22.992063928419451</v>
      </c>
      <c r="BB106" s="2">
        <f t="shared" si="24"/>
        <v>24.389217292903481</v>
      </c>
      <c r="BC106" s="2">
        <f t="shared" si="25"/>
        <v>25.540381272462483</v>
      </c>
      <c r="BD106" s="2">
        <f t="shared" si="26"/>
        <v>27.278101168852036</v>
      </c>
      <c r="BE106" s="2">
        <f t="shared" si="27"/>
        <v>31.100166010524909</v>
      </c>
      <c r="BF106" s="2">
        <f t="shared" si="28"/>
        <v>34.332426583601283</v>
      </c>
      <c r="BG106" s="2">
        <f t="shared" si="29"/>
        <v>39.836813181314241</v>
      </c>
      <c r="BH106" s="2">
        <f t="shared" si="30"/>
        <v>46.397508400646359</v>
      </c>
      <c r="BK106" s="2">
        <f>IF(OR($B106&lt;C$229, AND($B106&gt;C$230, $B106&lt;C$231)), C106, "")</f>
        <v>24.626999999999999</v>
      </c>
      <c r="BL106" s="2">
        <f>IF(OR($B106&lt;D$229, AND($B106&gt;D$230, $B106&lt;D$231)), D106, "")</f>
        <v>25.119</v>
      </c>
      <c r="BM106" s="2" t="str">
        <f>IF(OR($B106&lt;E$229, AND($B106&gt;E$230, $B106&lt;E$231)), E106, "")</f>
        <v/>
      </c>
      <c r="BN106" s="2" t="str">
        <f>IF(OR($B106&lt;F$229, AND($B106&gt;F$230, $B106&lt;F$231)), F106, "")</f>
        <v/>
      </c>
      <c r="BO106" s="2" t="str">
        <f>IF(OR($B106&lt;G$229, AND($B106&gt;G$230, $B106&lt;G$231)), G106, "")</f>
        <v/>
      </c>
      <c r="BP106" s="2" t="str">
        <f>IF(OR($B106&lt;H$229, AND($B106&gt;H$230, $B106&lt;H$231)), H106, "")</f>
        <v/>
      </c>
      <c r="BQ106" s="2" t="str">
        <f>IF(OR($B106&lt;I$229, AND($B106&gt;I$230, $B106&lt;I$231)), I106, "")</f>
        <v/>
      </c>
      <c r="BR106" s="2" t="str">
        <f>IF(OR($B106&lt;J$229, AND($B106&gt;J$230, $B106&lt;J$231)), J106, "")</f>
        <v/>
      </c>
      <c r="BS106" s="2" t="str">
        <f>IF(OR($B106&lt;K$229, AND($B106&gt;K$230, $B106&lt;K$231)), K106, "")</f>
        <v/>
      </c>
      <c r="BT106" s="2" t="str">
        <f>IF(OR($B106&lt;L$229, AND($B106&gt;L$230, $B106&lt;L$231)), L106, "")</f>
        <v/>
      </c>
      <c r="BU106" s="2" t="str">
        <f>IF(OR($B106&lt;M$229, AND($B106&gt;M$230, $B106&lt;M$231)), M106, "")</f>
        <v/>
      </c>
      <c r="BV106" s="2" t="str">
        <f>IF(OR($B106&lt;N$229, AND($B106&gt;N$230, $B106&lt;N$231)), N106, "")</f>
        <v/>
      </c>
      <c r="BW106" s="2" t="str">
        <f>IF(OR($B106&lt;O$229, AND($B106&gt;O$230, $B106&lt;O$231)), O106, "")</f>
        <v/>
      </c>
      <c r="BZ106" s="2">
        <f>IF(OR(AND($B106&gt;C$230, $B106&lt;C$231), $B106&gt;C$232), C106, "")</f>
        <v>24.626999999999999</v>
      </c>
      <c r="CA106" s="2">
        <f>IF(OR(AND($B106&gt;D$230, $B106&lt;D$231), $B106&gt;D$232), D106, "")</f>
        <v>25.119</v>
      </c>
      <c r="CB106" s="2" t="str">
        <f>IF(OR(AND($B106&gt;E$230, $B106&lt;E$231), $B106&gt;E$232), E106, "")</f>
        <v/>
      </c>
      <c r="CC106" s="2" t="str">
        <f>IF(OR(AND($B106&gt;F$230, $B106&lt;F$231), $B106&gt;F$232), F106, "")</f>
        <v/>
      </c>
      <c r="CD106" s="2" t="str">
        <f>IF(OR(AND($B106&gt;G$230, $B106&lt;G$231), $B106&gt;G$232), G106, "")</f>
        <v/>
      </c>
      <c r="CE106" s="2" t="str">
        <f>IF(OR(AND($B106&gt;H$230, $B106&lt;H$231), $B106&gt;H$232), H106, "")</f>
        <v/>
      </c>
      <c r="CF106" s="2" t="str">
        <f>IF(OR(AND($B106&gt;I$230, $B106&lt;I$231), $B106&gt;I$232), I106, "")</f>
        <v/>
      </c>
      <c r="CG106" s="2" t="str">
        <f>IF(OR(AND($B106&gt;J$230, $B106&lt;J$231), $B106&gt;J$232), J106, "")</f>
        <v/>
      </c>
      <c r="CH106" s="2" t="str">
        <f>IF(OR(AND($B106&gt;K$230, $B106&lt;K$231), $B106&gt;K$232), K106, "")</f>
        <v/>
      </c>
      <c r="CI106" s="2" t="str">
        <f>IF(OR(AND($B106&gt;L$230, $B106&lt;L$231), $B106&gt;L$232), L106, "")</f>
        <v/>
      </c>
      <c r="CJ106" s="2" t="str">
        <f>IF(OR(AND($B106&gt;M$230, $B106&lt;M$231), $B106&gt;M$232), M106, "")</f>
        <v/>
      </c>
      <c r="CK106" s="2" t="str">
        <f>IF(OR(AND($B106&gt;N$230, $B106&lt;N$231), $B106&gt;N$232), N106, "")</f>
        <v/>
      </c>
      <c r="CL106" s="2" t="str">
        <f>IF(OR(AND($B106&gt;O$230, $B106&lt;O$231), $B106&gt;O$232), O106, "")</f>
        <v/>
      </c>
      <c r="CO106" s="2">
        <f>BK$207*$B106+BK$209</f>
        <v>26.486820412322878</v>
      </c>
      <c r="CP106" s="2">
        <f>BL$207*$B106+BL$209</f>
        <v>26.772574577445493</v>
      </c>
      <c r="CQ106" s="2">
        <f>BM$207*$B106+BM$209</f>
        <v>27.814071057909651</v>
      </c>
      <c r="CR106" s="2">
        <f>BN$207*$B106+BN$209</f>
        <v>28.100396812633065</v>
      </c>
      <c r="CS106" s="2">
        <f>BO$207*$B106+BO$209</f>
        <v>27.954612054424835</v>
      </c>
      <c r="CT106" s="2">
        <f>BP$207*$B106+BP$209</f>
        <v>23.673112133069644</v>
      </c>
      <c r="CU106" s="2">
        <f>BQ$207*$B106+BQ$209</f>
        <v>25.914850133380877</v>
      </c>
      <c r="CV106" s="2">
        <f>BR$207*$B106+BR$209</f>
        <v>26.808065752741182</v>
      </c>
      <c r="CW106" s="2">
        <f>BS$207*$B106+BS$209</f>
        <v>28.108051806705728</v>
      </c>
      <c r="CX106" s="2">
        <f>BT$207*$B106+BT$209</f>
        <v>32.080848923091516</v>
      </c>
      <c r="CY106" s="2">
        <f>BU$207*$B106+BU$209</f>
        <v>35.240871408115098</v>
      </c>
      <c r="CZ106" s="2">
        <f>BV$207*$B106+BV$209</f>
        <v>40.504642448547337</v>
      </c>
      <c r="DA106" s="2">
        <f>BW$207*$B106+BW$209</f>
        <v>46.429343197071383</v>
      </c>
      <c r="DD106" s="2">
        <f>BZ$207*$B106+BZ$209</f>
        <v>25.328669282902283</v>
      </c>
      <c r="DE106" s="2">
        <f>CA$207*$B106+CA$209</f>
        <v>25.232026607585251</v>
      </c>
      <c r="DF106" s="2">
        <f>CB$207*$B106+CB$209</f>
        <v>25.810668722330366</v>
      </c>
      <c r="DG106" s="2">
        <f>CC$207*$B106+CC$209</f>
        <v>26.125530388454351</v>
      </c>
      <c r="DH106" s="2">
        <f>CD$207*$B106+CD$209</f>
        <v>25.958805867521633</v>
      </c>
      <c r="DI106" s="2">
        <f>CE$207*$B106+CE$209</f>
        <v>22.610191418785803</v>
      </c>
      <c r="DJ106" s="2">
        <f>CF$207*$B106+CF$209</f>
        <v>23.503972408237217</v>
      </c>
      <c r="DK106" s="2">
        <f>CG$207*$B106+CG$209</f>
        <v>24.728425284705384</v>
      </c>
      <c r="DL106" s="2">
        <f>CH$207*$B106+CH$209</f>
        <v>26.746968344576359</v>
      </c>
      <c r="DM106" s="2">
        <f>CI$207*$B106+CI$209</f>
        <v>30.410912477039862</v>
      </c>
      <c r="DN106" s="2">
        <f>CJ$207*$B106+CJ$209</f>
        <v>33.655801994097558</v>
      </c>
      <c r="DO106" s="2">
        <f>CK$207*$B106+CK$209</f>
        <v>39.33166242258919</v>
      </c>
      <c r="DP106" s="2">
        <f>CL$207*$B106+CL$209</f>
        <v>46.373613971620259</v>
      </c>
      <c r="DS106" s="2">
        <f>POWER(10,($B106-C$227)/C$228)/(1+POWER(10,($B106-C$227)/C$228))</f>
        <v>0.4794606819928578</v>
      </c>
      <c r="DT106" s="2">
        <f>POWER(10,($B106-D$227)/D$228)/(1+POWER(10,($B106-D$227)/D$228))</f>
        <v>0.47163280697177651</v>
      </c>
      <c r="DU106" s="2">
        <f>POWER(10,($B106-E$227)/E$228)/(1+POWER(10,($B106-E$227)/E$228))</f>
        <v>0.63001085480348362</v>
      </c>
      <c r="DV106" s="2">
        <f>POWER(10,($B106-F$227)/F$228)/(1+POWER(10,($B106-F$227)/F$228))</f>
        <v>0.67661905706263348</v>
      </c>
      <c r="DW106" s="2">
        <f>POWER(10,($B106-G$227)/G$228)/(1+POWER(10,($B106-G$227)/G$228))</f>
        <v>0.65942718182035165</v>
      </c>
      <c r="DX106" s="2">
        <f>POWER(10,($B106-H$227)/H$228)/(1+POWER(10,($B106-H$227)/H$228))</f>
        <v>0.64073283688808114</v>
      </c>
      <c r="DY106" s="2">
        <f>POWER(10,($B106-I$227)/I$228)/(1+POWER(10,($B106-I$227)/I$228))</f>
        <v>0.63281220136806704</v>
      </c>
      <c r="DZ106" s="2">
        <f>POWER(10,($B106-J$227)/J$228)/(1+POWER(10,($B106-J$227)/J$228))</f>
        <v>0.60956905761504931</v>
      </c>
      <c r="EA106" s="2">
        <f>POWER(10,($B106-K$227)/K$228)/(1+POWER(10,($B106-K$227)/K$228))</f>
        <v>0.60977203892791609</v>
      </c>
      <c r="EB106" s="2">
        <f>POWER(10,($B106-L$227)/L$228)/(1+POWER(10,($B106-L$227)/L$228))</f>
        <v>0.58725762581282803</v>
      </c>
      <c r="EC106" s="2">
        <f>POWER(10,($B106-M$227)/M$228)/(1+POWER(10,($B106-M$227)/M$228))</f>
        <v>0.57312620916156454</v>
      </c>
      <c r="ED106" s="2">
        <f>POWER(10,($B106-N$227)/N$228)/(1+POWER(10,($B106-N$227)/N$228))</f>
        <v>0.56934410855596562</v>
      </c>
      <c r="EE106" s="2">
        <f>POWER(10,($B106-O$227)/O$228)/(1+POWER(10,($B106-O$227)/O$228))</f>
        <v>0.57124060432066182</v>
      </c>
    </row>
    <row r="107" spans="2:135" x14ac:dyDescent="0.25">
      <c r="B107" s="2">
        <v>101</v>
      </c>
      <c r="C107">
        <v>25.254000000000001</v>
      </c>
      <c r="D107">
        <v>25.791</v>
      </c>
      <c r="E107">
        <v>25.283999999999999</v>
      </c>
      <c r="F107">
        <v>26.552</v>
      </c>
      <c r="G107">
        <v>25.239000000000001</v>
      </c>
      <c r="H107">
        <v>23.433</v>
      </c>
      <c r="I107">
        <v>24.866</v>
      </c>
      <c r="J107">
        <v>27.866</v>
      </c>
      <c r="K107">
        <v>26.417999999999999</v>
      </c>
      <c r="L107">
        <v>28.896000000000001</v>
      </c>
      <c r="M107">
        <v>32.478000000000002</v>
      </c>
      <c r="N107">
        <v>39.850999999999999</v>
      </c>
      <c r="O107">
        <v>47.701500000000003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25.899287877471696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26.001514912945741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26.471901632947159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26.674113643726137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26.537703627165229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23.23930281811397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24.622074767456866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25.856295401536467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27.475819643642062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31.197253658331139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34.393973188970214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39.86692074925471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46.465849759961422</v>
      </c>
      <c r="AE107" s="5"/>
      <c r="AG107" s="5">
        <f t="shared" si="32"/>
        <v>-0.64528787747169503</v>
      </c>
      <c r="AH107" s="5">
        <f t="shared" si="32"/>
        <v>-0.21051491294574021</v>
      </c>
      <c r="AI107" s="5">
        <f t="shared" si="32"/>
        <v>-1.1879016329471597</v>
      </c>
      <c r="AJ107" s="5">
        <f t="shared" si="31"/>
        <v>-0.12211364372613787</v>
      </c>
      <c r="AK107" s="5">
        <f t="shared" si="31"/>
        <v>-1.2987036271652279</v>
      </c>
      <c r="AL107" s="5">
        <f t="shared" si="31"/>
        <v>0.19369718188603002</v>
      </c>
      <c r="AM107" s="5">
        <f t="shared" si="31"/>
        <v>0.24392523254313403</v>
      </c>
      <c r="AN107" s="5">
        <f t="shared" si="16"/>
        <v>2.0097045984635322</v>
      </c>
      <c r="AO107" s="5">
        <f t="shared" si="16"/>
        <v>-1.0578196436420626</v>
      </c>
      <c r="AP107" s="5">
        <f t="shared" si="16"/>
        <v>-2.301253658331138</v>
      </c>
      <c r="AQ107" s="5">
        <f t="shared" si="16"/>
        <v>-1.915973188970213</v>
      </c>
      <c r="AR107" s="5">
        <f t="shared" si="16"/>
        <v>-1.5920749254711097E-2</v>
      </c>
      <c r="AS107" s="5">
        <f t="shared" si="16"/>
        <v>1.2356502400385807</v>
      </c>
      <c r="AV107" s="2">
        <f t="shared" si="18"/>
        <v>25.899007616959871</v>
      </c>
      <c r="AW107" s="2">
        <f t="shared" si="19"/>
        <v>26.001009034838702</v>
      </c>
      <c r="AX107" s="2">
        <f t="shared" si="20"/>
        <v>26.471901553401878</v>
      </c>
      <c r="AY107" s="2">
        <f t="shared" si="21"/>
        <v>26.674113640898121</v>
      </c>
      <c r="AZ107" s="2">
        <f t="shared" si="22"/>
        <v>26.537703615369821</v>
      </c>
      <c r="BA107" s="2">
        <f t="shared" si="23"/>
        <v>22.922738876668387</v>
      </c>
      <c r="BB107" s="2">
        <f t="shared" si="24"/>
        <v>24.309140334588918</v>
      </c>
      <c r="BC107" s="2">
        <f t="shared" si="25"/>
        <v>25.448189706014784</v>
      </c>
      <c r="BD107" s="2">
        <f t="shared" si="26"/>
        <v>27.207982927306155</v>
      </c>
      <c r="BE107" s="2">
        <f t="shared" si="27"/>
        <v>31.031418440033875</v>
      </c>
      <c r="BF107" s="2">
        <f t="shared" si="28"/>
        <v>34.258828040668476</v>
      </c>
      <c r="BG107" s="2">
        <f t="shared" si="29"/>
        <v>39.774547334891125</v>
      </c>
      <c r="BH107" s="2">
        <f t="shared" si="30"/>
        <v>46.344957192513391</v>
      </c>
      <c r="BK107" s="2">
        <f>IF(OR($B107&lt;C$229, AND($B107&gt;C$230, $B107&lt;C$231)), C107, "")</f>
        <v>25.254000000000001</v>
      </c>
      <c r="BL107" s="2">
        <f>IF(OR($B107&lt;D$229, AND($B107&gt;D$230, $B107&lt;D$231)), D107, "")</f>
        <v>25.791</v>
      </c>
      <c r="BM107" s="2" t="str">
        <f>IF(OR($B107&lt;E$229, AND($B107&gt;E$230, $B107&lt;E$231)), E107, "")</f>
        <v/>
      </c>
      <c r="BN107" s="2" t="str">
        <f>IF(OR($B107&lt;F$229, AND($B107&gt;F$230, $B107&lt;F$231)), F107, "")</f>
        <v/>
      </c>
      <c r="BO107" s="2" t="str">
        <f>IF(OR($B107&lt;G$229, AND($B107&gt;G$230, $B107&lt;G$231)), G107, "")</f>
        <v/>
      </c>
      <c r="BP107" s="2" t="str">
        <f>IF(OR($B107&lt;H$229, AND($B107&gt;H$230, $B107&lt;H$231)), H107, "")</f>
        <v/>
      </c>
      <c r="BQ107" s="2" t="str">
        <f>IF(OR($B107&lt;I$229, AND($B107&gt;I$230, $B107&lt;I$231)), I107, "")</f>
        <v/>
      </c>
      <c r="BR107" s="2" t="str">
        <f>IF(OR($B107&lt;J$229, AND($B107&gt;J$230, $B107&lt;J$231)), J107, "")</f>
        <v/>
      </c>
      <c r="BS107" s="2" t="str">
        <f>IF(OR($B107&lt;K$229, AND($B107&gt;K$230, $B107&lt;K$231)), K107, "")</f>
        <v/>
      </c>
      <c r="BT107" s="2" t="str">
        <f>IF(OR($B107&lt;L$229, AND($B107&gt;L$230, $B107&lt;L$231)), L107, "")</f>
        <v/>
      </c>
      <c r="BU107" s="2" t="str">
        <f>IF(OR($B107&lt;M$229, AND($B107&gt;M$230, $B107&lt;M$231)), M107, "")</f>
        <v/>
      </c>
      <c r="BV107" s="2" t="str">
        <f>IF(OR($B107&lt;N$229, AND($B107&gt;N$230, $B107&lt;N$231)), N107, "")</f>
        <v/>
      </c>
      <c r="BW107" s="2" t="str">
        <f>IF(OR($B107&lt;O$229, AND($B107&gt;O$230, $B107&lt;O$231)), O107, "")</f>
        <v/>
      </c>
      <c r="BZ107" s="2">
        <f>IF(OR(AND($B107&gt;C$230, $B107&lt;C$231), $B107&gt;C$232), C107, "")</f>
        <v>25.254000000000001</v>
      </c>
      <c r="CA107" s="2">
        <f>IF(OR(AND($B107&gt;D$230, $B107&lt;D$231), $B107&gt;D$232), D107, "")</f>
        <v>25.791</v>
      </c>
      <c r="CB107" s="2" t="str">
        <f>IF(OR(AND($B107&gt;E$230, $B107&lt;E$231), $B107&gt;E$232), E107, "")</f>
        <v/>
      </c>
      <c r="CC107" s="2" t="str">
        <f>IF(OR(AND($B107&gt;F$230, $B107&lt;F$231), $B107&gt;F$232), F107, "")</f>
        <v/>
      </c>
      <c r="CD107" s="2" t="str">
        <f>IF(OR(AND($B107&gt;G$230, $B107&lt;G$231), $B107&gt;G$232), G107, "")</f>
        <v/>
      </c>
      <c r="CE107" s="2" t="str">
        <f>IF(OR(AND($B107&gt;H$230, $B107&lt;H$231), $B107&gt;H$232), H107, "")</f>
        <v/>
      </c>
      <c r="CF107" s="2" t="str">
        <f>IF(OR(AND($B107&gt;I$230, $B107&lt;I$231), $B107&gt;I$232), I107, "")</f>
        <v/>
      </c>
      <c r="CG107" s="2" t="str">
        <f>IF(OR(AND($B107&gt;J$230, $B107&lt;J$231), $B107&gt;J$232), J107, "")</f>
        <v/>
      </c>
      <c r="CH107" s="2" t="str">
        <f>IF(OR(AND($B107&gt;K$230, $B107&lt;K$231), $B107&gt;K$232), K107, "")</f>
        <v/>
      </c>
      <c r="CI107" s="2" t="str">
        <f>IF(OR(AND($B107&gt;L$230, $B107&lt;L$231), $B107&gt;L$232), L107, "")</f>
        <v/>
      </c>
      <c r="CJ107" s="2" t="str">
        <f>IF(OR(AND($B107&gt;M$230, $B107&lt;M$231), $B107&gt;M$232), M107, "")</f>
        <v/>
      </c>
      <c r="CK107" s="2" t="str">
        <f>IF(OR(AND($B107&gt;N$230, $B107&lt;N$231), $B107&gt;N$232), N107, "")</f>
        <v/>
      </c>
      <c r="CL107" s="2" t="str">
        <f>IF(OR(AND($B107&gt;O$230, $B107&lt;O$231), $B107&gt;O$232), O107, "")</f>
        <v/>
      </c>
      <c r="CO107" s="2">
        <f>BK$207*$B107+BK$209</f>
        <v>26.52966092746227</v>
      </c>
      <c r="CP107" s="2">
        <f>BL$207*$B107+BL$209</f>
        <v>26.807856589272184</v>
      </c>
      <c r="CQ107" s="2">
        <f>BM$207*$B107+BM$209</f>
        <v>27.835263665594855</v>
      </c>
      <c r="CR107" s="2">
        <f>BN$207*$B107+BN$209</f>
        <v>28.097710501294483</v>
      </c>
      <c r="CS107" s="2">
        <f>BO$207*$B107+BO$209</f>
        <v>27.946343470724006</v>
      </c>
      <c r="CT107" s="2">
        <f>BP$207*$B107+BP$209</f>
        <v>23.618244795021248</v>
      </c>
      <c r="CU107" s="2">
        <f>BQ$207*$B107+BQ$209</f>
        <v>25.906331833798507</v>
      </c>
      <c r="CV107" s="2">
        <f>BR$207*$B107+BR$209</f>
        <v>26.798164601622734</v>
      </c>
      <c r="CW107" s="2">
        <f>BS$207*$B107+BS$209</f>
        <v>28.087359936653709</v>
      </c>
      <c r="CX107" s="2">
        <f>BT$207*$B107+BT$209</f>
        <v>32.094178366394885</v>
      </c>
      <c r="CY107" s="2">
        <f>BU$207*$B107+BU$209</f>
        <v>35.226170010697118</v>
      </c>
      <c r="CZ107" s="2">
        <f>BV$207*$B107+BV$209</f>
        <v>40.502552802444377</v>
      </c>
      <c r="DA107" s="2">
        <f>BW$207*$B107+BW$209</f>
        <v>46.360460931462271</v>
      </c>
      <c r="DD107" s="2">
        <f>BZ$207*$B107+BZ$209</f>
        <v>25.274566891266783</v>
      </c>
      <c r="DE107" s="2">
        <f>CA$207*$B107+CA$209</f>
        <v>25.176636861588385</v>
      </c>
      <c r="DF107" s="2">
        <f>CB$207*$B107+CB$209</f>
        <v>25.741684163328532</v>
      </c>
      <c r="DG107" s="2">
        <f>CC$207*$B107+CC$209</f>
        <v>26.05359159030175</v>
      </c>
      <c r="DH107" s="2">
        <f>CD$207*$B107+CD$209</f>
        <v>25.874200280458197</v>
      </c>
      <c r="DI107" s="2">
        <f>CE$207*$B107+CE$209</f>
        <v>22.56707367740308</v>
      </c>
      <c r="DJ107" s="2">
        <f>CF$207*$B107+CF$209</f>
        <v>23.463919123479162</v>
      </c>
      <c r="DK107" s="2">
        <f>CG$207*$B107+CG$209</f>
        <v>24.659607437306654</v>
      </c>
      <c r="DL107" s="2">
        <f>CH$207*$B107+CH$209</f>
        <v>26.694736439718476</v>
      </c>
      <c r="DM107" s="2">
        <f>CI$207*$B107+CI$209</f>
        <v>30.350201305685268</v>
      </c>
      <c r="DN107" s="2">
        <f>CJ$207*$B107+CJ$209</f>
        <v>33.60173139159307</v>
      </c>
      <c r="DO107" s="2">
        <f>CK$207*$B107+CK$209</f>
        <v>39.272331730260738</v>
      </c>
      <c r="DP107" s="2">
        <f>CL$207*$B107+CL$209</f>
        <v>46.334344366918458</v>
      </c>
      <c r="DS107" s="2">
        <f>POWER(10,($B107-C$227)/C$228)/(1+POWER(10,($B107-C$227)/C$228))</f>
        <v>0.50247494794419767</v>
      </c>
      <c r="DT107" s="2">
        <f>POWER(10,($B107-D$227)/D$228)/(1+POWER(10,($B107-D$227)/D$228))</f>
        <v>0.49462836964284296</v>
      </c>
      <c r="DU107" s="2">
        <f>POWER(10,($B107-E$227)/E$228)/(1+POWER(10,($B107-E$227)/E$228))</f>
        <v>0.65121105299183513</v>
      </c>
      <c r="DV107" s="2">
        <f>POWER(10,($B107-F$227)/F$228)/(1+POWER(10,($B107-F$227)/F$228))</f>
        <v>0.69643544352563336</v>
      </c>
      <c r="DW107" s="2">
        <f>POWER(10,($B107-G$227)/G$228)/(1+POWER(10,($B107-G$227)/G$228))</f>
        <v>0.67979851101577904</v>
      </c>
      <c r="DX107" s="2">
        <f>POWER(10,($B107-H$227)/H$228)/(1+POWER(10,($B107-H$227)/H$228))</f>
        <v>0.66164861904577221</v>
      </c>
      <c r="DY107" s="2">
        <f>POWER(10,($B107-I$227)/I$228)/(1+POWER(10,($B107-I$227)/I$228))</f>
        <v>0.65394005380882514</v>
      </c>
      <c r="DZ107" s="2">
        <f>POWER(10,($B107-J$227)/J$228)/(1+POWER(10,($B107-J$227)/J$228))</f>
        <v>0.63125499665550322</v>
      </c>
      <c r="EA107" s="2">
        <f>POWER(10,($B107-K$227)/K$228)/(1+POWER(10,($B107-K$227)/K$228))</f>
        <v>0.63145352012429223</v>
      </c>
      <c r="EB107" s="2">
        <f>POWER(10,($B107-L$227)/L$228)/(1+POWER(10,($B107-L$227)/L$228))</f>
        <v>0.60938870717059568</v>
      </c>
      <c r="EC107" s="2">
        <f>POWER(10,($B107-M$227)/M$228)/(1+POWER(10,($B107-M$227)/M$228))</f>
        <v>0.59549308829050895</v>
      </c>
      <c r="ED107" s="2">
        <f>POWER(10,($B107-N$227)/N$228)/(1+POWER(10,($B107-N$227)/N$228))</f>
        <v>0.5917680033402819</v>
      </c>
      <c r="EE107" s="2">
        <f>POWER(10,($B107-O$227)/O$228)/(1+POWER(10,($B107-O$227)/O$228))</f>
        <v>0.59363623124579146</v>
      </c>
    </row>
    <row r="108" spans="2:135" x14ac:dyDescent="0.25">
      <c r="B108" s="2">
        <v>102</v>
      </c>
      <c r="C108">
        <v>25.463000000000001</v>
      </c>
      <c r="D108">
        <v>24.896000000000001</v>
      </c>
      <c r="E108">
        <v>24.597000000000001</v>
      </c>
      <c r="F108">
        <v>26.521999999999998</v>
      </c>
      <c r="G108">
        <v>25.835999999999999</v>
      </c>
      <c r="H108">
        <v>24.402999999999999</v>
      </c>
      <c r="I108">
        <v>23.492999999999999</v>
      </c>
      <c r="J108">
        <v>27.94</v>
      </c>
      <c r="K108">
        <v>27.850999999999999</v>
      </c>
      <c r="L108">
        <v>30.626999999999999</v>
      </c>
      <c r="M108">
        <v>32.149000000000001</v>
      </c>
      <c r="N108">
        <v>39.671999999999997</v>
      </c>
      <c r="O108">
        <v>47.477600000000002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25.862124690758659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25.951972373667974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26.389344673951367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26.58280549174291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26.435198831692567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23.28637475363449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24.658228706628087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25.930463463905998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27.515266629259486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31.201166349788849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34.383616806521353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39.847353137154244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46.473448225666168</v>
      </c>
      <c r="AE108" s="5"/>
      <c r="AG108" s="5">
        <f t="shared" si="32"/>
        <v>-0.39912469075865786</v>
      </c>
      <c r="AH108" s="5">
        <f t="shared" si="32"/>
        <v>-1.0559723736679736</v>
      </c>
      <c r="AI108" s="5">
        <f t="shared" si="32"/>
        <v>-1.7923446739513658</v>
      </c>
      <c r="AJ108" s="5">
        <f t="shared" si="31"/>
        <v>-6.0805491742911499E-2</v>
      </c>
      <c r="AK108" s="5">
        <f t="shared" si="31"/>
        <v>-0.59919883169256849</v>
      </c>
      <c r="AL108" s="5">
        <f t="shared" si="31"/>
        <v>1.1166252463655084</v>
      </c>
      <c r="AM108" s="5">
        <f t="shared" si="31"/>
        <v>-1.1652287066280884</v>
      </c>
      <c r="AN108" s="5">
        <f t="shared" si="16"/>
        <v>2.0095365360940036</v>
      </c>
      <c r="AO108" s="5">
        <f t="shared" si="16"/>
        <v>0.33573337074051324</v>
      </c>
      <c r="AP108" s="5">
        <f t="shared" si="16"/>
        <v>-0.57416634978885028</v>
      </c>
      <c r="AQ108" s="5">
        <f t="shared" si="16"/>
        <v>-2.2346168065213519</v>
      </c>
      <c r="AR108" s="5">
        <f t="shared" si="16"/>
        <v>-0.1753531371542465</v>
      </c>
      <c r="AS108" s="5">
        <f t="shared" si="16"/>
        <v>1.0041517743338346</v>
      </c>
      <c r="AV108" s="2">
        <f t="shared" si="18"/>
        <v>25.862034784951753</v>
      </c>
      <c r="AW108" s="2">
        <f t="shared" si="19"/>
        <v>25.951807187914135</v>
      </c>
      <c r="AX108" s="2">
        <f t="shared" si="20"/>
        <v>26.389344656232204</v>
      </c>
      <c r="AY108" s="2">
        <f t="shared" si="21"/>
        <v>26.582805491185894</v>
      </c>
      <c r="AZ108" s="2">
        <f t="shared" si="22"/>
        <v>26.435198829268955</v>
      </c>
      <c r="BA108" s="2">
        <f t="shared" si="23"/>
        <v>22.854542744757637</v>
      </c>
      <c r="BB108" s="2">
        <f t="shared" si="24"/>
        <v>24.229191291754923</v>
      </c>
      <c r="BC108" s="2">
        <f t="shared" si="25"/>
        <v>25.354580443164611</v>
      </c>
      <c r="BD108" s="2">
        <f t="shared" si="26"/>
        <v>27.137235255359268</v>
      </c>
      <c r="BE108" s="2">
        <f t="shared" si="27"/>
        <v>30.960195758755265</v>
      </c>
      <c r="BF108" s="2">
        <f t="shared" si="28"/>
        <v>34.184116818911981</v>
      </c>
      <c r="BG108" s="2">
        <f t="shared" si="29"/>
        <v>39.710197950274754</v>
      </c>
      <c r="BH108" s="2">
        <f t="shared" si="30"/>
        <v>46.293731034572346</v>
      </c>
      <c r="BK108" s="2">
        <f>IF(OR($B108&lt;C$229, AND($B108&gt;C$230, $B108&lt;C$231)), C108, "")</f>
        <v>25.463000000000001</v>
      </c>
      <c r="BL108" s="2">
        <f>IF(OR($B108&lt;D$229, AND($B108&gt;D$230, $B108&lt;D$231)), D108, "")</f>
        <v>24.896000000000001</v>
      </c>
      <c r="BM108" s="2" t="str">
        <f>IF(OR($B108&lt;E$229, AND($B108&gt;E$230, $B108&lt;E$231)), E108, "")</f>
        <v/>
      </c>
      <c r="BN108" s="2" t="str">
        <f>IF(OR($B108&lt;F$229, AND($B108&gt;F$230, $B108&lt;F$231)), F108, "")</f>
        <v/>
      </c>
      <c r="BO108" s="2" t="str">
        <f>IF(OR($B108&lt;G$229, AND($B108&gt;G$230, $B108&lt;G$231)), G108, "")</f>
        <v/>
      </c>
      <c r="BP108" s="2" t="str">
        <f>IF(OR($B108&lt;H$229, AND($B108&gt;H$230, $B108&lt;H$231)), H108, "")</f>
        <v/>
      </c>
      <c r="BQ108" s="2" t="str">
        <f>IF(OR($B108&lt;I$229, AND($B108&gt;I$230, $B108&lt;I$231)), I108, "")</f>
        <v/>
      </c>
      <c r="BR108" s="2" t="str">
        <f>IF(OR($B108&lt;J$229, AND($B108&gt;J$230, $B108&lt;J$231)), J108, "")</f>
        <v/>
      </c>
      <c r="BS108" s="2" t="str">
        <f>IF(OR($B108&lt;K$229, AND($B108&gt;K$230, $B108&lt;K$231)), K108, "")</f>
        <v/>
      </c>
      <c r="BT108" s="2" t="str">
        <f>IF(OR($B108&lt;L$229, AND($B108&gt;L$230, $B108&lt;L$231)), L108, "")</f>
        <v/>
      </c>
      <c r="BU108" s="2" t="str">
        <f>IF(OR($B108&lt;M$229, AND($B108&gt;M$230, $B108&lt;M$231)), M108, "")</f>
        <v/>
      </c>
      <c r="BV108" s="2" t="str">
        <f>IF(OR($B108&lt;N$229, AND($B108&gt;N$230, $B108&lt;N$231)), N108, "")</f>
        <v/>
      </c>
      <c r="BW108" s="2" t="str">
        <f>IF(OR($B108&lt;O$229, AND($B108&gt;O$230, $B108&lt;O$231)), O108, "")</f>
        <v/>
      </c>
      <c r="BZ108" s="2">
        <f>IF(OR(AND($B108&gt;C$230, $B108&lt;C$231), $B108&gt;C$232), C108, "")</f>
        <v>25.463000000000001</v>
      </c>
      <c r="CA108" s="2">
        <f>IF(OR(AND($B108&gt;D$230, $B108&lt;D$231), $B108&gt;D$232), D108, "")</f>
        <v>24.896000000000001</v>
      </c>
      <c r="CB108" s="2" t="str">
        <f>IF(OR(AND($B108&gt;E$230, $B108&lt;E$231), $B108&gt;E$232), E108, "")</f>
        <v/>
      </c>
      <c r="CC108" s="2" t="str">
        <f>IF(OR(AND($B108&gt;F$230, $B108&lt;F$231), $B108&gt;F$232), F108, "")</f>
        <v/>
      </c>
      <c r="CD108" s="2" t="str">
        <f>IF(OR(AND($B108&gt;G$230, $B108&lt;G$231), $B108&gt;G$232), G108, "")</f>
        <v/>
      </c>
      <c r="CE108" s="2" t="str">
        <f>IF(OR(AND($B108&gt;H$230, $B108&lt;H$231), $B108&gt;H$232), H108, "")</f>
        <v/>
      </c>
      <c r="CF108" s="2" t="str">
        <f>IF(OR(AND($B108&gt;I$230, $B108&lt;I$231), $B108&gt;I$232), I108, "")</f>
        <v/>
      </c>
      <c r="CG108" s="2" t="str">
        <f>IF(OR(AND($B108&gt;J$230, $B108&lt;J$231), $B108&gt;J$232), J108, "")</f>
        <v/>
      </c>
      <c r="CH108" s="2" t="str">
        <f>IF(OR(AND($B108&gt;K$230, $B108&lt;K$231), $B108&gt;K$232), K108, "")</f>
        <v/>
      </c>
      <c r="CI108" s="2" t="str">
        <f>IF(OR(AND($B108&gt;L$230, $B108&lt;L$231), $B108&gt;L$232), L108, "")</f>
        <v/>
      </c>
      <c r="CJ108" s="2" t="str">
        <f>IF(OR(AND($B108&gt;M$230, $B108&lt;M$231), $B108&gt;M$232), M108, "")</f>
        <v/>
      </c>
      <c r="CK108" s="2" t="str">
        <f>IF(OR(AND($B108&gt;N$230, $B108&lt;N$231), $B108&gt;N$232), N108, "")</f>
        <v/>
      </c>
      <c r="CL108" s="2" t="str">
        <f>IF(OR(AND($B108&gt;O$230, $B108&lt;O$231), $B108&gt;O$232), O108, "")</f>
        <v/>
      </c>
      <c r="CO108" s="2">
        <f>BK$207*$B108+BK$209</f>
        <v>26.572501442601663</v>
      </c>
      <c r="CP108" s="2">
        <f>BL$207*$B108+BL$209</f>
        <v>26.843138601098875</v>
      </c>
      <c r="CQ108" s="2">
        <f>BM$207*$B108+BM$209</f>
        <v>27.85645627328006</v>
      </c>
      <c r="CR108" s="2">
        <f>BN$207*$B108+BN$209</f>
        <v>28.0950241899559</v>
      </c>
      <c r="CS108" s="2">
        <f>BO$207*$B108+BO$209</f>
        <v>27.938074887023173</v>
      </c>
      <c r="CT108" s="2">
        <f>BP$207*$B108+BP$209</f>
        <v>23.563377456972852</v>
      </c>
      <c r="CU108" s="2">
        <f>BQ$207*$B108+BQ$209</f>
        <v>25.897813534216137</v>
      </c>
      <c r="CV108" s="2">
        <f>BR$207*$B108+BR$209</f>
        <v>26.788263450504285</v>
      </c>
      <c r="CW108" s="2">
        <f>BS$207*$B108+BS$209</f>
        <v>28.066668066601689</v>
      </c>
      <c r="CX108" s="2">
        <f>BT$207*$B108+BT$209</f>
        <v>32.107507809698255</v>
      </c>
      <c r="CY108" s="2">
        <f>BU$207*$B108+BU$209</f>
        <v>35.211468613279145</v>
      </c>
      <c r="CZ108" s="2">
        <f>BV$207*$B108+BV$209</f>
        <v>40.500463156341411</v>
      </c>
      <c r="DA108" s="2">
        <f>BW$207*$B108+BW$209</f>
        <v>46.291578665853159</v>
      </c>
      <c r="DD108" s="2">
        <f>BZ$207*$B108+BZ$209</f>
        <v>25.220464499631287</v>
      </c>
      <c r="DE108" s="2">
        <f>CA$207*$B108+CA$209</f>
        <v>25.121247115591519</v>
      </c>
      <c r="DF108" s="2">
        <f>CB$207*$B108+CB$209</f>
        <v>25.672699604326702</v>
      </c>
      <c r="DG108" s="2">
        <f>CC$207*$B108+CC$209</f>
        <v>25.981652792149148</v>
      </c>
      <c r="DH108" s="2">
        <f>CD$207*$B108+CD$209</f>
        <v>25.789594693394761</v>
      </c>
      <c r="DI108" s="2">
        <f>CE$207*$B108+CE$209</f>
        <v>22.523955936020357</v>
      </c>
      <c r="DJ108" s="2">
        <f>CF$207*$B108+CF$209</f>
        <v>23.423865838721106</v>
      </c>
      <c r="DK108" s="2">
        <f>CG$207*$B108+CG$209</f>
        <v>24.590789589907928</v>
      </c>
      <c r="DL108" s="2">
        <f>CH$207*$B108+CH$209</f>
        <v>26.642504534860596</v>
      </c>
      <c r="DM108" s="2">
        <f>CI$207*$B108+CI$209</f>
        <v>30.289490134330673</v>
      </c>
      <c r="DN108" s="2">
        <f>CJ$207*$B108+CJ$209</f>
        <v>33.547660789088582</v>
      </c>
      <c r="DO108" s="2">
        <f>CK$207*$B108+CK$209</f>
        <v>39.21300103793228</v>
      </c>
      <c r="DP108" s="2">
        <f>CL$207*$B108+CL$209</f>
        <v>46.295074762216657</v>
      </c>
      <c r="DS108" s="2">
        <f>POWER(10,($B108-C$227)/C$228)/(1+POWER(10,($B108-C$227)/C$228))</f>
        <v>0.52547873143838864</v>
      </c>
      <c r="DT108" s="2">
        <f>POWER(10,($B108-D$227)/D$228)/(1+POWER(10,($B108-D$227)/D$228))</f>
        <v>0.51764668138893011</v>
      </c>
      <c r="DU108" s="2">
        <f>POWER(10,($B108-E$227)/E$228)/(1+POWER(10,($B108-E$227)/E$228))</f>
        <v>0.67182925547791006</v>
      </c>
      <c r="DV108" s="2">
        <f>POWER(10,($B108-F$227)/F$228)/(1+POWER(10,($B108-F$227)/F$228))</f>
        <v>0.71554801032103488</v>
      </c>
      <c r="DW108" s="2">
        <f>POWER(10,($B108-G$227)/G$228)/(1+POWER(10,($B108-G$227)/G$228))</f>
        <v>0.69950659178110575</v>
      </c>
      <c r="DX108" s="2">
        <f>POWER(10,($B108-H$227)/H$228)/(1+POWER(10,($B108-H$227)/H$228))</f>
        <v>0.68195116026235614</v>
      </c>
      <c r="DY108" s="2">
        <f>POWER(10,($B108-I$227)/I$228)/(1+POWER(10,($B108-I$227)/I$228))</f>
        <v>0.67447757505129069</v>
      </c>
      <c r="DZ108" s="2">
        <f>POWER(10,($B108-J$227)/J$228)/(1+POWER(10,($B108-J$227)/J$228))</f>
        <v>0.65242323608372577</v>
      </c>
      <c r="EA108" s="2">
        <f>POWER(10,($B108-K$227)/K$228)/(1+POWER(10,($B108-K$227)/K$228))</f>
        <v>0.65261663462632946</v>
      </c>
      <c r="EB108" s="2">
        <f>POWER(10,($B108-L$227)/L$228)/(1+POWER(10,($B108-L$227)/L$228))</f>
        <v>0.6310786008782987</v>
      </c>
      <c r="EC108" s="2">
        <f>POWER(10,($B108-M$227)/M$228)/(1+POWER(10,($B108-M$227)/M$228))</f>
        <v>0.61747022668736906</v>
      </c>
      <c r="ED108" s="2">
        <f>POWER(10,($B108-N$227)/N$228)/(1+POWER(10,($B108-N$227)/N$228))</f>
        <v>0.61381627837186969</v>
      </c>
      <c r="EE108" s="2">
        <f>POWER(10,($B108-O$227)/O$228)/(1+POWER(10,($B108-O$227)/O$228))</f>
        <v>0.61564913989807291</v>
      </c>
    </row>
    <row r="109" spans="2:135" x14ac:dyDescent="0.25">
      <c r="B109" s="2">
        <v>103</v>
      </c>
      <c r="C109">
        <v>25.507000000000001</v>
      </c>
      <c r="D109">
        <v>24.327999999999999</v>
      </c>
      <c r="E109">
        <v>26.103999999999999</v>
      </c>
      <c r="F109">
        <v>26.03</v>
      </c>
      <c r="G109">
        <v>24.866</v>
      </c>
      <c r="H109">
        <v>24</v>
      </c>
      <c r="I109">
        <v>25.119</v>
      </c>
      <c r="J109">
        <v>26.760999999999999</v>
      </c>
      <c r="K109">
        <v>26.463000000000001</v>
      </c>
      <c r="L109">
        <v>30.402999999999999</v>
      </c>
      <c r="M109">
        <v>32.686999999999998</v>
      </c>
      <c r="N109">
        <v>39.746000000000002</v>
      </c>
      <c r="O109">
        <v>48.343299999999999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25.820785180732916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25.89861760302119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26.304529036497861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26.490473121462269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26.331266352486345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23.362012411446798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24.722909797608658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26.052045644025014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27.586219850935368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31.228340271048861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34.395803241433477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39.842700752971261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46.504729411273615</v>
      </c>
      <c r="AE109" s="5"/>
      <c r="AG109" s="5">
        <f t="shared" si="32"/>
        <v>-0.31378518073291417</v>
      </c>
      <c r="AH109" s="5">
        <f t="shared" si="32"/>
        <v>-1.5706176030211907</v>
      </c>
      <c r="AI109" s="5">
        <f t="shared" si="32"/>
        <v>-0.20052903649786202</v>
      </c>
      <c r="AJ109" s="5">
        <f t="shared" si="31"/>
        <v>-0.46047312146226815</v>
      </c>
      <c r="AK109" s="5">
        <f t="shared" si="31"/>
        <v>-1.4652663524863456</v>
      </c>
      <c r="AL109" s="5">
        <f t="shared" si="31"/>
        <v>0.63798758855320159</v>
      </c>
      <c r="AM109" s="5">
        <f t="shared" si="31"/>
        <v>0.39609020239134196</v>
      </c>
      <c r="AN109" s="5">
        <f t="shared" si="16"/>
        <v>0.70895435597498491</v>
      </c>
      <c r="AO109" s="5">
        <f t="shared" si="16"/>
        <v>-1.1232198509353672</v>
      </c>
      <c r="AP109" s="5">
        <f t="shared" si="16"/>
        <v>-0.82534027104886221</v>
      </c>
      <c r="AQ109" s="5">
        <f t="shared" si="16"/>
        <v>-1.7088032414334791</v>
      </c>
      <c r="AR109" s="5">
        <f t="shared" si="16"/>
        <v>-9.6700752971258908E-2</v>
      </c>
      <c r="AS109" s="5">
        <f t="shared" si="16"/>
        <v>1.8385705887263839</v>
      </c>
      <c r="AV109" s="2">
        <f t="shared" si="18"/>
        <v>25.82075780845684</v>
      </c>
      <c r="AW109" s="2">
        <f t="shared" si="19"/>
        <v>25.898566427483644</v>
      </c>
      <c r="AX109" s="2">
        <f t="shared" si="20"/>
        <v>26.304529032760058</v>
      </c>
      <c r="AY109" s="2">
        <f t="shared" si="21"/>
        <v>26.490473121358388</v>
      </c>
      <c r="AZ109" s="2">
        <f t="shared" si="22"/>
        <v>26.331266352015025</v>
      </c>
      <c r="BA109" s="2">
        <f t="shared" si="23"/>
        <v>22.787511005420328</v>
      </c>
      <c r="BB109" s="2">
        <f t="shared" si="24"/>
        <v>24.149573466895003</v>
      </c>
      <c r="BC109" s="2">
        <f t="shared" si="25"/>
        <v>25.25979845087404</v>
      </c>
      <c r="BD109" s="2">
        <f t="shared" si="26"/>
        <v>27.066006096532114</v>
      </c>
      <c r="BE109" s="2">
        <f t="shared" si="27"/>
        <v>30.886739606885918</v>
      </c>
      <c r="BF109" s="2">
        <f t="shared" si="28"/>
        <v>34.108475884372936</v>
      </c>
      <c r="BG109" s="2">
        <f t="shared" si="29"/>
        <v>39.643939154592232</v>
      </c>
      <c r="BH109" s="2">
        <f t="shared" si="30"/>
        <v>46.243793246290267</v>
      </c>
      <c r="BK109" s="2" t="str">
        <f>IF(OR($B109&lt;C$229, AND($B109&gt;C$230, $B109&lt;C$231)), C109, "")</f>
        <v/>
      </c>
      <c r="BL109" s="2" t="str">
        <f>IF(OR($B109&lt;D$229, AND($B109&gt;D$230, $B109&lt;D$231)), D109, "")</f>
        <v/>
      </c>
      <c r="BM109" s="2" t="str">
        <f>IF(OR($B109&lt;E$229, AND($B109&gt;E$230, $B109&lt;E$231)), E109, "")</f>
        <v/>
      </c>
      <c r="BN109" s="2" t="str">
        <f>IF(OR($B109&lt;F$229, AND($B109&gt;F$230, $B109&lt;F$231)), F109, "")</f>
        <v/>
      </c>
      <c r="BO109" s="2" t="str">
        <f>IF(OR($B109&lt;G$229, AND($B109&gt;G$230, $B109&lt;G$231)), G109, "")</f>
        <v/>
      </c>
      <c r="BP109" s="2" t="str">
        <f>IF(OR($B109&lt;H$229, AND($B109&gt;H$230, $B109&lt;H$231)), H109, "")</f>
        <v/>
      </c>
      <c r="BQ109" s="2" t="str">
        <f>IF(OR($B109&lt;I$229, AND($B109&gt;I$230, $B109&lt;I$231)), I109, "")</f>
        <v/>
      </c>
      <c r="BR109" s="2" t="str">
        <f>IF(OR($B109&lt;J$229, AND($B109&gt;J$230, $B109&lt;J$231)), J109, "")</f>
        <v/>
      </c>
      <c r="BS109" s="2" t="str">
        <f>IF(OR($B109&lt;K$229, AND($B109&gt;K$230, $B109&lt;K$231)), K109, "")</f>
        <v/>
      </c>
      <c r="BT109" s="2" t="str">
        <f>IF(OR($B109&lt;L$229, AND($B109&gt;L$230, $B109&lt;L$231)), L109, "")</f>
        <v/>
      </c>
      <c r="BU109" s="2" t="str">
        <f>IF(OR($B109&lt;M$229, AND($B109&gt;M$230, $B109&lt;M$231)), M109, "")</f>
        <v/>
      </c>
      <c r="BV109" s="2" t="str">
        <f>IF(OR($B109&lt;N$229, AND($B109&gt;N$230, $B109&lt;N$231)), N109, "")</f>
        <v/>
      </c>
      <c r="BW109" s="2" t="str">
        <f>IF(OR($B109&lt;O$229, AND($B109&gt;O$230, $B109&lt;O$231)), O109, "")</f>
        <v/>
      </c>
      <c r="BZ109" s="2" t="str">
        <f>IF(OR(AND($B109&gt;C$230, $B109&lt;C$231), $B109&gt;C$232), C109, "")</f>
        <v/>
      </c>
      <c r="CA109" s="2" t="str">
        <f>IF(OR(AND($B109&gt;D$230, $B109&lt;D$231), $B109&gt;D$232), D109, "")</f>
        <v/>
      </c>
      <c r="CB109" s="2" t="str">
        <f>IF(OR(AND($B109&gt;E$230, $B109&lt;E$231), $B109&gt;E$232), E109, "")</f>
        <v/>
      </c>
      <c r="CC109" s="2" t="str">
        <f>IF(OR(AND($B109&gt;F$230, $B109&lt;F$231), $B109&gt;F$232), F109, "")</f>
        <v/>
      </c>
      <c r="CD109" s="2" t="str">
        <f>IF(OR(AND($B109&gt;G$230, $B109&lt;G$231), $B109&gt;G$232), G109, "")</f>
        <v/>
      </c>
      <c r="CE109" s="2" t="str">
        <f>IF(OR(AND($B109&gt;H$230, $B109&lt;H$231), $B109&gt;H$232), H109, "")</f>
        <v/>
      </c>
      <c r="CF109" s="2" t="str">
        <f>IF(OR(AND($B109&gt;I$230, $B109&lt;I$231), $B109&gt;I$232), I109, "")</f>
        <v/>
      </c>
      <c r="CG109" s="2" t="str">
        <f>IF(OR(AND($B109&gt;J$230, $B109&lt;J$231), $B109&gt;J$232), J109, "")</f>
        <v/>
      </c>
      <c r="CH109" s="2" t="str">
        <f>IF(OR(AND($B109&gt;K$230, $B109&lt;K$231), $B109&gt;K$232), K109, "")</f>
        <v/>
      </c>
      <c r="CI109" s="2" t="str">
        <f>IF(OR(AND($B109&gt;L$230, $B109&lt;L$231), $B109&gt;L$232), L109, "")</f>
        <v/>
      </c>
      <c r="CJ109" s="2" t="str">
        <f>IF(OR(AND($B109&gt;M$230, $B109&lt;M$231), $B109&gt;M$232), M109, "")</f>
        <v/>
      </c>
      <c r="CK109" s="2" t="str">
        <f>IF(OR(AND($B109&gt;N$230, $B109&lt;N$231), $B109&gt;N$232), N109, "")</f>
        <v/>
      </c>
      <c r="CL109" s="2" t="str">
        <f>IF(OR(AND($B109&gt;O$230, $B109&lt;O$231), $B109&gt;O$232), O109, "")</f>
        <v/>
      </c>
      <c r="CO109" s="2">
        <f>BK$207*$B109+BK$209</f>
        <v>26.615341957741052</v>
      </c>
      <c r="CP109" s="2">
        <f>BL$207*$B109+BL$209</f>
        <v>26.87842061292557</v>
      </c>
      <c r="CQ109" s="2">
        <f>BM$207*$B109+BM$209</f>
        <v>27.877648880965268</v>
      </c>
      <c r="CR109" s="2">
        <f>BN$207*$B109+BN$209</f>
        <v>28.092337878617322</v>
      </c>
      <c r="CS109" s="2">
        <f>BO$207*$B109+BO$209</f>
        <v>27.929806303322344</v>
      </c>
      <c r="CT109" s="2">
        <f>BP$207*$B109+BP$209</f>
        <v>23.508510118924455</v>
      </c>
      <c r="CU109" s="2">
        <f>BQ$207*$B109+BQ$209</f>
        <v>25.889295234633767</v>
      </c>
      <c r="CV109" s="2">
        <f>BR$207*$B109+BR$209</f>
        <v>26.778362299385833</v>
      </c>
      <c r="CW109" s="2">
        <f>BS$207*$B109+BS$209</f>
        <v>28.04597619654967</v>
      </c>
      <c r="CX109" s="2">
        <f>BT$207*$B109+BT$209</f>
        <v>32.120837253001625</v>
      </c>
      <c r="CY109" s="2">
        <f>BU$207*$B109+BU$209</f>
        <v>35.196767215861172</v>
      </c>
      <c r="CZ109" s="2">
        <f>BV$207*$B109+BV$209</f>
        <v>40.498373510238444</v>
      </c>
      <c r="DA109" s="2">
        <f>BW$207*$B109+BW$209</f>
        <v>46.222696400244047</v>
      </c>
      <c r="DD109" s="2">
        <f>BZ$207*$B109+BZ$209</f>
        <v>25.166362107995788</v>
      </c>
      <c r="DE109" s="2">
        <f>CA$207*$B109+CA$209</f>
        <v>25.065857369594653</v>
      </c>
      <c r="DF109" s="2">
        <f>CB$207*$B109+CB$209</f>
        <v>25.603715045324869</v>
      </c>
      <c r="DG109" s="2">
        <f>CC$207*$B109+CC$209</f>
        <v>25.909713993996551</v>
      </c>
      <c r="DH109" s="2">
        <f>CD$207*$B109+CD$209</f>
        <v>25.704989106331322</v>
      </c>
      <c r="DI109" s="2">
        <f>CE$207*$B109+CE$209</f>
        <v>22.480838194637634</v>
      </c>
      <c r="DJ109" s="2">
        <f>CF$207*$B109+CF$209</f>
        <v>23.38381255396305</v>
      </c>
      <c r="DK109" s="2">
        <f>CG$207*$B109+CG$209</f>
        <v>24.521971742509198</v>
      </c>
      <c r="DL109" s="2">
        <f>CH$207*$B109+CH$209</f>
        <v>26.590272630002715</v>
      </c>
      <c r="DM109" s="2">
        <f>CI$207*$B109+CI$209</f>
        <v>30.228778962976079</v>
      </c>
      <c r="DN109" s="2">
        <f>CJ$207*$B109+CJ$209</f>
        <v>33.493590186584093</v>
      </c>
      <c r="DO109" s="2">
        <f>CK$207*$B109+CK$209</f>
        <v>39.153670345603821</v>
      </c>
      <c r="DP109" s="2">
        <f>CL$207*$B109+CL$209</f>
        <v>46.255805157514857</v>
      </c>
      <c r="DS109" s="2">
        <f>POWER(10,($B109-C$227)/C$228)/(1+POWER(10,($B109-C$227)/C$228))</f>
        <v>0.54837487865956336</v>
      </c>
      <c r="DT109" s="2">
        <f>POWER(10,($B109-D$227)/D$228)/(1+POWER(10,($B109-D$227)/D$228))</f>
        <v>0.54059034301129438</v>
      </c>
      <c r="DU109" s="2">
        <f>POWER(10,($B109-E$227)/E$228)/(1+POWER(10,($B109-E$227)/E$228))</f>
        <v>0.69180546221221828</v>
      </c>
      <c r="DV109" s="2">
        <f>POWER(10,($B109-F$227)/F$228)/(1+POWER(10,($B109-F$227)/F$228))</f>
        <v>0.73391699254553766</v>
      </c>
      <c r="DW109" s="2">
        <f>POWER(10,($B109-G$227)/G$228)/(1+POWER(10,($B109-G$227)/G$228))</f>
        <v>0.71850395325480276</v>
      </c>
      <c r="DX109" s="2">
        <f>POWER(10,($B109-H$227)/H$228)/(1+POWER(10,($B109-H$227)/H$228))</f>
        <v>0.70158490902092674</v>
      </c>
      <c r="DY109" s="2">
        <f>POWER(10,($B109-I$227)/I$228)/(1+POWER(10,($B109-I$227)/I$228))</f>
        <v>0.6943659124688264</v>
      </c>
      <c r="DZ109" s="2">
        <f>POWER(10,($B109-J$227)/J$228)/(1+POWER(10,($B109-J$227)/J$228))</f>
        <v>0.67300576306871052</v>
      </c>
      <c r="EA109" s="2">
        <f>POWER(10,($B109-K$227)/K$228)/(1+POWER(10,($B109-K$227)/K$228))</f>
        <v>0.67319344579345042</v>
      </c>
      <c r="EB109" s="2">
        <f>POWER(10,($B109-L$227)/L$228)/(1+POWER(10,($B109-L$227)/L$228))</f>
        <v>0.65225138814251282</v>
      </c>
      <c r="EC109" s="2">
        <f>POWER(10,($B109-M$227)/M$228)/(1+POWER(10,($B109-M$227)/M$228))</f>
        <v>0.63897722478688024</v>
      </c>
      <c r="ED109" s="2">
        <f>POWER(10,($B109-N$227)/N$228)/(1+POWER(10,($B109-N$227)/N$228))</f>
        <v>0.63540741043647087</v>
      </c>
      <c r="EE109" s="2">
        <f>POWER(10,($B109-O$227)/O$228)/(1+POWER(10,($B109-O$227)/O$228))</f>
        <v>0.63719836639158922</v>
      </c>
    </row>
    <row r="110" spans="2:135" x14ac:dyDescent="0.25">
      <c r="B110" s="2">
        <v>104</v>
      </c>
      <c r="C110">
        <v>26.015000000000001</v>
      </c>
      <c r="D110">
        <v>24.716000000000001</v>
      </c>
      <c r="E110">
        <v>24.97</v>
      </c>
      <c r="F110">
        <v>25.984999999999999</v>
      </c>
      <c r="G110">
        <v>26.611999999999998</v>
      </c>
      <c r="H110">
        <v>24.224</v>
      </c>
      <c r="I110">
        <v>23.925000000000001</v>
      </c>
      <c r="J110">
        <v>27.850999999999999</v>
      </c>
      <c r="K110">
        <v>26.536999999999999</v>
      </c>
      <c r="L110">
        <v>30.119</v>
      </c>
      <c r="M110">
        <v>33.149000000000001</v>
      </c>
      <c r="N110">
        <v>40.627000000000002</v>
      </c>
      <c r="O110">
        <v>47.2239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25.775363293348306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25.841505080421499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26.217749093143507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26.397340126132839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26.226157124404338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23.46706871128919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24.817260787070563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26.22664058107269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27.692401056023034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31.28373016044436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34.435824472361112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39.857079636873237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46.565122709049618</v>
      </c>
      <c r="AE110" s="5"/>
      <c r="AG110" s="5">
        <f t="shared" si="32"/>
        <v>0.23963670665169445</v>
      </c>
      <c r="AH110" s="5">
        <f t="shared" si="32"/>
        <v>-1.1255050804214974</v>
      </c>
      <c r="AI110" s="5">
        <f t="shared" si="32"/>
        <v>-1.2477490931435078</v>
      </c>
      <c r="AJ110" s="5">
        <f t="shared" si="31"/>
        <v>-0.41234012613283966</v>
      </c>
      <c r="AK110" s="5">
        <f t="shared" si="31"/>
        <v>0.38584287559566022</v>
      </c>
      <c r="AL110" s="5">
        <f t="shared" si="31"/>
        <v>0.75693128871080972</v>
      </c>
      <c r="AM110" s="5">
        <f t="shared" si="31"/>
        <v>-0.89226078707056189</v>
      </c>
      <c r="AN110" s="5">
        <f t="shared" si="16"/>
        <v>1.624359418927309</v>
      </c>
      <c r="AO110" s="5">
        <f t="shared" si="16"/>
        <v>-1.1554010560230346</v>
      </c>
      <c r="AP110" s="5">
        <f t="shared" si="16"/>
        <v>-1.1647301604443605</v>
      </c>
      <c r="AQ110" s="5">
        <f t="shared" si="16"/>
        <v>-1.2868244723611113</v>
      </c>
      <c r="AR110" s="5">
        <f t="shared" si="16"/>
        <v>0.76992036312676504</v>
      </c>
      <c r="AS110" s="5">
        <f t="shared" si="16"/>
        <v>0.65877729095038262</v>
      </c>
      <c r="AV110" s="2">
        <f t="shared" si="18"/>
        <v>25.775355384169096</v>
      </c>
      <c r="AW110" s="2">
        <f t="shared" si="19"/>
        <v>25.841490038083069</v>
      </c>
      <c r="AX110" s="2">
        <f t="shared" si="20"/>
        <v>26.217749092396829</v>
      </c>
      <c r="AY110" s="2">
        <f t="shared" si="21"/>
        <v>26.397340126114496</v>
      </c>
      <c r="AZ110" s="2">
        <f t="shared" si="22"/>
        <v>26.226157124317588</v>
      </c>
      <c r="BA110" s="2">
        <f t="shared" si="23"/>
        <v>22.72166731245936</v>
      </c>
      <c r="BB110" s="2">
        <f t="shared" si="24"/>
        <v>24.070474822852884</v>
      </c>
      <c r="BC110" s="2">
        <f t="shared" si="25"/>
        <v>25.16408499567229</v>
      </c>
      <c r="BD110" s="2">
        <f t="shared" si="26"/>
        <v>26.994439284797981</v>
      </c>
      <c r="BE110" s="2">
        <f t="shared" si="27"/>
        <v>30.811298697992555</v>
      </c>
      <c r="BF110" s="2">
        <f t="shared" si="28"/>
        <v>34.032088166859481</v>
      </c>
      <c r="BG110" s="2">
        <f t="shared" si="29"/>
        <v>39.575953753256655</v>
      </c>
      <c r="BH110" s="2">
        <f t="shared" si="30"/>
        <v>46.195098008903798</v>
      </c>
      <c r="BK110" s="2" t="str">
        <f>IF(OR($B110&lt;C$229, AND($B110&gt;C$230, $B110&lt;C$231)), C110, "")</f>
        <v/>
      </c>
      <c r="BL110" s="2" t="str">
        <f>IF(OR($B110&lt;D$229, AND($B110&gt;D$230, $B110&lt;D$231)), D110, "")</f>
        <v/>
      </c>
      <c r="BM110" s="2" t="str">
        <f>IF(OR($B110&lt;E$229, AND($B110&gt;E$230, $B110&lt;E$231)), E110, "")</f>
        <v/>
      </c>
      <c r="BN110" s="2" t="str">
        <f>IF(OR($B110&lt;F$229, AND($B110&gt;F$230, $B110&lt;F$231)), F110, "")</f>
        <v/>
      </c>
      <c r="BO110" s="2" t="str">
        <f>IF(OR($B110&lt;G$229, AND($B110&gt;G$230, $B110&lt;G$231)), G110, "")</f>
        <v/>
      </c>
      <c r="BP110" s="2" t="str">
        <f>IF(OR($B110&lt;H$229, AND($B110&gt;H$230, $B110&lt;H$231)), H110, "")</f>
        <v/>
      </c>
      <c r="BQ110" s="2" t="str">
        <f>IF(OR($B110&lt;I$229, AND($B110&gt;I$230, $B110&lt;I$231)), I110, "")</f>
        <v/>
      </c>
      <c r="BR110" s="2" t="str">
        <f>IF(OR($B110&lt;J$229, AND($B110&gt;J$230, $B110&lt;J$231)), J110, "")</f>
        <v/>
      </c>
      <c r="BS110" s="2" t="str">
        <f>IF(OR($B110&lt;K$229, AND($B110&gt;K$230, $B110&lt;K$231)), K110, "")</f>
        <v/>
      </c>
      <c r="BT110" s="2" t="str">
        <f>IF(OR($B110&lt;L$229, AND($B110&gt;L$230, $B110&lt;L$231)), L110, "")</f>
        <v/>
      </c>
      <c r="BU110" s="2" t="str">
        <f>IF(OR($B110&lt;M$229, AND($B110&gt;M$230, $B110&lt;M$231)), M110, "")</f>
        <v/>
      </c>
      <c r="BV110" s="2" t="str">
        <f>IF(OR($B110&lt;N$229, AND($B110&gt;N$230, $B110&lt;N$231)), N110, "")</f>
        <v/>
      </c>
      <c r="BW110" s="2" t="str">
        <f>IF(OR($B110&lt;O$229, AND($B110&gt;O$230, $B110&lt;O$231)), O110, "")</f>
        <v/>
      </c>
      <c r="BZ110" s="2" t="str">
        <f>IF(OR(AND($B110&gt;C$230, $B110&lt;C$231), $B110&gt;C$232), C110, "")</f>
        <v/>
      </c>
      <c r="CA110" s="2" t="str">
        <f>IF(OR(AND($B110&gt;D$230, $B110&lt;D$231), $B110&gt;D$232), D110, "")</f>
        <v/>
      </c>
      <c r="CB110" s="2" t="str">
        <f>IF(OR(AND($B110&gt;E$230, $B110&lt;E$231), $B110&gt;E$232), E110, "")</f>
        <v/>
      </c>
      <c r="CC110" s="2" t="str">
        <f>IF(OR(AND($B110&gt;F$230, $B110&lt;F$231), $B110&gt;F$232), F110, "")</f>
        <v/>
      </c>
      <c r="CD110" s="2" t="str">
        <f>IF(OR(AND($B110&gt;G$230, $B110&lt;G$231), $B110&gt;G$232), G110, "")</f>
        <v/>
      </c>
      <c r="CE110" s="2" t="str">
        <f>IF(OR(AND($B110&gt;H$230, $B110&lt;H$231), $B110&gt;H$232), H110, "")</f>
        <v/>
      </c>
      <c r="CF110" s="2" t="str">
        <f>IF(OR(AND($B110&gt;I$230, $B110&lt;I$231), $B110&gt;I$232), I110, "")</f>
        <v/>
      </c>
      <c r="CG110" s="2" t="str">
        <f>IF(OR(AND($B110&gt;J$230, $B110&lt;J$231), $B110&gt;J$232), J110, "")</f>
        <v/>
      </c>
      <c r="CH110" s="2" t="str">
        <f>IF(OR(AND($B110&gt;K$230, $B110&lt;K$231), $B110&gt;K$232), K110, "")</f>
        <v/>
      </c>
      <c r="CI110" s="2" t="str">
        <f>IF(OR(AND($B110&gt;L$230, $B110&lt;L$231), $B110&gt;L$232), L110, "")</f>
        <v/>
      </c>
      <c r="CJ110" s="2" t="str">
        <f>IF(OR(AND($B110&gt;M$230, $B110&lt;M$231), $B110&gt;M$232), M110, "")</f>
        <v/>
      </c>
      <c r="CK110" s="2" t="str">
        <f>IF(OR(AND($B110&gt;N$230, $B110&lt;N$231), $B110&gt;N$232), N110, "")</f>
        <v/>
      </c>
      <c r="CL110" s="2" t="str">
        <f>IF(OR(AND($B110&gt;O$230, $B110&lt;O$231), $B110&gt;O$232), O110, "")</f>
        <v/>
      </c>
      <c r="CO110" s="2">
        <f>BK$207*$B110+BK$209</f>
        <v>26.658182472880444</v>
      </c>
      <c r="CP110" s="2">
        <f>BL$207*$B110+BL$209</f>
        <v>26.913702624752261</v>
      </c>
      <c r="CQ110" s="2">
        <f>BM$207*$B110+BM$209</f>
        <v>27.898841488650472</v>
      </c>
      <c r="CR110" s="2">
        <f>BN$207*$B110+BN$209</f>
        <v>28.089651567278739</v>
      </c>
      <c r="CS110" s="2">
        <f>BO$207*$B110+BO$209</f>
        <v>27.921537719621515</v>
      </c>
      <c r="CT110" s="2">
        <f>BP$207*$B110+BP$209</f>
        <v>23.453642780876059</v>
      </c>
      <c r="CU110" s="2">
        <f>BQ$207*$B110+BQ$209</f>
        <v>25.880776935051397</v>
      </c>
      <c r="CV110" s="2">
        <f>BR$207*$B110+BR$209</f>
        <v>26.768461148267384</v>
      </c>
      <c r="CW110" s="2">
        <f>BS$207*$B110+BS$209</f>
        <v>28.025284326497651</v>
      </c>
      <c r="CX110" s="2">
        <f>BT$207*$B110+BT$209</f>
        <v>32.134166696304987</v>
      </c>
      <c r="CY110" s="2">
        <f>BU$207*$B110+BU$209</f>
        <v>35.182065818443199</v>
      </c>
      <c r="CZ110" s="2">
        <f>BV$207*$B110+BV$209</f>
        <v>40.496283864135478</v>
      </c>
      <c r="DA110" s="2">
        <f>BW$207*$B110+BW$209</f>
        <v>46.153814134634935</v>
      </c>
      <c r="DD110" s="2">
        <f>BZ$207*$B110+BZ$209</f>
        <v>25.112259716360292</v>
      </c>
      <c r="DE110" s="2">
        <f>CA$207*$B110+CA$209</f>
        <v>25.010467623597787</v>
      </c>
      <c r="DF110" s="2">
        <f>CB$207*$B110+CB$209</f>
        <v>25.534730486323035</v>
      </c>
      <c r="DG110" s="2">
        <f>CC$207*$B110+CC$209</f>
        <v>25.837775195843953</v>
      </c>
      <c r="DH110" s="2">
        <f>CD$207*$B110+CD$209</f>
        <v>25.620383519267882</v>
      </c>
      <c r="DI110" s="2">
        <f>CE$207*$B110+CE$209</f>
        <v>22.437720453254911</v>
      </c>
      <c r="DJ110" s="2">
        <f>CF$207*$B110+CF$209</f>
        <v>23.343759269204995</v>
      </c>
      <c r="DK110" s="2">
        <f>CG$207*$B110+CG$209</f>
        <v>24.453153895110471</v>
      </c>
      <c r="DL110" s="2">
        <f>CH$207*$B110+CH$209</f>
        <v>26.538040725144835</v>
      </c>
      <c r="DM110" s="2">
        <f>CI$207*$B110+CI$209</f>
        <v>30.168067791621489</v>
      </c>
      <c r="DN110" s="2">
        <f>CJ$207*$B110+CJ$209</f>
        <v>33.439519584079605</v>
      </c>
      <c r="DO110" s="2">
        <f>CK$207*$B110+CK$209</f>
        <v>39.09433965327537</v>
      </c>
      <c r="DP110" s="2">
        <f>CL$207*$B110+CL$209</f>
        <v>46.216535552813056</v>
      </c>
      <c r="DS110" s="2">
        <f>POWER(10,($B110-C$227)/C$228)/(1+POWER(10,($B110-C$227)/C$228))</f>
        <v>0.57106804656823618</v>
      </c>
      <c r="DT110" s="2">
        <f>POWER(10,($B110-D$227)/D$228)/(1+POWER(10,($B110-D$227)/D$228))</f>
        <v>0.5633632136960518</v>
      </c>
      <c r="DU110" s="2">
        <f>POWER(10,($B110-E$227)/E$228)/(1+POWER(10,($B110-E$227)/E$228))</f>
        <v>0.71108860565287779</v>
      </c>
      <c r="DV110" s="2">
        <f>POWER(10,($B110-F$227)/F$228)/(1+POWER(10,($B110-F$227)/F$228))</f>
        <v>0.75151170047847082</v>
      </c>
      <c r="DW110" s="2">
        <f>POWER(10,($B110-G$227)/G$228)/(1+POWER(10,($B110-G$227)/G$228))</f>
        <v>0.73675227633306251</v>
      </c>
      <c r="DX110" s="2">
        <f>POWER(10,($B110-H$227)/H$228)/(1+POWER(10,($B110-H$227)/H$228))</f>
        <v>0.72050337758661942</v>
      </c>
      <c r="DY110" s="2">
        <f>POWER(10,($B110-I$227)/I$228)/(1+POWER(10,($B110-I$227)/I$228))</f>
        <v>0.71355518590547795</v>
      </c>
      <c r="DZ110" s="2">
        <f>POWER(10,($B110-J$227)/J$228)/(1+POWER(10,($B110-J$227)/J$228))</f>
        <v>0.69294308580752484</v>
      </c>
      <c r="EA110" s="2">
        <f>POWER(10,($B110-K$227)/K$228)/(1+POWER(10,($B110-K$227)/K$228))</f>
        <v>0.69312454312259364</v>
      </c>
      <c r="EB110" s="2">
        <f>POWER(10,($B110-L$227)/L$228)/(1+POWER(10,($B110-L$227)/L$228))</f>
        <v>0.67283898849706492</v>
      </c>
      <c r="EC110" s="2">
        <f>POWER(10,($B110-M$227)/M$228)/(1+POWER(10,($B110-M$227)/M$228))</f>
        <v>0.65994096966024351</v>
      </c>
      <c r="ED110" s="2">
        <f>POWER(10,($B110-N$227)/N$228)/(1+POWER(10,($B110-N$227)/N$228))</f>
        <v>0.65646700043377104</v>
      </c>
      <c r="EE110" s="2">
        <f>POWER(10,($B110-O$227)/O$228)/(1+POWER(10,($B110-O$227)/O$228))</f>
        <v>0.65821015321471221</v>
      </c>
    </row>
    <row r="111" spans="2:135" x14ac:dyDescent="0.25">
      <c r="B111" s="2">
        <v>105</v>
      </c>
      <c r="C111">
        <v>25.298999999999999</v>
      </c>
      <c r="D111">
        <v>24.657</v>
      </c>
      <c r="E111">
        <v>25.312999999999999</v>
      </c>
      <c r="F111">
        <v>25.731000000000002</v>
      </c>
      <c r="G111">
        <v>25.178999999999998</v>
      </c>
      <c r="H111">
        <v>23.925000000000001</v>
      </c>
      <c r="I111">
        <v>24.388000000000002</v>
      </c>
      <c r="J111">
        <v>26.791</v>
      </c>
      <c r="K111">
        <v>26.492999999999999</v>
      </c>
      <c r="L111">
        <v>30.283999999999999</v>
      </c>
      <c r="M111">
        <v>33.478000000000002</v>
      </c>
      <c r="N111">
        <v>40.119</v>
      </c>
      <c r="O111">
        <v>47.462699999999998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25.726039795856064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25.780814673533566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26.129295244852894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26.303618166060488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26.120112283859076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23.600242092012419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24.940168436195705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26.457009415897264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27.835686027095164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31.371542092881867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34.508616880143094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39.894505275038973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46.660073296262183</v>
      </c>
      <c r="AE111" s="5"/>
      <c r="AG111" s="5">
        <f t="shared" si="32"/>
        <v>-0.42703979585606433</v>
      </c>
      <c r="AH111" s="5">
        <f t="shared" si="32"/>
        <v>-1.1238146735335661</v>
      </c>
      <c r="AI111" s="5">
        <f t="shared" si="32"/>
        <v>-0.81629524485289551</v>
      </c>
      <c r="AJ111" s="5">
        <f t="shared" si="31"/>
        <v>-0.57261816606048654</v>
      </c>
      <c r="AK111" s="5">
        <f t="shared" si="31"/>
        <v>-0.94111228385907708</v>
      </c>
      <c r="AL111" s="5">
        <f t="shared" si="31"/>
        <v>0.32475790798758197</v>
      </c>
      <c r="AM111" s="5">
        <f t="shared" si="31"/>
        <v>-0.55216843619570355</v>
      </c>
      <c r="AN111" s="5">
        <f t="shared" si="16"/>
        <v>0.33399058410273597</v>
      </c>
      <c r="AO111" s="5">
        <f t="shared" si="16"/>
        <v>-1.3426860270951657</v>
      </c>
      <c r="AP111" s="5">
        <f t="shared" si="16"/>
        <v>-1.0875420928818684</v>
      </c>
      <c r="AQ111" s="5">
        <f t="shared" si="16"/>
        <v>-1.0306168801430928</v>
      </c>
      <c r="AR111" s="5">
        <f t="shared" si="16"/>
        <v>0.22449472496102629</v>
      </c>
      <c r="AS111" s="5">
        <f t="shared" si="16"/>
        <v>0.80262670373781475</v>
      </c>
      <c r="AV111" s="2">
        <f t="shared" si="18"/>
        <v>25.72603762690748</v>
      </c>
      <c r="AW111" s="2">
        <f t="shared" si="19"/>
        <v>25.780810478538868</v>
      </c>
      <c r="AX111" s="2">
        <f t="shared" si="20"/>
        <v>26.129295244711642</v>
      </c>
      <c r="AY111" s="2">
        <f t="shared" si="21"/>
        <v>26.303618166057422</v>
      </c>
      <c r="AZ111" s="2">
        <f t="shared" si="22"/>
        <v>26.120112283843962</v>
      </c>
      <c r="BA111" s="2">
        <f t="shared" si="23"/>
        <v>22.657023946338409</v>
      </c>
      <c r="BB111" s="2">
        <f t="shared" si="24"/>
        <v>23.992066126174741</v>
      </c>
      <c r="BC111" s="2">
        <f t="shared" si="25"/>
        <v>25.067674113246785</v>
      </c>
      <c r="BD111" s="2">
        <f t="shared" si="26"/>
        <v>26.922672550805572</v>
      </c>
      <c r="BE111" s="2">
        <f t="shared" si="27"/>
        <v>30.734124533730494</v>
      </c>
      <c r="BF111" s="2">
        <f t="shared" si="28"/>
        <v>33.955133644394373</v>
      </c>
      <c r="BG111" s="2">
        <f t="shared" si="29"/>
        <v>39.506429919711536</v>
      </c>
      <c r="BH111" s="2">
        <f t="shared" si="30"/>
        <v>46.147591511017652</v>
      </c>
      <c r="BK111" s="2" t="str">
        <f>IF(OR($B111&lt;C$229, AND($B111&gt;C$230, $B111&lt;C$231)), C111, "")</f>
        <v/>
      </c>
      <c r="BL111" s="2" t="str">
        <f>IF(OR($B111&lt;D$229, AND($B111&gt;D$230, $B111&lt;D$231)), D111, "")</f>
        <v/>
      </c>
      <c r="BM111" s="2" t="str">
        <f>IF(OR($B111&lt;E$229, AND($B111&gt;E$230, $B111&lt;E$231)), E111, "")</f>
        <v/>
      </c>
      <c r="BN111" s="2" t="str">
        <f>IF(OR($B111&lt;F$229, AND($B111&gt;F$230, $B111&lt;F$231)), F111, "")</f>
        <v/>
      </c>
      <c r="BO111" s="2" t="str">
        <f>IF(OR($B111&lt;G$229, AND($B111&gt;G$230, $B111&lt;G$231)), G111, "")</f>
        <v/>
      </c>
      <c r="BP111" s="2" t="str">
        <f>IF(OR($B111&lt;H$229, AND($B111&gt;H$230, $B111&lt;H$231)), H111, "")</f>
        <v/>
      </c>
      <c r="BQ111" s="2" t="str">
        <f>IF(OR($B111&lt;I$229, AND($B111&gt;I$230, $B111&lt;I$231)), I111, "")</f>
        <v/>
      </c>
      <c r="BR111" s="2" t="str">
        <f>IF(OR($B111&lt;J$229, AND($B111&gt;J$230, $B111&lt;J$231)), J111, "")</f>
        <v/>
      </c>
      <c r="BS111" s="2" t="str">
        <f>IF(OR($B111&lt;K$229, AND($B111&gt;K$230, $B111&lt;K$231)), K111, "")</f>
        <v/>
      </c>
      <c r="BT111" s="2" t="str">
        <f>IF(OR($B111&lt;L$229, AND($B111&gt;L$230, $B111&lt;L$231)), L111, "")</f>
        <v/>
      </c>
      <c r="BU111" s="2" t="str">
        <f>IF(OR($B111&lt;M$229, AND($B111&gt;M$230, $B111&lt;M$231)), M111, "")</f>
        <v/>
      </c>
      <c r="BV111" s="2" t="str">
        <f>IF(OR($B111&lt;N$229, AND($B111&gt;N$230, $B111&lt;N$231)), N111, "")</f>
        <v/>
      </c>
      <c r="BW111" s="2" t="str">
        <f>IF(OR($B111&lt;O$229, AND($B111&gt;O$230, $B111&lt;O$231)), O111, "")</f>
        <v/>
      </c>
      <c r="BZ111" s="2" t="str">
        <f>IF(OR(AND($B111&gt;C$230, $B111&lt;C$231), $B111&gt;C$232), C111, "")</f>
        <v/>
      </c>
      <c r="CA111" s="2" t="str">
        <f>IF(OR(AND($B111&gt;D$230, $B111&lt;D$231), $B111&gt;D$232), D111, "")</f>
        <v/>
      </c>
      <c r="CB111" s="2" t="str">
        <f>IF(OR(AND($B111&gt;E$230, $B111&lt;E$231), $B111&gt;E$232), E111, "")</f>
        <v/>
      </c>
      <c r="CC111" s="2" t="str">
        <f>IF(OR(AND($B111&gt;F$230, $B111&lt;F$231), $B111&gt;F$232), F111, "")</f>
        <v/>
      </c>
      <c r="CD111" s="2" t="str">
        <f>IF(OR(AND($B111&gt;G$230, $B111&lt;G$231), $B111&gt;G$232), G111, "")</f>
        <v/>
      </c>
      <c r="CE111" s="2" t="str">
        <f>IF(OR(AND($B111&gt;H$230, $B111&lt;H$231), $B111&gt;H$232), H111, "")</f>
        <v/>
      </c>
      <c r="CF111" s="2" t="str">
        <f>IF(OR(AND($B111&gt;I$230, $B111&lt;I$231), $B111&gt;I$232), I111, "")</f>
        <v/>
      </c>
      <c r="CG111" s="2" t="str">
        <f>IF(OR(AND($B111&gt;J$230, $B111&lt;J$231), $B111&gt;J$232), J111, "")</f>
        <v/>
      </c>
      <c r="CH111" s="2" t="str">
        <f>IF(OR(AND($B111&gt;K$230, $B111&lt;K$231), $B111&gt;K$232), K111, "")</f>
        <v/>
      </c>
      <c r="CI111" s="2" t="str">
        <f>IF(OR(AND($B111&gt;L$230, $B111&lt;L$231), $B111&gt;L$232), L111, "")</f>
        <v/>
      </c>
      <c r="CJ111" s="2" t="str">
        <f>IF(OR(AND($B111&gt;M$230, $B111&lt;M$231), $B111&gt;M$232), M111, "")</f>
        <v/>
      </c>
      <c r="CK111" s="2" t="str">
        <f>IF(OR(AND($B111&gt;N$230, $B111&lt;N$231), $B111&gt;N$232), N111, "")</f>
        <v/>
      </c>
      <c r="CL111" s="2" t="str">
        <f>IF(OR(AND($B111&gt;O$230, $B111&lt;O$231), $B111&gt;O$232), O111, "")</f>
        <v/>
      </c>
      <c r="CO111" s="2">
        <f>BK$207*$B111+BK$209</f>
        <v>26.701022988019837</v>
      </c>
      <c r="CP111" s="2">
        <f>BL$207*$B111+BL$209</f>
        <v>26.948984636578952</v>
      </c>
      <c r="CQ111" s="2">
        <f>BM$207*$B111+BM$209</f>
        <v>27.920034096335677</v>
      </c>
      <c r="CR111" s="2">
        <f>BN$207*$B111+BN$209</f>
        <v>28.086965255940157</v>
      </c>
      <c r="CS111" s="2">
        <f>BO$207*$B111+BO$209</f>
        <v>27.913269135920682</v>
      </c>
      <c r="CT111" s="2">
        <f>BP$207*$B111+BP$209</f>
        <v>23.398775442827663</v>
      </c>
      <c r="CU111" s="2">
        <f>BQ$207*$B111+BQ$209</f>
        <v>25.872258635469027</v>
      </c>
      <c r="CV111" s="2">
        <f>BR$207*$B111+BR$209</f>
        <v>26.758559997148932</v>
      </c>
      <c r="CW111" s="2">
        <f>BS$207*$B111+BS$209</f>
        <v>28.004592456445632</v>
      </c>
      <c r="CX111" s="2">
        <f>BT$207*$B111+BT$209</f>
        <v>32.147496139608357</v>
      </c>
      <c r="CY111" s="2">
        <f>BU$207*$B111+BU$209</f>
        <v>35.167364421025226</v>
      </c>
      <c r="CZ111" s="2">
        <f>BV$207*$B111+BV$209</f>
        <v>40.494194218032511</v>
      </c>
      <c r="DA111" s="2">
        <f>BW$207*$B111+BW$209</f>
        <v>46.084931869025823</v>
      </c>
      <c r="DD111" s="2">
        <f>BZ$207*$B111+BZ$209</f>
        <v>25.058157324724796</v>
      </c>
      <c r="DE111" s="2">
        <f>CA$207*$B111+CA$209</f>
        <v>24.955077877600921</v>
      </c>
      <c r="DF111" s="2">
        <f>CB$207*$B111+CB$209</f>
        <v>25.465745927321201</v>
      </c>
      <c r="DG111" s="2">
        <f>CC$207*$B111+CC$209</f>
        <v>25.765836397691352</v>
      </c>
      <c r="DH111" s="2">
        <f>CD$207*$B111+CD$209</f>
        <v>25.535777932204446</v>
      </c>
      <c r="DI111" s="2">
        <f>CE$207*$B111+CE$209</f>
        <v>22.394602711872192</v>
      </c>
      <c r="DJ111" s="2">
        <f>CF$207*$B111+CF$209</f>
        <v>23.303705984446939</v>
      </c>
      <c r="DK111" s="2">
        <f>CG$207*$B111+CG$209</f>
        <v>24.384336047711741</v>
      </c>
      <c r="DL111" s="2">
        <f>CH$207*$B111+CH$209</f>
        <v>26.485808820286955</v>
      </c>
      <c r="DM111" s="2">
        <f>CI$207*$B111+CI$209</f>
        <v>30.107356620266895</v>
      </c>
      <c r="DN111" s="2">
        <f>CJ$207*$B111+CJ$209</f>
        <v>33.385448981575117</v>
      </c>
      <c r="DO111" s="2">
        <f>CK$207*$B111+CK$209</f>
        <v>39.035008960946911</v>
      </c>
      <c r="DP111" s="2">
        <f>CL$207*$B111+CL$209</f>
        <v>46.177265948111256</v>
      </c>
      <c r="DS111" s="2">
        <f>POWER(10,($B111-C$227)/C$228)/(1+POWER(10,($B111-C$227)/C$228))</f>
        <v>0.59346627231642346</v>
      </c>
      <c r="DT111" s="2">
        <f>POWER(10,($B111-D$227)/D$228)/(1+POWER(10,($B111-D$227)/D$228))</f>
        <v>0.58587200869855505</v>
      </c>
      <c r="DU111" s="2">
        <f>POWER(10,($B111-E$227)/E$228)/(1+POWER(10,($B111-E$227)/E$228))</f>
        <v>0.72963675343108192</v>
      </c>
      <c r="DV111" s="2">
        <f>POWER(10,($B111-F$227)/F$228)/(1+POWER(10,($B111-F$227)/F$228))</f>
        <v>0.76831024850046281</v>
      </c>
      <c r="DW111" s="2">
        <f>POWER(10,($B111-G$227)/G$228)/(1+POWER(10,($B111-G$227)/G$228))</f>
        <v>0.75422228661618307</v>
      </c>
      <c r="DX111" s="2">
        <f>POWER(10,($B111-H$227)/H$228)/(1+POWER(10,($B111-H$227)/H$228))</f>
        <v>0.73866922853349637</v>
      </c>
      <c r="DY111" s="2">
        <f>POWER(10,($B111-I$227)/I$228)/(1+POWER(10,($B111-I$227)/I$228))</f>
        <v>0.73200465972387674</v>
      </c>
      <c r="DZ111" s="2">
        <f>POWER(10,($B111-J$227)/J$228)/(1+POWER(10,($B111-J$227)/J$228))</f>
        <v>0.71218466324668872</v>
      </c>
      <c r="EA111" s="2">
        <f>POWER(10,($B111-K$227)/K$228)/(1+POWER(10,($B111-K$227)/K$228))</f>
        <v>0.71235946969804143</v>
      </c>
      <c r="EB111" s="2">
        <f>POWER(10,($B111-L$227)/L$228)/(1+POWER(10,($B111-L$227)/L$228))</f>
        <v>0.69278183794708603</v>
      </c>
      <c r="EC111" s="2">
        <f>POWER(10,($B111-M$227)/M$228)/(1+POWER(10,($B111-M$227)/M$228))</f>
        <v>0.68029646625933238</v>
      </c>
      <c r="ED111" s="2">
        <f>POWER(10,($B111-N$227)/N$228)/(1+POWER(10,($B111-N$227)/N$228))</f>
        <v>0.67692864461488245</v>
      </c>
      <c r="EE111" s="2">
        <f>POWER(10,($B111-O$227)/O$228)/(1+POWER(10,($B111-O$227)/O$228))</f>
        <v>0.67861880047402168</v>
      </c>
    </row>
    <row r="112" spans="2:135" x14ac:dyDescent="0.25">
      <c r="B112" s="2">
        <v>106</v>
      </c>
      <c r="C112">
        <v>25.209</v>
      </c>
      <c r="D112">
        <v>25.91</v>
      </c>
      <c r="E112">
        <v>25.925000000000001</v>
      </c>
      <c r="F112">
        <v>26</v>
      </c>
      <c r="G112">
        <v>24.701000000000001</v>
      </c>
      <c r="H112">
        <v>24.149000000000001</v>
      </c>
      <c r="I112">
        <v>23.597000000000001</v>
      </c>
      <c r="J112">
        <v>26.687000000000001</v>
      </c>
      <c r="K112">
        <v>26.074999999999999</v>
      </c>
      <c r="L112">
        <v>30.760999999999999</v>
      </c>
      <c r="M112">
        <v>33.94</v>
      </c>
      <c r="N112">
        <v>39.612000000000002</v>
      </c>
      <c r="O112">
        <v>47.358199999999997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25.673042471297656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25.71678607643998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26.039449840665867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26.20950496691605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26.013360448202313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23.757593055567746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25.087739025746377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26.741823674953235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28.01527946284201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31.494491138536233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34.618068056957156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39.958408972397535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46.794443207108614</v>
      </c>
      <c r="AE112" s="5"/>
      <c r="AG112" s="5">
        <f t="shared" si="32"/>
        <v>-0.46404247129765608</v>
      </c>
      <c r="AH112" s="5">
        <f t="shared" si="32"/>
        <v>0.19321392356001965</v>
      </c>
      <c r="AI112" s="5">
        <f t="shared" si="32"/>
        <v>-0.11444984066586628</v>
      </c>
      <c r="AJ112" s="5">
        <f t="shared" si="31"/>
        <v>-0.20950496691605025</v>
      </c>
      <c r="AK112" s="5">
        <f t="shared" si="31"/>
        <v>-1.3123604482023126</v>
      </c>
      <c r="AL112" s="5">
        <f t="shared" si="31"/>
        <v>0.39140694443225499</v>
      </c>
      <c r="AM112" s="5">
        <f t="shared" si="31"/>
        <v>-1.4907390257463753</v>
      </c>
      <c r="AN112" s="5">
        <f t="shared" si="16"/>
        <v>-5.4823674953233592E-2</v>
      </c>
      <c r="AO112" s="5">
        <f t="shared" si="16"/>
        <v>-1.9402794628420104</v>
      </c>
      <c r="AP112" s="5">
        <f t="shared" si="16"/>
        <v>-0.73349113853623393</v>
      </c>
      <c r="AQ112" s="5">
        <f t="shared" si="16"/>
        <v>-0.67806805695715866</v>
      </c>
      <c r="AR112" s="5">
        <f t="shared" si="16"/>
        <v>-0.34640897239753343</v>
      </c>
      <c r="AS112" s="5">
        <f t="shared" si="16"/>
        <v>0.56375679289138247</v>
      </c>
      <c r="AV112" s="2">
        <f t="shared" si="18"/>
        <v>25.673041906797021</v>
      </c>
      <c r="AW112" s="2">
        <f t="shared" si="19"/>
        <v>25.716784966471629</v>
      </c>
      <c r="AX112" s="2">
        <f t="shared" si="20"/>
        <v>26.039449840640561</v>
      </c>
      <c r="AY112" s="2">
        <f t="shared" si="21"/>
        <v>26.209504966915564</v>
      </c>
      <c r="AZ112" s="2">
        <f t="shared" si="22"/>
        <v>26.013360448199823</v>
      </c>
      <c r="BA112" s="2">
        <f t="shared" si="23"/>
        <v>22.593582479861798</v>
      </c>
      <c r="BB112" s="2">
        <f t="shared" si="24"/>
        <v>23.914499639557693</v>
      </c>
      <c r="BC112" s="2">
        <f t="shared" si="25"/>
        <v>24.970789511723961</v>
      </c>
      <c r="BD112" s="2">
        <f t="shared" si="26"/>
        <v>26.850835820178048</v>
      </c>
      <c r="BE112" s="2">
        <f t="shared" si="27"/>
        <v>30.655467338244197</v>
      </c>
      <c r="BF112" s="2">
        <f t="shared" si="28"/>
        <v>33.877786676152077</v>
      </c>
      <c r="BG112" s="2">
        <f t="shared" si="29"/>
        <v>39.435557954270045</v>
      </c>
      <c r="BH112" s="2">
        <f t="shared" si="30"/>
        <v>46.101213215741176</v>
      </c>
      <c r="BK112" s="2" t="str">
        <f>IF(OR($B112&lt;C$229, AND($B112&gt;C$230, $B112&lt;C$231)), C112, "")</f>
        <v/>
      </c>
      <c r="BL112" s="2" t="str">
        <f>IF(OR($B112&lt;D$229, AND($B112&gt;D$230, $B112&lt;D$231)), D112, "")</f>
        <v/>
      </c>
      <c r="BM112" s="2" t="str">
        <f>IF(OR($B112&lt;E$229, AND($B112&gt;E$230, $B112&lt;E$231)), E112, "")</f>
        <v/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 t="str">
        <f>IF(OR($B112&lt;J$229, AND($B112&gt;J$230, $B112&lt;J$231)), J112, "")</f>
        <v/>
      </c>
      <c r="BS112" s="2" t="str">
        <f>IF(OR($B112&lt;K$229, AND($B112&gt;K$230, $B112&lt;K$231)), K112, "")</f>
        <v/>
      </c>
      <c r="BT112" s="2" t="str">
        <f>IF(OR($B112&lt;L$229, AND($B112&gt;L$230, $B112&lt;L$231)), L112, "")</f>
        <v/>
      </c>
      <c r="BU112" s="2" t="str">
        <f>IF(OR($B112&lt;M$229, AND($B112&gt;M$230, $B112&lt;M$231)), M112, "")</f>
        <v/>
      </c>
      <c r="BV112" s="2" t="str">
        <f>IF(OR($B112&lt;N$229, AND($B112&gt;N$230, $B112&lt;N$231)), N112, "")</f>
        <v/>
      </c>
      <c r="BW112" s="2" t="str">
        <f>IF(OR($B112&lt;O$229, AND($B112&gt;O$230, $B112&lt;O$231)), O112, "")</f>
        <v/>
      </c>
      <c r="BZ112" s="2" t="str">
        <f>IF(OR(AND($B112&gt;C$230, $B112&lt;C$231), $B112&gt;C$232), C112, "")</f>
        <v/>
      </c>
      <c r="CA112" s="2" t="str">
        <f>IF(OR(AND($B112&gt;D$230, $B112&lt;D$231), $B112&gt;D$232), D112, "")</f>
        <v/>
      </c>
      <c r="CB112" s="2" t="str">
        <f>IF(OR(AND($B112&gt;E$230, $B112&lt;E$231), $B112&gt;E$232), E112, "")</f>
        <v/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 t="str">
        <f>IF(OR(AND($B112&gt;J$230, $B112&lt;J$231), $B112&gt;J$232), J112, "")</f>
        <v/>
      </c>
      <c r="CH112" s="2" t="str">
        <f>IF(OR(AND($B112&gt;K$230, $B112&lt;K$231), $B112&gt;K$232), K112, "")</f>
        <v/>
      </c>
      <c r="CI112" s="2" t="str">
        <f>IF(OR(AND($B112&gt;L$230, $B112&lt;L$231), $B112&gt;L$232), L112, "")</f>
        <v/>
      </c>
      <c r="CJ112" s="2" t="str">
        <f>IF(OR(AND($B112&gt;M$230, $B112&lt;M$231), $B112&gt;M$232), M112, "")</f>
        <v/>
      </c>
      <c r="CK112" s="2" t="str">
        <f>IF(OR(AND($B112&gt;N$230, $B112&lt;N$231), $B112&gt;N$232), N112, "")</f>
        <v/>
      </c>
      <c r="CL112" s="2" t="str">
        <f>IF(OR(AND($B112&gt;O$230, $B112&lt;O$231), $B112&gt;O$232), O112, "")</f>
        <v/>
      </c>
      <c r="CO112" s="2">
        <f>BK$207*$B112+BK$209</f>
        <v>26.743863503159226</v>
      </c>
      <c r="CP112" s="2">
        <f>BL$207*$B112+BL$209</f>
        <v>26.984266648405644</v>
      </c>
      <c r="CQ112" s="2">
        <f>BM$207*$B112+BM$209</f>
        <v>27.941226704020885</v>
      </c>
      <c r="CR112" s="2">
        <f>BN$207*$B112+BN$209</f>
        <v>28.084278944601575</v>
      </c>
      <c r="CS112" s="2">
        <f>BO$207*$B112+BO$209</f>
        <v>27.905000552219853</v>
      </c>
      <c r="CT112" s="2">
        <f>BP$207*$B112+BP$209</f>
        <v>23.343908104779267</v>
      </c>
      <c r="CU112" s="2">
        <f>BQ$207*$B112+BQ$209</f>
        <v>25.863740335886654</v>
      </c>
      <c r="CV112" s="2">
        <f>BR$207*$B112+BR$209</f>
        <v>26.748658846030484</v>
      </c>
      <c r="CW112" s="2">
        <f>BS$207*$B112+BS$209</f>
        <v>27.983900586393613</v>
      </c>
      <c r="CX112" s="2">
        <f>BT$207*$B112+BT$209</f>
        <v>32.160825582911727</v>
      </c>
      <c r="CY112" s="2">
        <f>BU$207*$B112+BU$209</f>
        <v>35.152663023607246</v>
      </c>
      <c r="CZ112" s="2">
        <f>BV$207*$B112+BV$209</f>
        <v>40.492104571929545</v>
      </c>
      <c r="DA112" s="2">
        <f>BW$207*$B112+BW$209</f>
        <v>46.016049603416711</v>
      </c>
      <c r="DD112" s="2">
        <f>BZ$207*$B112+BZ$209</f>
        <v>25.0040549330893</v>
      </c>
      <c r="DE112" s="2">
        <f>CA$207*$B112+CA$209</f>
        <v>24.899688131604055</v>
      </c>
      <c r="DF112" s="2">
        <f>CB$207*$B112+CB$209</f>
        <v>25.396761368319371</v>
      </c>
      <c r="DG112" s="2">
        <f>CC$207*$B112+CC$209</f>
        <v>25.693897599538751</v>
      </c>
      <c r="DH112" s="2">
        <f>CD$207*$B112+CD$209</f>
        <v>25.451172345141011</v>
      </c>
      <c r="DI112" s="2">
        <f>CE$207*$B112+CE$209</f>
        <v>22.351484970489469</v>
      </c>
      <c r="DJ112" s="2">
        <f>CF$207*$B112+CF$209</f>
        <v>23.263652699688883</v>
      </c>
      <c r="DK112" s="2">
        <f>CG$207*$B112+CG$209</f>
        <v>24.315518200313015</v>
      </c>
      <c r="DL112" s="2">
        <f>CH$207*$B112+CH$209</f>
        <v>26.433576915429072</v>
      </c>
      <c r="DM112" s="2">
        <f>CI$207*$B112+CI$209</f>
        <v>30.046645448912301</v>
      </c>
      <c r="DN112" s="2">
        <f>CJ$207*$B112+CJ$209</f>
        <v>33.331378379070628</v>
      </c>
      <c r="DO112" s="2">
        <f>CK$207*$B112+CK$209</f>
        <v>38.975678268618452</v>
      </c>
      <c r="DP112" s="2">
        <f>CL$207*$B112+CL$209</f>
        <v>46.137996343409455</v>
      </c>
      <c r="DS112" s="2">
        <f>POWER(10,($B112-C$227)/C$228)/(1+POWER(10,($B112-C$227)/C$228))</f>
        <v>0.61548242420668497</v>
      </c>
      <c r="DT112" s="2">
        <f>POWER(10,($B112-D$227)/D$228)/(1+POWER(10,($B112-D$227)/D$228))</f>
        <v>0.60802779637139315</v>
      </c>
      <c r="DU112" s="2">
        <f>POWER(10,($B112-E$227)/E$228)/(1+POWER(10,($B112-E$227)/E$228))</f>
        <v>0.74741708471968649</v>
      </c>
      <c r="DV112" s="2">
        <f>POWER(10,($B112-F$227)/F$228)/(1+POWER(10,($B112-F$227)/F$228))</f>
        <v>0.78429911677408071</v>
      </c>
      <c r="DW112" s="2">
        <f>POWER(10,($B112-G$227)/G$228)/(1+POWER(10,($B112-G$227)/G$228))</f>
        <v>0.77089345479157823</v>
      </c>
      <c r="DX112" s="2">
        <f>POWER(10,($B112-H$227)/H$228)/(1+POWER(10,($B112-H$227)/H$228))</f>
        <v>0.75605414564869355</v>
      </c>
      <c r="DY112" s="2">
        <f>POWER(10,($B112-I$227)/I$228)/(1+POWER(10,($B112-I$227)/I$228))</f>
        <v>0.74968269114937491</v>
      </c>
      <c r="DZ112" s="2">
        <f>POWER(10,($B112-J$227)/J$228)/(1+POWER(10,($B112-J$227)/J$228))</f>
        <v>0.7306890941284967</v>
      </c>
      <c r="EA112" s="2">
        <f>POWER(10,($B112-K$227)/K$228)/(1+POWER(10,($B112-K$227)/K$228))</f>
        <v>0.73085690906765599</v>
      </c>
      <c r="EB112" s="2">
        <f>POWER(10,($B112-L$227)/L$228)/(1+POWER(10,($B112-L$227)/L$228))</f>
        <v>0.71202932070874381</v>
      </c>
      <c r="EC112" s="2">
        <f>POWER(10,($B112-M$227)/M$228)/(1+POWER(10,($B112-M$227)/M$228))</f>
        <v>0.6999874244146671</v>
      </c>
      <c r="ED112" s="2">
        <f>POWER(10,($B112-N$227)/N$228)/(1+POWER(10,($B112-N$227)/N$228))</f>
        <v>0.6967345629342786</v>
      </c>
      <c r="EE112" s="2">
        <f>POWER(10,($B112-O$227)/O$228)/(1+POWER(10,($B112-O$227)/O$228))</f>
        <v>0.69836727352880879</v>
      </c>
    </row>
    <row r="113" spans="2:135" x14ac:dyDescent="0.25">
      <c r="B113" s="2">
        <v>107</v>
      </c>
      <c r="C113">
        <v>25.91</v>
      </c>
      <c r="D113">
        <v>24.881</v>
      </c>
      <c r="E113">
        <v>25.701000000000001</v>
      </c>
      <c r="F113">
        <v>26</v>
      </c>
      <c r="G113">
        <v>25.611999999999998</v>
      </c>
      <c r="H113">
        <v>23.835999999999999</v>
      </c>
      <c r="I113">
        <v>25.521999999999998</v>
      </c>
      <c r="J113">
        <v>27.298999999999999</v>
      </c>
      <c r="K113">
        <v>25.925000000000001</v>
      </c>
      <c r="L113">
        <v>30.492999999999999</v>
      </c>
      <c r="M113">
        <v>34.924999999999997</v>
      </c>
      <c r="N113">
        <v>41.06</v>
      </c>
      <c r="O113">
        <v>47.790999999999997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25.616628285969483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25.649690854291237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25.948483662219189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26.115182831791223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25.906115545548463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23.93229076486816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25.253019113830572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27.074597460580648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28.22700625996433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31.653003597530169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34.766208578292677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40.051049025415033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46.971753690342403</v>
      </c>
      <c r="AE113" s="5"/>
      <c r="AG113" s="5">
        <f t="shared" si="32"/>
        <v>0.29337171403051698</v>
      </c>
      <c r="AH113" s="5">
        <f t="shared" si="32"/>
        <v>-0.76869085429123629</v>
      </c>
      <c r="AI113" s="5">
        <f t="shared" si="32"/>
        <v>-0.24748366221918872</v>
      </c>
      <c r="AJ113" s="5">
        <f t="shared" si="31"/>
        <v>-0.11518283179122335</v>
      </c>
      <c r="AK113" s="5">
        <f t="shared" si="31"/>
        <v>-0.29411554554846475</v>
      </c>
      <c r="AL113" s="5">
        <f t="shared" si="31"/>
        <v>-9.629076486816146E-2</v>
      </c>
      <c r="AM113" s="5">
        <f t="shared" si="31"/>
        <v>0.26898088616942673</v>
      </c>
      <c r="AN113" s="5">
        <f t="shared" si="16"/>
        <v>0.2244025394193514</v>
      </c>
      <c r="AO113" s="5">
        <f t="shared" si="16"/>
        <v>-2.3020062599643296</v>
      </c>
      <c r="AP113" s="5">
        <f t="shared" si="16"/>
        <v>-1.1600035975301708</v>
      </c>
      <c r="AQ113" s="5">
        <f t="shared" si="16"/>
        <v>0.15879142170732052</v>
      </c>
      <c r="AR113" s="5">
        <f t="shared" si="16"/>
        <v>1.0089509745849696</v>
      </c>
      <c r="AS113" s="5">
        <f t="shared" si="16"/>
        <v>0.81924630965759349</v>
      </c>
      <c r="AV113" s="2">
        <f t="shared" si="18"/>
        <v>25.616628146532832</v>
      </c>
      <c r="AW113" s="2">
        <f t="shared" si="19"/>
        <v>25.649690575645185</v>
      </c>
      <c r="AX113" s="2">
        <f t="shared" si="20"/>
        <v>25.948483662214898</v>
      </c>
      <c r="AY113" s="2">
        <f t="shared" si="21"/>
        <v>26.115182831791152</v>
      </c>
      <c r="AZ113" s="2">
        <f t="shared" si="22"/>
        <v>25.906115545548076</v>
      </c>
      <c r="BA113" s="2">
        <f t="shared" si="23"/>
        <v>22.53133462058193</v>
      </c>
      <c r="BB113" s="2">
        <f t="shared" si="24"/>
        <v>23.837908350048622</v>
      </c>
      <c r="BC113" s="2">
        <f t="shared" si="25"/>
        <v>24.873641969240659</v>
      </c>
      <c r="BD113" s="2">
        <f t="shared" si="26"/>
        <v>26.779049832334032</v>
      </c>
      <c r="BE113" s="2">
        <f t="shared" si="27"/>
        <v>30.575572327616051</v>
      </c>
      <c r="BF113" s="2">
        <f t="shared" si="28"/>
        <v>33.800213653648726</v>
      </c>
      <c r="BG113" s="2">
        <f t="shared" si="29"/>
        <v>39.363527214480442</v>
      </c>
      <c r="BH113" s="2">
        <f t="shared" si="30"/>
        <v>46.055897198520611</v>
      </c>
      <c r="BK113" s="2" t="str">
        <f>IF(OR($B113&lt;C$229, AND($B113&gt;C$230, $B113&lt;C$231)), C113, "")</f>
        <v/>
      </c>
      <c r="BL113" s="2" t="str">
        <f>IF(OR($B113&lt;D$229, AND($B113&gt;D$230, $B113&lt;D$231)), D113, "")</f>
        <v/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 t="str">
        <f>IF(OR($B113&lt;L$229, AND($B113&gt;L$230, $B113&lt;L$231)), L113, "")</f>
        <v/>
      </c>
      <c r="BU113" s="2" t="str">
        <f>IF(OR($B113&lt;M$229, AND($B113&gt;M$230, $B113&lt;M$231)), M113, "")</f>
        <v/>
      </c>
      <c r="BV113" s="2" t="str">
        <f>IF(OR($B113&lt;N$229, AND($B113&gt;N$230, $B113&lt;N$231)), N113, "")</f>
        <v/>
      </c>
      <c r="BW113" s="2" t="str">
        <f>IF(OR($B113&lt;O$229, AND($B113&gt;O$230, $B113&lt;O$231)), O113, "")</f>
        <v/>
      </c>
      <c r="BZ113" s="2" t="str">
        <f>IF(OR(AND($B113&gt;C$230, $B113&lt;C$231), $B113&gt;C$232), C113, "")</f>
        <v/>
      </c>
      <c r="CA113" s="2" t="str">
        <f>IF(OR(AND($B113&gt;D$230, $B113&lt;D$231), $B113&gt;D$232), D113, "")</f>
        <v/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 t="str">
        <f>IF(OR(AND($B113&gt;L$230, $B113&lt;L$231), $B113&gt;L$232), L113, "")</f>
        <v/>
      </c>
      <c r="CJ113" s="2" t="str">
        <f>IF(OR(AND($B113&gt;M$230, $B113&lt;M$231), $B113&gt;M$232), M113, "")</f>
        <v/>
      </c>
      <c r="CK113" s="2" t="str">
        <f>IF(OR(AND($B113&gt;N$230, $B113&lt;N$231), $B113&gt;N$232), N113, "")</f>
        <v/>
      </c>
      <c r="CL113" s="2" t="str">
        <f>IF(OR(AND($B113&gt;O$230, $B113&lt;O$231), $B113&gt;O$232), O113, "")</f>
        <v/>
      </c>
      <c r="CO113" s="2">
        <f>BK$207*$B113+BK$209</f>
        <v>26.786704018298614</v>
      </c>
      <c r="CP113" s="2">
        <f>BL$207*$B113+BL$209</f>
        <v>27.019548660232338</v>
      </c>
      <c r="CQ113" s="2">
        <f>BM$207*$B113+BM$209</f>
        <v>27.962419311706089</v>
      </c>
      <c r="CR113" s="2">
        <f>BN$207*$B113+BN$209</f>
        <v>28.081592633262993</v>
      </c>
      <c r="CS113" s="2">
        <f>BO$207*$B113+BO$209</f>
        <v>27.89673196851902</v>
      </c>
      <c r="CT113" s="2">
        <f>BP$207*$B113+BP$209</f>
        <v>23.289040766730871</v>
      </c>
      <c r="CU113" s="2">
        <f>BQ$207*$B113+BQ$209</f>
        <v>25.855222036304284</v>
      </c>
      <c r="CV113" s="2">
        <f>BR$207*$B113+BR$209</f>
        <v>26.738757694912035</v>
      </c>
      <c r="CW113" s="2">
        <f>BS$207*$B113+BS$209</f>
        <v>27.963208716341594</v>
      </c>
      <c r="CX113" s="2">
        <f>BT$207*$B113+BT$209</f>
        <v>32.174155026215097</v>
      </c>
      <c r="CY113" s="2">
        <f>BU$207*$B113+BU$209</f>
        <v>35.137961626189274</v>
      </c>
      <c r="CZ113" s="2">
        <f>BV$207*$B113+BV$209</f>
        <v>40.490014925826578</v>
      </c>
      <c r="DA113" s="2">
        <f>BW$207*$B113+BW$209</f>
        <v>45.947167337807599</v>
      </c>
      <c r="DD113" s="2">
        <f>BZ$207*$B113+BZ$209</f>
        <v>24.949952541453801</v>
      </c>
      <c r="DE113" s="2">
        <f>CA$207*$B113+CA$209</f>
        <v>24.844298385607189</v>
      </c>
      <c r="DF113" s="2">
        <f>CB$207*$B113+CB$209</f>
        <v>25.327776809317537</v>
      </c>
      <c r="DG113" s="2">
        <f>CC$207*$B113+CC$209</f>
        <v>25.621958801386153</v>
      </c>
      <c r="DH113" s="2">
        <f>CD$207*$B113+CD$209</f>
        <v>25.366566758077571</v>
      </c>
      <c r="DI113" s="2">
        <f>CE$207*$B113+CE$209</f>
        <v>22.308367229106747</v>
      </c>
      <c r="DJ113" s="2">
        <f>CF$207*$B113+CF$209</f>
        <v>23.223599414930831</v>
      </c>
      <c r="DK113" s="2">
        <f>CG$207*$B113+CG$209</f>
        <v>24.246700352914285</v>
      </c>
      <c r="DL113" s="2">
        <f>CH$207*$B113+CH$209</f>
        <v>26.381345010571192</v>
      </c>
      <c r="DM113" s="2">
        <f>CI$207*$B113+CI$209</f>
        <v>29.98593427755771</v>
      </c>
      <c r="DN113" s="2">
        <f>CJ$207*$B113+CJ$209</f>
        <v>33.277307776566147</v>
      </c>
      <c r="DO113" s="2">
        <f>CK$207*$B113+CK$209</f>
        <v>38.916347576289994</v>
      </c>
      <c r="DP113" s="2">
        <f>CL$207*$B113+CL$209</f>
        <v>46.098726738707654</v>
      </c>
      <c r="DS113" s="2">
        <f>POWER(10,($B113-C$227)/C$228)/(1+POWER(10,($B113-C$227)/C$228))</f>
        <v>0.63703548711758462</v>
      </c>
      <c r="DT113" s="2">
        <f>POWER(10,($B113-D$227)/D$228)/(1+POWER(10,($B113-D$227)/D$228))</f>
        <v>0.62974734473862504</v>
      </c>
      <c r="DU113" s="2">
        <f>POWER(10,($B113-E$227)/E$228)/(1+POWER(10,($B113-E$227)/E$228))</f>
        <v>0.76440566325995718</v>
      </c>
      <c r="DV113" s="2">
        <f>POWER(10,($B113-F$227)/F$228)/(1+POWER(10,($B113-F$227)/F$228))</f>
        <v>0.79947257839243391</v>
      </c>
      <c r="DW113" s="2">
        <f>POWER(10,($B113-G$227)/G$228)/(1+POWER(10,($B113-G$227)/G$228))</f>
        <v>0.78675353481112598</v>
      </c>
      <c r="DX113" s="2">
        <f>POWER(10,($B113-H$227)/H$228)/(1+POWER(10,($B113-H$227)/H$228))</f>
        <v>0.7726385153459262</v>
      </c>
      <c r="DY113" s="2">
        <f>POWER(10,($B113-I$227)/I$228)/(1+POWER(10,($B113-I$227)/I$228))</f>
        <v>0.7665664787464167</v>
      </c>
      <c r="DZ113" s="2">
        <f>POWER(10,($B113-J$227)/J$228)/(1+POWER(10,($B113-J$227)/J$228))</f>
        <v>0.74842408087456347</v>
      </c>
      <c r="EA113" s="2">
        <f>POWER(10,($B113-K$227)/K$228)/(1+POWER(10,($B113-K$227)/K$228))</f>
        <v>0.74858464713990791</v>
      </c>
      <c r="EB113" s="2">
        <f>POWER(10,($B113-L$227)/L$228)/(1+POWER(10,($B113-L$227)/L$228))</f>
        <v>0.73053996018449219</v>
      </c>
      <c r="EC113" s="2">
        <f>POWER(10,($B113-M$227)/M$228)/(1+POWER(10,($B113-M$227)/M$228))</f>
        <v>0.71896660026877246</v>
      </c>
      <c r="ED113" s="2">
        <f>POWER(10,($B113-N$227)/N$228)/(1+POWER(10,($B113-N$227)/N$228))</f>
        <v>0.71583598126876602</v>
      </c>
      <c r="EE113" s="2">
        <f>POWER(10,($B113-O$227)/O$228)/(1+POWER(10,($B113-O$227)/O$228))</f>
        <v>0.71740756473897271</v>
      </c>
    </row>
    <row r="114" spans="2:135" x14ac:dyDescent="0.25">
      <c r="B114" s="2">
        <v>108</v>
      </c>
      <c r="C114">
        <v>25.06</v>
      </c>
      <c r="D114">
        <v>24.433</v>
      </c>
      <c r="E114">
        <v>25.478000000000002</v>
      </c>
      <c r="F114">
        <v>25.896000000000001</v>
      </c>
      <c r="G114">
        <v>25.015000000000001</v>
      </c>
      <c r="H114">
        <v>23.850999999999999</v>
      </c>
      <c r="I114">
        <v>23.776</v>
      </c>
      <c r="J114">
        <v>26.597000000000001</v>
      </c>
      <c r="K114">
        <v>25.821000000000002</v>
      </c>
      <c r="L114">
        <v>30.298999999999999</v>
      </c>
      <c r="M114">
        <v>33.97</v>
      </c>
      <c r="N114">
        <v>40.03</v>
      </c>
      <c r="O114">
        <v>47.417900000000003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25.557073796288332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25.579819100944192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25.856653010932575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26.020817646734475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25.79857519358703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24.11469166376305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25.426073478755853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27.443040523115318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28.462874203919256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31.844477907044848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34.952382440897367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40.172874795476623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47.19333187346561</v>
      </c>
      <c r="AE114" s="5"/>
      <c r="AG114" s="5">
        <f t="shared" si="32"/>
        <v>-0.49707379628833337</v>
      </c>
      <c r="AH114" s="5">
        <f t="shared" si="32"/>
        <v>-1.1468191009441924</v>
      </c>
      <c r="AI114" s="5">
        <f t="shared" si="32"/>
        <v>-0.37865301093257386</v>
      </c>
      <c r="AJ114" s="5">
        <f t="shared" si="31"/>
        <v>-0.12481764673447415</v>
      </c>
      <c r="AK114" s="5">
        <f t="shared" si="31"/>
        <v>-0.78357519358702987</v>
      </c>
      <c r="AL114" s="5">
        <f t="shared" si="31"/>
        <v>-0.26369166376305131</v>
      </c>
      <c r="AM114" s="5">
        <f t="shared" si="31"/>
        <v>-1.6500734787558535</v>
      </c>
      <c r="AN114" s="5">
        <f t="shared" si="16"/>
        <v>-0.84604052311531674</v>
      </c>
      <c r="AO114" s="5">
        <f t="shared" si="16"/>
        <v>-2.6418742039192544</v>
      </c>
      <c r="AP114" s="5">
        <f t="shared" si="16"/>
        <v>-1.5454779070448481</v>
      </c>
      <c r="AQ114" s="5">
        <f t="shared" si="16"/>
        <v>-0.98238244089736781</v>
      </c>
      <c r="AR114" s="5">
        <f t="shared" si="16"/>
        <v>-0.1428747954766223</v>
      </c>
      <c r="AS114" s="5">
        <f t="shared" si="16"/>
        <v>0.22456812653439329</v>
      </c>
      <c r="AV114" s="2">
        <f t="shared" si="18"/>
        <v>25.557073763600449</v>
      </c>
      <c r="AW114" s="2">
        <f t="shared" si="19"/>
        <v>25.579819034576257</v>
      </c>
      <c r="AX114" s="2">
        <f t="shared" si="20"/>
        <v>25.856653010931886</v>
      </c>
      <c r="AY114" s="2">
        <f t="shared" si="21"/>
        <v>26.020817646734464</v>
      </c>
      <c r="AZ114" s="2">
        <f t="shared" si="22"/>
        <v>25.798575193586974</v>
      </c>
      <c r="BA114" s="2">
        <f t="shared" si="23"/>
        <v>22.470263184559716</v>
      </c>
      <c r="BB114" s="2">
        <f t="shared" si="24"/>
        <v>23.762405699094199</v>
      </c>
      <c r="BC114" s="2">
        <f t="shared" si="25"/>
        <v>24.776427259100224</v>
      </c>
      <c r="BD114" s="2">
        <f t="shared" si="26"/>
        <v>26.707425091726694</v>
      </c>
      <c r="BE114" s="2">
        <f t="shared" si="27"/>
        <v>30.494676404220286</v>
      </c>
      <c r="BF114" s="2">
        <f t="shared" si="28"/>
        <v>33.722571019873136</v>
      </c>
      <c r="BG114" s="2">
        <f t="shared" si="29"/>
        <v>39.290523302985704</v>
      </c>
      <c r="BH114" s="2">
        <f t="shared" si="30"/>
        <v>46.011573506259239</v>
      </c>
      <c r="BK114" s="2" t="str">
        <f>IF(OR($B114&lt;C$229, AND($B114&gt;C$230, $B114&lt;C$231)), C114, "")</f>
        <v/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 t="str">
        <f>IF(OR($B114&lt;N$229, AND($B114&gt;N$230, $B114&lt;N$231)), N114, "")</f>
        <v/>
      </c>
      <c r="BW114" s="2" t="str">
        <f>IF(OR($B114&lt;O$229, AND($B114&gt;O$230, $B114&lt;O$231)), O114, "")</f>
        <v/>
      </c>
      <c r="BZ114" s="2" t="str">
        <f>IF(OR(AND($B114&gt;C$230, $B114&lt;C$231), $B114&gt;C$232), C114, "")</f>
        <v/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 t="str">
        <f>IF(OR(AND($B114&gt;N$230, $B114&lt;N$231), $B114&gt;N$232), N114, "")</f>
        <v/>
      </c>
      <c r="CL114" s="2" t="str">
        <f>IF(OR(AND($B114&gt;O$230, $B114&lt;O$231), $B114&gt;O$232), O114, "")</f>
        <v/>
      </c>
      <c r="CO114" s="2">
        <f>BK$207*$B114+BK$209</f>
        <v>26.829544533438007</v>
      </c>
      <c r="CP114" s="2">
        <f>BL$207*$B114+BL$209</f>
        <v>27.05483067205903</v>
      </c>
      <c r="CQ114" s="2">
        <f>BM$207*$B114+BM$209</f>
        <v>27.983611919391297</v>
      </c>
      <c r="CR114" s="2">
        <f>BN$207*$B114+BN$209</f>
        <v>28.078906321924411</v>
      </c>
      <c r="CS114" s="2">
        <f>BO$207*$B114+BO$209</f>
        <v>27.888463384818191</v>
      </c>
      <c r="CT114" s="2">
        <f>BP$207*$B114+BP$209</f>
        <v>23.234173428682475</v>
      </c>
      <c r="CU114" s="2">
        <f>BQ$207*$B114+BQ$209</f>
        <v>25.846703736721913</v>
      </c>
      <c r="CV114" s="2">
        <f>BR$207*$B114+BR$209</f>
        <v>26.728856543793583</v>
      </c>
      <c r="CW114" s="2">
        <f>BS$207*$B114+BS$209</f>
        <v>27.942516846289575</v>
      </c>
      <c r="CX114" s="2">
        <f>BT$207*$B114+BT$209</f>
        <v>32.187484469518466</v>
      </c>
      <c r="CY114" s="2">
        <f>BU$207*$B114+BU$209</f>
        <v>35.123260228771301</v>
      </c>
      <c r="CZ114" s="2">
        <f>BV$207*$B114+BV$209</f>
        <v>40.487925279723612</v>
      </c>
      <c r="DA114" s="2">
        <f>BW$207*$B114+BW$209</f>
        <v>45.878285072198487</v>
      </c>
      <c r="DD114" s="2">
        <f>BZ$207*$B114+BZ$209</f>
        <v>24.895850149818305</v>
      </c>
      <c r="DE114" s="2">
        <f>CA$207*$B114+CA$209</f>
        <v>24.788908639610327</v>
      </c>
      <c r="DF114" s="2">
        <f>CB$207*$B114+CB$209</f>
        <v>25.258792250315704</v>
      </c>
      <c r="DG114" s="2">
        <f>CC$207*$B114+CC$209</f>
        <v>25.550020003233552</v>
      </c>
      <c r="DH114" s="2">
        <f>CD$207*$B114+CD$209</f>
        <v>25.281961171014132</v>
      </c>
      <c r="DI114" s="2">
        <f>CE$207*$B114+CE$209</f>
        <v>22.265249487724024</v>
      </c>
      <c r="DJ114" s="2">
        <f>CF$207*$B114+CF$209</f>
        <v>23.183546130172772</v>
      </c>
      <c r="DK114" s="2">
        <f>CG$207*$B114+CG$209</f>
        <v>24.177882505515559</v>
      </c>
      <c r="DL114" s="2">
        <f>CH$207*$B114+CH$209</f>
        <v>26.329113105713311</v>
      </c>
      <c r="DM114" s="2">
        <f>CI$207*$B114+CI$209</f>
        <v>29.925223106203116</v>
      </c>
      <c r="DN114" s="2">
        <f>CJ$207*$B114+CJ$209</f>
        <v>33.223237174061659</v>
      </c>
      <c r="DO114" s="2">
        <f>CK$207*$B114+CK$209</f>
        <v>38.857016883961535</v>
      </c>
      <c r="DP114" s="2">
        <f>CL$207*$B114+CL$209</f>
        <v>46.059457134005854</v>
      </c>
      <c r="DS114" s="2">
        <f>POWER(10,($B114-C$227)/C$228)/(1+POWER(10,($B114-C$227)/C$228))</f>
        <v>0.65805164488071932</v>
      </c>
      <c r="DT114" s="2">
        <f>POWER(10,($B114-D$227)/D$228)/(1+POWER(10,($B114-D$227)/D$228))</f>
        <v>0.65095427660799865</v>
      </c>
      <c r="DU114" s="2">
        <f>POWER(10,($B114-E$227)/E$228)/(1+POWER(10,($B114-E$227)/E$228))</f>
        <v>0.78058703575821908</v>
      </c>
      <c r="DV114" s="2">
        <f>POWER(10,($B114-F$227)/F$228)/(1+POWER(10,($B114-F$227)/F$228))</f>
        <v>0.81383202557533896</v>
      </c>
      <c r="DW114" s="2">
        <f>POWER(10,($B114-G$227)/G$228)/(1+POWER(10,($B114-G$227)/G$228))</f>
        <v>0.80179797284005749</v>
      </c>
      <c r="DX114" s="2">
        <f>POWER(10,($B114-H$227)/H$228)/(1+POWER(10,($B114-H$227)/H$228))</f>
        <v>0.78841094933324229</v>
      </c>
      <c r="DY114" s="2">
        <f>POWER(10,($B114-I$227)/I$228)/(1+POWER(10,($B114-I$227)/I$228))</f>
        <v>0.78264164032278194</v>
      </c>
      <c r="DZ114" s="2">
        <f>POWER(10,($B114-J$227)/J$228)/(1+POWER(10,($B114-J$227)/J$228))</f>
        <v>0.76536619165724573</v>
      </c>
      <c r="EA114" s="2">
        <f>POWER(10,($B114-K$227)/K$228)/(1+POWER(10,($B114-K$227)/K$228))</f>
        <v>0.76551933251483639</v>
      </c>
      <c r="EB114" s="2">
        <f>POWER(10,($B114-L$227)/L$228)/(1+POWER(10,($B114-L$227)/L$228))</f>
        <v>0.74828138461303262</v>
      </c>
      <c r="EC114" s="2">
        <f>POWER(10,($B114-M$227)/M$228)/(1+POWER(10,($B114-M$227)/M$228))</f>
        <v>0.73719590161089688</v>
      </c>
      <c r="ED114" s="2">
        <f>POWER(10,($B114-N$227)/N$228)/(1+POWER(10,($B114-N$227)/N$228))</f>
        <v>0.73419327526264444</v>
      </c>
      <c r="EE114" s="2">
        <f>POWER(10,($B114-O$227)/O$228)/(1+POWER(10,($B114-O$227)/O$228))</f>
        <v>0.73570081794659681</v>
      </c>
    </row>
    <row r="115" spans="2:135" x14ac:dyDescent="0.25">
      <c r="B115" s="2">
        <v>109</v>
      </c>
      <c r="C115">
        <v>25.268999999999998</v>
      </c>
      <c r="D115">
        <v>25.09</v>
      </c>
      <c r="E115">
        <v>26.045000000000002</v>
      </c>
      <c r="F115">
        <v>25.672000000000001</v>
      </c>
      <c r="G115">
        <v>24.850999999999999</v>
      </c>
      <c r="H115">
        <v>24.09</v>
      </c>
      <c r="I115">
        <v>24.94</v>
      </c>
      <c r="J115">
        <v>26.866</v>
      </c>
      <c r="K115">
        <v>25.433</v>
      </c>
      <c r="L115">
        <v>31.582000000000001</v>
      </c>
      <c r="M115">
        <v>33.478000000000002</v>
      </c>
      <c r="N115">
        <v>40.194000000000003</v>
      </c>
      <c r="O115">
        <v>47.835799999999999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25.494668455839157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25.507471434161548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25.764197414354342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25.926558343743306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25.690919605948416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24.292814067566965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25.594490675094139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27.829054148729909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28.711054588438259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32.062744466182657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35.172527035240392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40.321931976895925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47.457465812213258</v>
      </c>
      <c r="AE115" s="5"/>
      <c r="AG115" s="5">
        <f t="shared" si="32"/>
        <v>-0.22566845583915907</v>
      </c>
      <c r="AH115" s="5">
        <f t="shared" si="32"/>
        <v>-0.41747143416154842</v>
      </c>
      <c r="AI115" s="5">
        <f t="shared" si="32"/>
        <v>0.28080258564565952</v>
      </c>
      <c r="AJ115" s="5">
        <f t="shared" si="31"/>
        <v>-0.25455834374330522</v>
      </c>
      <c r="AK115" s="5">
        <f t="shared" si="31"/>
        <v>-0.83991960594841686</v>
      </c>
      <c r="AL115" s="5">
        <f t="shared" si="31"/>
        <v>-0.20281406756696541</v>
      </c>
      <c r="AM115" s="5">
        <f t="shared" si="31"/>
        <v>-0.65449067509413794</v>
      </c>
      <c r="AN115" s="5">
        <f t="shared" si="16"/>
        <v>-0.9630541487299098</v>
      </c>
      <c r="AO115" s="5">
        <f t="shared" si="16"/>
        <v>-3.278054588438259</v>
      </c>
      <c r="AP115" s="5">
        <f t="shared" ref="AP115:AS178" si="33">L115-AA115</f>
        <v>-0.48074446618265654</v>
      </c>
      <c r="AQ115" s="5">
        <f t="shared" si="33"/>
        <v>-1.6945270352403909</v>
      </c>
      <c r="AR115" s="5">
        <f t="shared" si="33"/>
        <v>-0.12793197689592262</v>
      </c>
      <c r="AS115" s="5">
        <f t="shared" si="33"/>
        <v>0.37833418778674144</v>
      </c>
      <c r="AV115" s="2">
        <f t="shared" si="18"/>
        <v>25.494668448566486</v>
      </c>
      <c r="AW115" s="2">
        <f t="shared" si="19"/>
        <v>25.507471419163771</v>
      </c>
      <c r="AX115" s="2">
        <f t="shared" si="20"/>
        <v>25.764197414354236</v>
      </c>
      <c r="AY115" s="2">
        <f t="shared" si="21"/>
        <v>25.926558343743306</v>
      </c>
      <c r="AZ115" s="2">
        <f t="shared" si="22"/>
        <v>25.690919605948409</v>
      </c>
      <c r="BA115" s="2">
        <f t="shared" si="23"/>
        <v>22.410343156708361</v>
      </c>
      <c r="BB115" s="2">
        <f t="shared" si="24"/>
        <v>23.688085764531856</v>
      </c>
      <c r="BC115" s="2">
        <f t="shared" si="25"/>
        <v>24.679324610120677</v>
      </c>
      <c r="BD115" s="2">
        <f t="shared" si="26"/>
        <v>26.636061148271235</v>
      </c>
      <c r="BE115" s="2">
        <f t="shared" si="27"/>
        <v>30.413005338340483</v>
      </c>
      <c r="BF115" s="2">
        <f t="shared" si="28"/>
        <v>33.645003685367286</v>
      </c>
      <c r="BG115" s="2">
        <f t="shared" si="29"/>
        <v>39.216725579358275</v>
      </c>
      <c r="BH115" s="2">
        <f t="shared" si="30"/>
        <v>45.968169492316591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26.872385048577399</v>
      </c>
      <c r="CP115" s="2">
        <f>BL$207*$B115+BL$209</f>
        <v>27.090112683885721</v>
      </c>
      <c r="CQ115" s="2">
        <f>BM$207*$B115+BM$209</f>
        <v>28.004804527076502</v>
      </c>
      <c r="CR115" s="2">
        <f>BN$207*$B115+BN$209</f>
        <v>28.076220010585832</v>
      </c>
      <c r="CS115" s="2">
        <f>BO$207*$B115+BO$209</f>
        <v>27.880194801117362</v>
      </c>
      <c r="CT115" s="2">
        <f>BP$207*$B115+BP$209</f>
        <v>23.179306090634078</v>
      </c>
      <c r="CU115" s="2">
        <f>BQ$207*$B115+BQ$209</f>
        <v>25.838185437139543</v>
      </c>
      <c r="CV115" s="2">
        <f>BR$207*$B115+BR$209</f>
        <v>26.718955392675134</v>
      </c>
      <c r="CW115" s="2">
        <f>BS$207*$B115+BS$209</f>
        <v>27.921824976237556</v>
      </c>
      <c r="CX115" s="2">
        <f>BT$207*$B115+BT$209</f>
        <v>32.200813912821836</v>
      </c>
      <c r="CY115" s="2">
        <f>BU$207*$B115+BU$209</f>
        <v>35.108558831353328</v>
      </c>
      <c r="CZ115" s="2">
        <f>BV$207*$B115+BV$209</f>
        <v>40.485835633620646</v>
      </c>
      <c r="DA115" s="2">
        <f>BW$207*$B115+BW$209</f>
        <v>45.809402806589375</v>
      </c>
      <c r="DD115" s="2">
        <f>BZ$207*$B115+BZ$209</f>
        <v>24.841747758182805</v>
      </c>
      <c r="DE115" s="2">
        <f>CA$207*$B115+CA$209</f>
        <v>24.733518893613457</v>
      </c>
      <c r="DF115" s="2">
        <f>CB$207*$B115+CB$209</f>
        <v>25.189807691313874</v>
      </c>
      <c r="DG115" s="2">
        <f>CC$207*$B115+CC$209</f>
        <v>25.478081205080954</v>
      </c>
      <c r="DH115" s="2">
        <f>CD$207*$B115+CD$209</f>
        <v>25.197355583950696</v>
      </c>
      <c r="DI115" s="2">
        <f>CE$207*$B115+CE$209</f>
        <v>22.222131746341304</v>
      </c>
      <c r="DJ115" s="2">
        <f>CF$207*$B115+CF$209</f>
        <v>23.14349284541472</v>
      </c>
      <c r="DK115" s="2">
        <f>CG$207*$B115+CG$209</f>
        <v>24.109064658116829</v>
      </c>
      <c r="DL115" s="2">
        <f>CH$207*$B115+CH$209</f>
        <v>26.276881200855431</v>
      </c>
      <c r="DM115" s="2">
        <f>CI$207*$B115+CI$209</f>
        <v>29.864511934848522</v>
      </c>
      <c r="DN115" s="2">
        <f>CJ$207*$B115+CJ$209</f>
        <v>33.16916657155717</v>
      </c>
      <c r="DO115" s="2">
        <f>CK$207*$B115+CK$209</f>
        <v>38.797686191633083</v>
      </c>
      <c r="DP115" s="2">
        <f>CL$207*$B115+CL$209</f>
        <v>46.020187529304053</v>
      </c>
      <c r="DS115" s="2">
        <f>POWER(10,($B115-C$227)/C$228)/(1+POWER(10,($B115-C$227)/C$228))</f>
        <v>0.6784651333489462</v>
      </c>
      <c r="DT115" s="2">
        <f>POWER(10,($B115-D$227)/D$228)/(1+POWER(10,($B115-D$227)/D$228))</f>
        <v>0.67158000299198894</v>
      </c>
      <c r="DU115" s="2">
        <f>POWER(10,($B115-E$227)/E$228)/(1+POWER(10,($B115-E$227)/E$228))</f>
        <v>0.79595368785388065</v>
      </c>
      <c r="DV115" s="2">
        <f>POWER(10,($B115-F$227)/F$228)/(1+POWER(10,($B115-F$227)/F$228))</f>
        <v>0.82738522756669852</v>
      </c>
      <c r="DW115" s="2">
        <f>POWER(10,($B115-G$227)/G$228)/(1+POWER(10,($B115-G$227)/G$228))</f>
        <v>0.8160292205214732</v>
      </c>
      <c r="DX115" s="2">
        <f>POWER(10,($B115-H$227)/H$228)/(1+POWER(10,($B115-H$227)/H$228))</f>
        <v>0.80336768166710604</v>
      </c>
      <c r="DY115" s="2">
        <f>POWER(10,($B115-I$227)/I$228)/(1+POWER(10,($B115-I$227)/I$228))</f>
        <v>0.79790165275640823</v>
      </c>
      <c r="DZ115" s="2">
        <f>POWER(10,($B115-J$227)/J$228)/(1+POWER(10,($B115-J$227)/J$228))</f>
        <v>0.78150044963458654</v>
      </c>
      <c r="EA115" s="2">
        <f>POWER(10,($B115-K$227)/K$228)/(1+POWER(10,($B115-K$227)/K$228))</f>
        <v>0.78164606426601824</v>
      </c>
      <c r="EB115" s="2">
        <f>POWER(10,($B115-L$227)/L$228)/(1+POWER(10,($B115-L$227)/L$228))</f>
        <v>0.76523009068897585</v>
      </c>
      <c r="EC115" s="2">
        <f>POWER(10,($B115-M$227)/M$228)/(1+POWER(10,($B115-M$227)/M$228))</f>
        <v>0.75464627570488185</v>
      </c>
      <c r="ED115" s="2">
        <f>POWER(10,($B115-N$227)/N$228)/(1+POWER(10,($B115-N$227)/N$228))</f>
        <v>0.75177589299687075</v>
      </c>
      <c r="EE115" s="2">
        <f>POWER(10,($B115-O$227)/O$228)/(1+POWER(10,($B115-O$227)/O$228))</f>
        <v>0.75321723359487791</v>
      </c>
    </row>
    <row r="116" spans="2:135" x14ac:dyDescent="0.25">
      <c r="B116" s="2">
        <v>110</v>
      </c>
      <c r="C116">
        <v>26.343</v>
      </c>
      <c r="D116">
        <v>24.91</v>
      </c>
      <c r="E116">
        <v>25.672000000000001</v>
      </c>
      <c r="F116">
        <v>26.776</v>
      </c>
      <c r="G116">
        <v>24.209</v>
      </c>
      <c r="H116">
        <v>23.388000000000002</v>
      </c>
      <c r="I116">
        <v>24.209</v>
      </c>
      <c r="J116">
        <v>26.582000000000001</v>
      </c>
      <c r="K116">
        <v>26.074999999999999</v>
      </c>
      <c r="L116">
        <v>31.343</v>
      </c>
      <c r="M116">
        <v>33.238999999999997</v>
      </c>
      <c r="N116">
        <v>39.357999999999997</v>
      </c>
      <c r="O116">
        <v>47.537300000000002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25.429708966877328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25.432952928200962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25.671337943382628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25.832536773477486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25.583310987842346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24.453212159144261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25.744319946547989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28.209523995081334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28.956384074605005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32.297868030460876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35.418713890048757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40.493418365528946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47.758705018203933</v>
      </c>
      <c r="AE116" s="5"/>
      <c r="AG116" s="5">
        <f t="shared" si="32"/>
        <v>0.91329103312267179</v>
      </c>
      <c r="AH116" s="5">
        <f t="shared" si="32"/>
        <v>-0.52295292820096151</v>
      </c>
      <c r="AI116" s="5">
        <f t="shared" si="32"/>
        <v>6.6205661737228638E-4</v>
      </c>
      <c r="AJ116" s="5">
        <f t="shared" si="31"/>
        <v>0.94346322652251402</v>
      </c>
      <c r="AK116" s="5">
        <f t="shared" si="31"/>
        <v>-1.3743109878423461</v>
      </c>
      <c r="AL116" s="5">
        <f t="shared" si="31"/>
        <v>-1.0652121591442594</v>
      </c>
      <c r="AM116" s="5">
        <f t="shared" si="31"/>
        <v>-1.5353199465479896</v>
      </c>
      <c r="AN116" s="5">
        <f t="shared" si="31"/>
        <v>-1.6275239950813329</v>
      </c>
      <c r="AO116" s="5">
        <f t="shared" si="31"/>
        <v>-2.8813840746050055</v>
      </c>
      <c r="AP116" s="5">
        <f t="shared" si="33"/>
        <v>-0.95486803046087587</v>
      </c>
      <c r="AQ116" s="5">
        <f t="shared" si="33"/>
        <v>-2.1797138900487596</v>
      </c>
      <c r="AR116" s="5">
        <f t="shared" si="33"/>
        <v>-1.1354183655289489</v>
      </c>
      <c r="AS116" s="5">
        <f t="shared" si="33"/>
        <v>-0.22140501820393155</v>
      </c>
      <c r="AV116" s="2">
        <f t="shared" si="18"/>
        <v>25.429708965341657</v>
      </c>
      <c r="AW116" s="2">
        <f t="shared" si="19"/>
        <v>25.432952924985386</v>
      </c>
      <c r="AX116" s="2">
        <f t="shared" si="20"/>
        <v>25.671337943382614</v>
      </c>
      <c r="AY116" s="2">
        <f t="shared" si="21"/>
        <v>25.832536773477486</v>
      </c>
      <c r="AZ116" s="2">
        <f t="shared" si="22"/>
        <v>25.583310987842346</v>
      </c>
      <c r="BA116" s="2">
        <f t="shared" si="23"/>
        <v>22.351542795722374</v>
      </c>
      <c r="BB116" s="2">
        <f t="shared" si="24"/>
        <v>23.615023833459713</v>
      </c>
      <c r="BC116" s="2">
        <f t="shared" si="25"/>
        <v>24.5824956871569</v>
      </c>
      <c r="BD116" s="2">
        <f t="shared" si="26"/>
        <v>26.565046190810293</v>
      </c>
      <c r="BE116" s="2">
        <f t="shared" si="27"/>
        <v>30.330771472007623</v>
      </c>
      <c r="BF116" s="2">
        <f t="shared" si="28"/>
        <v>33.567643850445677</v>
      </c>
      <c r="BG116" s="2">
        <f t="shared" si="29"/>
        <v>39.142305041560029</v>
      </c>
      <c r="BH116" s="2">
        <f t="shared" si="30"/>
        <v>45.92561108795978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26.915225563716788</v>
      </c>
      <c r="CP116" s="2">
        <f>BL$207*$B116+BL$209</f>
        <v>27.125394695712416</v>
      </c>
      <c r="CQ116" s="2">
        <f>BM$207*$B116+BM$209</f>
        <v>28.025997134761706</v>
      </c>
      <c r="CR116" s="2">
        <f>BN$207*$B116+BN$209</f>
        <v>28.07353369924725</v>
      </c>
      <c r="CS116" s="2">
        <f>BO$207*$B116+BO$209</f>
        <v>27.871926217416529</v>
      </c>
      <c r="CT116" s="2">
        <f>BP$207*$B116+BP$209</f>
        <v>23.124438752585682</v>
      </c>
      <c r="CU116" s="2">
        <f>BQ$207*$B116+BQ$209</f>
        <v>25.829667137557173</v>
      </c>
      <c r="CV116" s="2">
        <f>BR$207*$B116+BR$209</f>
        <v>26.709054241556682</v>
      </c>
      <c r="CW116" s="2">
        <f>BS$207*$B116+BS$209</f>
        <v>27.901133106185537</v>
      </c>
      <c r="CX116" s="2">
        <f>BT$207*$B116+BT$209</f>
        <v>32.214143356125206</v>
      </c>
      <c r="CY116" s="2">
        <f>BU$207*$B116+BU$209</f>
        <v>35.093857433935348</v>
      </c>
      <c r="CZ116" s="2">
        <f>BV$207*$B116+BV$209</f>
        <v>40.483745987517679</v>
      </c>
      <c r="DA116" s="2">
        <f>BW$207*$B116+BW$209</f>
        <v>45.74052054098027</v>
      </c>
      <c r="DD116" s="2">
        <f>BZ$207*$B116+BZ$209</f>
        <v>24.787645366547309</v>
      </c>
      <c r="DE116" s="2">
        <f>CA$207*$B116+CA$209</f>
        <v>24.678129147616595</v>
      </c>
      <c r="DF116" s="2">
        <f>CB$207*$B116+CB$209</f>
        <v>25.12082313231204</v>
      </c>
      <c r="DG116" s="2">
        <f>CC$207*$B116+CC$209</f>
        <v>25.406142406928353</v>
      </c>
      <c r="DH116" s="2">
        <f>CD$207*$B116+CD$209</f>
        <v>25.11274999688726</v>
      </c>
      <c r="DI116" s="2">
        <f>CE$207*$B116+CE$209</f>
        <v>22.179014004958582</v>
      </c>
      <c r="DJ116" s="2">
        <f>CF$207*$B116+CF$209</f>
        <v>23.103439560656664</v>
      </c>
      <c r="DK116" s="2">
        <f>CG$207*$B116+CG$209</f>
        <v>24.040246810718102</v>
      </c>
      <c r="DL116" s="2">
        <f>CH$207*$B116+CH$209</f>
        <v>26.224649295997551</v>
      </c>
      <c r="DM116" s="2">
        <f>CI$207*$B116+CI$209</f>
        <v>29.803800763493928</v>
      </c>
      <c r="DN116" s="2">
        <f>CJ$207*$B116+CJ$209</f>
        <v>33.115095969052682</v>
      </c>
      <c r="DO116" s="2">
        <f>CK$207*$B116+CK$209</f>
        <v>38.738355499304625</v>
      </c>
      <c r="DP116" s="2">
        <f>CL$207*$B116+CL$209</f>
        <v>45.980917924602252</v>
      </c>
      <c r="DS116" s="2">
        <f>POWER(10,($B116-C$227)/C$228)/(1+POWER(10,($B116-C$227)/C$228))</f>
        <v>0.69821884991759819</v>
      </c>
      <c r="DT116" s="2">
        <f>POWER(10,($B116-D$227)/D$228)/(1+POWER(10,($B116-D$227)/D$228))</f>
        <v>0.69156441647449829</v>
      </c>
      <c r="DU116" s="2">
        <f>POWER(10,($B116-E$227)/E$228)/(1+POWER(10,($B116-E$227)/E$228))</f>
        <v>0.81050539120673071</v>
      </c>
      <c r="DV116" s="2">
        <f>POWER(10,($B116-F$227)/F$228)/(1+POWER(10,($B116-F$227)/F$228))</f>
        <v>0.84014555053209095</v>
      </c>
      <c r="DW116" s="2">
        <f>POWER(10,($B116-G$227)/G$228)/(1+POWER(10,($B116-G$227)/G$228))</f>
        <v>0.82945598492262207</v>
      </c>
      <c r="DX116" s="2">
        <f>POWER(10,($B116-H$227)/H$228)/(1+POWER(10,($B116-H$227)/H$228))</f>
        <v>0.81751187368765166</v>
      </c>
      <c r="DY116" s="2">
        <f>POWER(10,($B116-I$227)/I$228)/(1+POWER(10,($B116-I$227)/I$228))</f>
        <v>0.81234718732297551</v>
      </c>
      <c r="DZ116" s="2">
        <f>POWER(10,($B116-J$227)/J$228)/(1+POWER(10,($B116-J$227)/J$228))</f>
        <v>0.79681978168487999</v>
      </c>
      <c r="EA116" s="2">
        <f>POWER(10,($B116-K$227)/K$228)/(1+POWER(10,($B116-K$227)/K$228))</f>
        <v>0.79695783953048027</v>
      </c>
      <c r="EB116" s="2">
        <f>POWER(10,($B116-L$227)/L$228)/(1+POWER(10,($B116-L$227)/L$228))</f>
        <v>0.78137103409087572</v>
      </c>
      <c r="EC116" s="2">
        <f>POWER(10,($B116-M$227)/M$228)/(1+POWER(10,($B116-M$227)/M$228))</f>
        <v>0.77129740525858348</v>
      </c>
      <c r="ED116" s="2">
        <f>POWER(10,($B116-N$227)/N$228)/(1+POWER(10,($B116-N$227)/N$228))</f>
        <v>0.76856208110256774</v>
      </c>
      <c r="EE116" s="2">
        <f>POWER(10,($B116-O$227)/O$228)/(1+POWER(10,($B116-O$227)/O$228))</f>
        <v>0.76993577962793869</v>
      </c>
    </row>
    <row r="117" spans="2:135" x14ac:dyDescent="0.25">
      <c r="B117" s="2">
        <v>111</v>
      </c>
      <c r="C117">
        <v>25.954999999999998</v>
      </c>
      <c r="D117">
        <v>25.881</v>
      </c>
      <c r="E117">
        <v>25.103999999999999</v>
      </c>
      <c r="F117">
        <v>27.224</v>
      </c>
      <c r="G117">
        <v>24.209</v>
      </c>
      <c r="H117">
        <v>24.657</v>
      </c>
      <c r="I117">
        <v>25.358000000000001</v>
      </c>
      <c r="J117">
        <v>27.298999999999999</v>
      </c>
      <c r="K117">
        <v>28.463000000000001</v>
      </c>
      <c r="L117">
        <v>32.909999999999997</v>
      </c>
      <c r="M117">
        <v>33.954999999999998</v>
      </c>
      <c r="N117">
        <v>40.612000000000002</v>
      </c>
      <c r="O117">
        <v>47.7164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25.362494144256445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25.356567888371014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25.578276110034807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25.73886793244651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25.475893370221172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24.582179478929206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25.861362239442361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28.557946335517901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29.181415015814377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32.536409557654679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35.67909487023185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40.679503323691463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48.087458132819521</v>
      </c>
      <c r="AE117" s="5"/>
      <c r="AG117" s="5">
        <f t="shared" si="32"/>
        <v>0.59250585574355341</v>
      </c>
      <c r="AH117" s="5">
        <f t="shared" si="32"/>
        <v>0.52443211162898606</v>
      </c>
      <c r="AI117" s="5">
        <f t="shared" si="32"/>
        <v>-0.47427611003480763</v>
      </c>
      <c r="AJ117" s="5">
        <f t="shared" si="31"/>
        <v>1.48513206755349</v>
      </c>
      <c r="AK117" s="5">
        <f t="shared" si="31"/>
        <v>-1.2668933702211724</v>
      </c>
      <c r="AL117" s="5">
        <f t="shared" si="31"/>
        <v>7.4820521070794399E-2</v>
      </c>
      <c r="AM117" s="5">
        <f t="shared" si="31"/>
        <v>-0.50336223944236025</v>
      </c>
      <c r="AN117" s="5">
        <f t="shared" si="31"/>
        <v>-1.2589463355179014</v>
      </c>
      <c r="AO117" s="5">
        <f t="shared" si="31"/>
        <v>-0.71841501581437583</v>
      </c>
      <c r="AP117" s="5">
        <f t="shared" si="33"/>
        <v>0.3735904423453178</v>
      </c>
      <c r="AQ117" s="5">
        <f t="shared" si="33"/>
        <v>-1.7240948702318519</v>
      </c>
      <c r="AR117" s="5">
        <f t="shared" si="33"/>
        <v>-6.7503323691461503E-2</v>
      </c>
      <c r="AS117" s="5">
        <f t="shared" si="33"/>
        <v>-0.37105813281952038</v>
      </c>
      <c r="AV117" s="2">
        <f t="shared" si="18"/>
        <v>25.362494143948695</v>
      </c>
      <c r="AW117" s="2">
        <f t="shared" si="19"/>
        <v>25.356567887716899</v>
      </c>
      <c r="AX117" s="2">
        <f t="shared" si="20"/>
        <v>25.578276110034803</v>
      </c>
      <c r="AY117" s="2">
        <f t="shared" si="21"/>
        <v>25.73886793244651</v>
      </c>
      <c r="AZ117" s="2">
        <f t="shared" si="22"/>
        <v>25.475893370221172</v>
      </c>
      <c r="BA117" s="2">
        <f t="shared" si="23"/>
        <v>22.293824745996737</v>
      </c>
      <c r="BB117" s="2">
        <f t="shared" si="24"/>
        <v>23.543277298525538</v>
      </c>
      <c r="BC117" s="2">
        <f t="shared" si="25"/>
        <v>24.486084058184698</v>
      </c>
      <c r="BD117" s="2">
        <f t="shared" si="26"/>
        <v>26.494456927234939</v>
      </c>
      <c r="BE117" s="2">
        <f t="shared" si="27"/>
        <v>30.248171954480565</v>
      </c>
      <c r="BF117" s="2">
        <f t="shared" si="28"/>
        <v>33.490610224975754</v>
      </c>
      <c r="BG117" s="2">
        <f t="shared" si="29"/>
        <v>39.067422602060553</v>
      </c>
      <c r="BH117" s="2">
        <f t="shared" si="30"/>
        <v>45.883823978144406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26.958066078856181</v>
      </c>
      <c r="CP117" s="2">
        <f>BL$207*$B117+BL$209</f>
        <v>27.160676707539107</v>
      </c>
      <c r="CQ117" s="2">
        <f>BM$207*$B117+BM$209</f>
        <v>28.047189742446914</v>
      </c>
      <c r="CR117" s="2">
        <f>BN$207*$B117+BN$209</f>
        <v>28.070847387908668</v>
      </c>
      <c r="CS117" s="2">
        <f>BO$207*$B117+BO$209</f>
        <v>27.8636576337157</v>
      </c>
      <c r="CT117" s="2">
        <f>BP$207*$B117+BP$209</f>
        <v>23.069571414537286</v>
      </c>
      <c r="CU117" s="2">
        <f>BQ$207*$B117+BQ$209</f>
        <v>25.821148837974803</v>
      </c>
      <c r="CV117" s="2">
        <f>BR$207*$B117+BR$209</f>
        <v>26.699153090438234</v>
      </c>
      <c r="CW117" s="2">
        <f>BS$207*$B117+BS$209</f>
        <v>27.880441236133517</v>
      </c>
      <c r="CX117" s="2">
        <f>BT$207*$B117+BT$209</f>
        <v>32.227472799428575</v>
      </c>
      <c r="CY117" s="2">
        <f>BU$207*$B117+BU$209</f>
        <v>35.079156036517375</v>
      </c>
      <c r="CZ117" s="2">
        <f>BV$207*$B117+BV$209</f>
        <v>40.481656341414713</v>
      </c>
      <c r="DA117" s="2">
        <f>BW$207*$B117+BW$209</f>
        <v>45.671638275371158</v>
      </c>
      <c r="DD117" s="2">
        <f>BZ$207*$B117+BZ$209</f>
        <v>24.733542974911813</v>
      </c>
      <c r="DE117" s="2">
        <f>CA$207*$B117+CA$209</f>
        <v>24.622739401619729</v>
      </c>
      <c r="DF117" s="2">
        <f>CB$207*$B117+CB$209</f>
        <v>25.051838573310206</v>
      </c>
      <c r="DG117" s="2">
        <f>CC$207*$B117+CC$209</f>
        <v>25.334203608775752</v>
      </c>
      <c r="DH117" s="2">
        <f>CD$207*$B117+CD$209</f>
        <v>25.02814440982382</v>
      </c>
      <c r="DI117" s="2">
        <f>CE$207*$B117+CE$209</f>
        <v>22.135896263575859</v>
      </c>
      <c r="DJ117" s="2">
        <f>CF$207*$B117+CF$209</f>
        <v>23.063386275898608</v>
      </c>
      <c r="DK117" s="2">
        <f>CG$207*$B117+CG$209</f>
        <v>23.971428963319372</v>
      </c>
      <c r="DL117" s="2">
        <f>CH$207*$B117+CH$209</f>
        <v>26.172417391139668</v>
      </c>
      <c r="DM117" s="2">
        <f>CI$207*$B117+CI$209</f>
        <v>29.743089592139334</v>
      </c>
      <c r="DN117" s="2">
        <f>CJ$207*$B117+CJ$209</f>
        <v>33.061025366548193</v>
      </c>
      <c r="DO117" s="2">
        <f>CK$207*$B117+CK$209</f>
        <v>38.679024806976166</v>
      </c>
      <c r="DP117" s="2">
        <f>CL$207*$B117+CL$209</f>
        <v>45.941648319900452</v>
      </c>
      <c r="DS117" s="2">
        <f>POWER(10,($B117-C$227)/C$228)/(1+POWER(10,($B117-C$227)/C$228))</f>
        <v>0.71726471713345319</v>
      </c>
      <c r="DT117" s="2">
        <f>POWER(10,($B117-D$227)/D$228)/(1+POWER(10,($B117-D$227)/D$228))</f>
        <v>0.71085633818234173</v>
      </c>
      <c r="DU117" s="2">
        <f>POWER(10,($B117-E$227)/E$228)/(1+POWER(10,($B117-E$227)/E$228))</f>
        <v>0.82424847472013707</v>
      </c>
      <c r="DV117" s="2">
        <f>POWER(10,($B117-F$227)/F$228)/(1+POWER(10,($B117-F$227)/F$228))</f>
        <v>0.8521311663738087</v>
      </c>
      <c r="DW117" s="2">
        <f>POWER(10,($B117-G$227)/G$228)/(1+POWER(10,($B117-G$227)/G$228))</f>
        <v>0.84209244498504021</v>
      </c>
      <c r="DX117" s="2">
        <f>POWER(10,($B117-H$227)/H$228)/(1+POWER(10,($B117-H$227)/H$228))</f>
        <v>0.83085285898606887</v>
      </c>
      <c r="DY117" s="2">
        <f>POWER(10,($B117-I$227)/I$228)/(1+POWER(10,($B117-I$227)/I$228))</f>
        <v>0.82598537335076416</v>
      </c>
      <c r="DZ117" s="2">
        <f>POWER(10,($B117-J$227)/J$228)/(1+POWER(10,($B117-J$227)/J$228))</f>
        <v>0.81132436020613086</v>
      </c>
      <c r="EA117" s="2">
        <f>POWER(10,($B117-K$227)/K$228)/(1+POWER(10,($B117-K$227)/K$228))</f>
        <v>0.81145489447401131</v>
      </c>
      <c r="EB117" s="2">
        <f>POWER(10,($B117-L$227)/L$228)/(1+POWER(10,($B117-L$227)/L$228))</f>
        <v>0.79669707923507571</v>
      </c>
      <c r="EC117" s="2">
        <f>POWER(10,($B117-M$227)/M$228)/(1+POWER(10,($B117-M$227)/M$228))</f>
        <v>0.78713724298431109</v>
      </c>
      <c r="ED117" s="2">
        <f>POWER(10,($B117-N$227)/N$228)/(1+POWER(10,($B117-N$227)/N$228))</f>
        <v>0.78453844412227136</v>
      </c>
      <c r="EE117" s="2">
        <f>POWER(10,($B117-O$227)/O$228)/(1+POWER(10,($B117-O$227)/O$228))</f>
        <v>0.78584373830663912</v>
      </c>
    </row>
    <row r="118" spans="2:135" x14ac:dyDescent="0.25">
      <c r="B118" s="2">
        <v>112</v>
      </c>
      <c r="C118">
        <v>26.358000000000001</v>
      </c>
      <c r="D118">
        <v>24.134</v>
      </c>
      <c r="E118">
        <v>25.343</v>
      </c>
      <c r="F118">
        <v>25.193999999999999</v>
      </c>
      <c r="G118">
        <v>23.672000000000001</v>
      </c>
      <c r="H118">
        <v>23.687000000000001</v>
      </c>
      <c r="I118">
        <v>25.97</v>
      </c>
      <c r="J118">
        <v>28.507000000000001</v>
      </c>
      <c r="K118">
        <v>29.463000000000001</v>
      </c>
      <c r="L118">
        <v>32.402999999999999</v>
      </c>
      <c r="M118">
        <v>35.045000000000002</v>
      </c>
      <c r="N118">
        <v>40.746000000000002</v>
      </c>
      <c r="O118">
        <v>48.2836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25.29332021289903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25.278615195103562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25.485193298078229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25.645650485787307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25.368792823738993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24.667140772236007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25.932659643683888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28.846774190054653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29.367943661940423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32.762205980841756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35.938359045988214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40.869504997002942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48.430026642783012</v>
      </c>
      <c r="AE118" s="5"/>
      <c r="AG118" s="5">
        <f t="shared" si="32"/>
        <v>1.064679787100971</v>
      </c>
      <c r="AH118" s="5">
        <f t="shared" si="32"/>
        <v>-1.1446151951035617</v>
      </c>
      <c r="AI118" s="5">
        <f t="shared" si="32"/>
        <v>-0.14219329807822945</v>
      </c>
      <c r="AJ118" s="5">
        <f t="shared" si="31"/>
        <v>-0.45165048578730804</v>
      </c>
      <c r="AK118" s="5">
        <f t="shared" si="31"/>
        <v>-1.696792823738992</v>
      </c>
      <c r="AL118" s="5">
        <f t="shared" si="31"/>
        <v>-0.98014077223600538</v>
      </c>
      <c r="AM118" s="5">
        <f t="shared" si="31"/>
        <v>3.7340356316111212E-2</v>
      </c>
      <c r="AN118" s="5">
        <f t="shared" si="31"/>
        <v>-0.33977419005465137</v>
      </c>
      <c r="AO118" s="5">
        <f t="shared" si="31"/>
        <v>9.5056338059578138E-2</v>
      </c>
      <c r="AP118" s="5">
        <f t="shared" si="33"/>
        <v>-0.35920598084175737</v>
      </c>
      <c r="AQ118" s="5">
        <f t="shared" si="33"/>
        <v>-0.89335904598821259</v>
      </c>
      <c r="AR118" s="5">
        <f t="shared" si="33"/>
        <v>-0.12350499700293938</v>
      </c>
      <c r="AS118" s="5">
        <f t="shared" si="33"/>
        <v>-0.14642664278301254</v>
      </c>
      <c r="AV118" s="2">
        <f t="shared" si="18"/>
        <v>25.293320212840495</v>
      </c>
      <c r="AW118" s="2">
        <f t="shared" si="19"/>
        <v>25.278615194977316</v>
      </c>
      <c r="AX118" s="2">
        <f t="shared" si="20"/>
        <v>25.485193298078229</v>
      </c>
      <c r="AY118" s="2">
        <f t="shared" si="21"/>
        <v>25.645650485787307</v>
      </c>
      <c r="AZ118" s="2">
        <f t="shared" si="22"/>
        <v>25.368792823738993</v>
      </c>
      <c r="BA118" s="2">
        <f t="shared" si="23"/>
        <v>22.237147124421927</v>
      </c>
      <c r="BB118" s="2">
        <f t="shared" si="24"/>
        <v>23.472886808090852</v>
      </c>
      <c r="BC118" s="2">
        <f t="shared" si="25"/>
        <v>24.390215100269415</v>
      </c>
      <c r="BD118" s="2">
        <f t="shared" si="26"/>
        <v>26.424358717531906</v>
      </c>
      <c r="BE118" s="2">
        <f t="shared" si="27"/>
        <v>30.165387496461058</v>
      </c>
      <c r="BF118" s="2">
        <f t="shared" si="28"/>
        <v>33.414007622272671</v>
      </c>
      <c r="BG118" s="2">
        <f t="shared" si="29"/>
        <v>38.992227764546833</v>
      </c>
      <c r="BH118" s="2">
        <f t="shared" si="30"/>
        <v>45.842734657464518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27.000906593995573</v>
      </c>
      <c r="CP118" s="2">
        <f>BL$207*$B118+BL$209</f>
        <v>27.195958719365798</v>
      </c>
      <c r="CQ118" s="2">
        <f>BM$207*$B118+BM$209</f>
        <v>28.068382350132119</v>
      </c>
      <c r="CR118" s="2">
        <f>BN$207*$B118+BN$209</f>
        <v>28.068161076570085</v>
      </c>
      <c r="CS118" s="2">
        <f>BO$207*$B118+BO$209</f>
        <v>27.855389050014871</v>
      </c>
      <c r="CT118" s="2">
        <f>BP$207*$B118+BP$209</f>
        <v>23.01470407648889</v>
      </c>
      <c r="CU118" s="2">
        <f>BQ$207*$B118+BQ$209</f>
        <v>25.812630538392433</v>
      </c>
      <c r="CV118" s="2">
        <f>BR$207*$B118+BR$209</f>
        <v>26.689251939319785</v>
      </c>
      <c r="CW118" s="2">
        <f>BS$207*$B118+BS$209</f>
        <v>27.859749366081498</v>
      </c>
      <c r="CX118" s="2">
        <f>BT$207*$B118+BT$209</f>
        <v>32.240802242731945</v>
      </c>
      <c r="CY118" s="2">
        <f>BU$207*$B118+BU$209</f>
        <v>35.064454639099402</v>
      </c>
      <c r="CZ118" s="2">
        <f>BV$207*$B118+BV$209</f>
        <v>40.479566695311746</v>
      </c>
      <c r="DA118" s="2">
        <f>BW$207*$B118+BW$209</f>
        <v>45.602756009762047</v>
      </c>
      <c r="DD118" s="2">
        <f>BZ$207*$B118+BZ$209</f>
        <v>24.679440583276314</v>
      </c>
      <c r="DE118" s="2">
        <f>CA$207*$B118+CA$209</f>
        <v>24.567349655622863</v>
      </c>
      <c r="DF118" s="2">
        <f>CB$207*$B118+CB$209</f>
        <v>24.982854014308373</v>
      </c>
      <c r="DG118" s="2">
        <f>CC$207*$B118+CC$209</f>
        <v>25.262264810623154</v>
      </c>
      <c r="DH118" s="2">
        <f>CD$207*$B118+CD$209</f>
        <v>24.943538822760381</v>
      </c>
      <c r="DI118" s="2">
        <f>CE$207*$B118+CE$209</f>
        <v>22.092778522193136</v>
      </c>
      <c r="DJ118" s="2">
        <f>CF$207*$B118+CF$209</f>
        <v>23.023332991140553</v>
      </c>
      <c r="DK118" s="2">
        <f>CG$207*$B118+CG$209</f>
        <v>23.902611115920646</v>
      </c>
      <c r="DL118" s="2">
        <f>CH$207*$B118+CH$209</f>
        <v>26.120185486281791</v>
      </c>
      <c r="DM118" s="2">
        <f>CI$207*$B118+CI$209</f>
        <v>29.682378420784744</v>
      </c>
      <c r="DN118" s="2">
        <f>CJ$207*$B118+CJ$209</f>
        <v>33.006954764043712</v>
      </c>
      <c r="DO118" s="2">
        <f>CK$207*$B118+CK$209</f>
        <v>38.619694114647707</v>
      </c>
      <c r="DP118" s="2">
        <f>CL$207*$B118+CL$209</f>
        <v>45.902378715198651</v>
      </c>
      <c r="DS118" s="2">
        <f>POWER(10,($B118-C$227)/C$228)/(1+POWER(10,($B118-C$227)/C$228))</f>
        <v>0.73556380893382811</v>
      </c>
      <c r="DT118" s="2">
        <f>POWER(10,($B118-D$227)/D$228)/(1+POWER(10,($B118-D$227)/D$228))</f>
        <v>0.72941372333942045</v>
      </c>
      <c r="DU118" s="2">
        <f>POWER(10,($B118-E$227)/E$228)/(1+POWER(10,($B118-E$227)/E$228))</f>
        <v>0.83719505086452284</v>
      </c>
      <c r="DV118" s="2">
        <f>POWER(10,($B118-F$227)/F$228)/(1+POWER(10,($B118-F$227)/F$228))</f>
        <v>0.86336427336355182</v>
      </c>
      <c r="DW118" s="2">
        <f>POWER(10,($B118-G$227)/G$228)/(1+POWER(10,($B118-G$227)/G$228))</f>
        <v>0.85395746079303902</v>
      </c>
      <c r="DX118" s="2">
        <f>POWER(10,($B118-H$227)/H$228)/(1+POWER(10,($B118-H$227)/H$228))</f>
        <v>0.84340535788806492</v>
      </c>
      <c r="DY118" s="2">
        <f>POWER(10,($B118-I$227)/I$228)/(1+POWER(10,($B118-I$227)/I$228))</f>
        <v>0.83882902080732957</v>
      </c>
      <c r="DZ118" s="2">
        <f>POWER(10,($B118-J$227)/J$228)/(1+POWER(10,($B118-J$227)/J$228))</f>
        <v>0.82502087091583187</v>
      </c>
      <c r="EA118" s="2">
        <f>POWER(10,($B118-K$227)/K$228)/(1+POWER(10,($B118-K$227)/K$228))</f>
        <v>0.82514397155387154</v>
      </c>
      <c r="EB118" s="2">
        <f>POWER(10,($B118-L$227)/L$228)/(1+POWER(10,($B118-L$227)/L$228))</f>
        <v>0.8112083418185575</v>
      </c>
      <c r="EC118" s="2">
        <f>POWER(10,($B118-M$227)/M$228)/(1+POWER(10,($B118-M$227)/M$228))</f>
        <v>0.80216141776536498</v>
      </c>
      <c r="ED118" s="2">
        <f>POWER(10,($B118-N$227)/N$228)/(1+POWER(10,($B118-N$227)/N$228))</f>
        <v>0.79969936985354251</v>
      </c>
      <c r="EE118" s="2">
        <f>POWER(10,($B118-O$227)/O$228)/(1+POWER(10,($B118-O$227)/O$228))</f>
        <v>0.80093612182287122</v>
      </c>
    </row>
    <row r="119" spans="2:135" x14ac:dyDescent="0.25">
      <c r="B119" s="2">
        <v>113</v>
      </c>
      <c r="C119">
        <v>25.760999999999999</v>
      </c>
      <c r="D119">
        <v>25.193999999999999</v>
      </c>
      <c r="E119">
        <v>25.268999999999998</v>
      </c>
      <c r="F119">
        <v>25.478000000000002</v>
      </c>
      <c r="G119">
        <v>24.417999999999999</v>
      </c>
      <c r="H119">
        <v>24.283999999999999</v>
      </c>
      <c r="I119">
        <v>25.791</v>
      </c>
      <c r="J119">
        <v>28.806000000000001</v>
      </c>
      <c r="K119">
        <v>28.731000000000002</v>
      </c>
      <c r="L119">
        <v>33.402999999999999</v>
      </c>
      <c r="M119">
        <v>35</v>
      </c>
      <c r="N119">
        <v>40.850999999999999</v>
      </c>
      <c r="O119">
        <v>48.626899999999999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25.222476588713945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25.199384202377299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25.392250666607524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25.552967526425547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25.262117989914401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24.698038898325869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25.94797086518119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29.050217352749122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29.498845366850251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32.957642889936743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36.178734244133345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41.050475671903001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48.769168996073162</v>
      </c>
      <c r="AE119" s="5"/>
      <c r="AG119" s="5">
        <f t="shared" si="32"/>
        <v>0.53852341128605374</v>
      </c>
      <c r="AH119" s="5">
        <f t="shared" si="32"/>
        <v>-5.3842023773000847E-3</v>
      </c>
      <c r="AI119" s="5">
        <f t="shared" si="32"/>
        <v>-0.12325066660752526</v>
      </c>
      <c r="AJ119" s="5">
        <f t="shared" si="31"/>
        <v>-7.4967526425545827E-2</v>
      </c>
      <c r="AK119" s="5">
        <f t="shared" si="31"/>
        <v>-0.84411798991440179</v>
      </c>
      <c r="AL119" s="5">
        <f t="shared" si="31"/>
        <v>-0.41403889832587026</v>
      </c>
      <c r="AM119" s="5">
        <f t="shared" si="31"/>
        <v>-0.15697086518119008</v>
      </c>
      <c r="AN119" s="5">
        <f t="shared" si="31"/>
        <v>-0.24421735274912137</v>
      </c>
      <c r="AO119" s="5">
        <f t="shared" si="31"/>
        <v>-0.76784536685024918</v>
      </c>
      <c r="AP119" s="5">
        <f t="shared" si="33"/>
        <v>0.44535711006325585</v>
      </c>
      <c r="AQ119" s="5">
        <f t="shared" si="33"/>
        <v>-1.178734244133345</v>
      </c>
      <c r="AR119" s="5">
        <f t="shared" si="33"/>
        <v>-0.19947567190300219</v>
      </c>
      <c r="AS119" s="5">
        <f t="shared" si="33"/>
        <v>-0.14226899607316312</v>
      </c>
      <c r="AV119" s="2">
        <f t="shared" si="18"/>
        <v>25.22247658870338</v>
      </c>
      <c r="AW119" s="2">
        <f t="shared" si="19"/>
        <v>25.199384202354182</v>
      </c>
      <c r="AX119" s="2">
        <f t="shared" si="20"/>
        <v>25.392250666607524</v>
      </c>
      <c r="AY119" s="2">
        <f t="shared" si="21"/>
        <v>25.552967526425547</v>
      </c>
      <c r="AZ119" s="2">
        <f t="shared" si="22"/>
        <v>25.262117989914401</v>
      </c>
      <c r="BA119" s="2">
        <f t="shared" si="23"/>
        <v>22.181464555977541</v>
      </c>
      <c r="BB119" s="2">
        <f t="shared" si="24"/>
        <v>23.403877602291278</v>
      </c>
      <c r="BC119" s="2">
        <f t="shared" si="25"/>
        <v>24.294996287274646</v>
      </c>
      <c r="BD119" s="2">
        <f t="shared" si="26"/>
        <v>26.354805921511819</v>
      </c>
      <c r="BE119" s="2">
        <f t="shared" si="27"/>
        <v>30.082581611876549</v>
      </c>
      <c r="BF119" s="2">
        <f t="shared" si="28"/>
        <v>33.337926892174281</v>
      </c>
      <c r="BG119" s="2">
        <f t="shared" si="29"/>
        <v>38.916857690550508</v>
      </c>
      <c r="BH119" s="2">
        <f t="shared" si="30"/>
        <v>45.802271350125118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27.043747109134962</v>
      </c>
      <c r="CP119" s="2">
        <f>BL$207*$B119+BL$209</f>
        <v>27.231240731192493</v>
      </c>
      <c r="CQ119" s="2">
        <f>BM$207*$B119+BM$209</f>
        <v>28.089574957817327</v>
      </c>
      <c r="CR119" s="2">
        <f>BN$207*$B119+BN$209</f>
        <v>28.065474765231503</v>
      </c>
      <c r="CS119" s="2">
        <f>BO$207*$B119+BO$209</f>
        <v>27.847120466314038</v>
      </c>
      <c r="CT119" s="2">
        <f>BP$207*$B119+BP$209</f>
        <v>22.959836738440494</v>
      </c>
      <c r="CU119" s="2">
        <f>BQ$207*$B119+BQ$209</f>
        <v>25.804112238810063</v>
      </c>
      <c r="CV119" s="2">
        <f>BR$207*$B119+BR$209</f>
        <v>26.679350788201333</v>
      </c>
      <c r="CW119" s="2">
        <f>BS$207*$B119+BS$209</f>
        <v>27.839057496029479</v>
      </c>
      <c r="CX119" s="2">
        <f>BT$207*$B119+BT$209</f>
        <v>32.254131686035315</v>
      </c>
      <c r="CY119" s="2">
        <f>BU$207*$B119+BU$209</f>
        <v>35.049753241681429</v>
      </c>
      <c r="CZ119" s="2">
        <f>BV$207*$B119+BV$209</f>
        <v>40.47747704920878</v>
      </c>
      <c r="DA119" s="2">
        <f>BW$207*$B119+BW$209</f>
        <v>45.533873744152935</v>
      </c>
      <c r="DD119" s="2">
        <f>BZ$207*$B119+BZ$209</f>
        <v>24.625338191640818</v>
      </c>
      <c r="DE119" s="2">
        <f>CA$207*$B119+CA$209</f>
        <v>24.511959909625997</v>
      </c>
      <c r="DF119" s="2">
        <f>CB$207*$B119+CB$209</f>
        <v>24.913869455306543</v>
      </c>
      <c r="DG119" s="2">
        <f>CC$207*$B119+CC$209</f>
        <v>25.190326012470557</v>
      </c>
      <c r="DH119" s="2">
        <f>CD$207*$B119+CD$209</f>
        <v>24.858933235696945</v>
      </c>
      <c r="DI119" s="2">
        <f>CE$207*$B119+CE$209</f>
        <v>22.049660780810413</v>
      </c>
      <c r="DJ119" s="2">
        <f>CF$207*$B119+CF$209</f>
        <v>22.983279706382497</v>
      </c>
      <c r="DK119" s="2">
        <f>CG$207*$B119+CG$209</f>
        <v>23.833793268521916</v>
      </c>
      <c r="DL119" s="2">
        <f>CH$207*$B119+CH$209</f>
        <v>26.067953581423907</v>
      </c>
      <c r="DM119" s="2">
        <f>CI$207*$B119+CI$209</f>
        <v>29.62166724943015</v>
      </c>
      <c r="DN119" s="2">
        <f>CJ$207*$B119+CJ$209</f>
        <v>32.952884161539224</v>
      </c>
      <c r="DO119" s="2">
        <f>CK$207*$B119+CK$209</f>
        <v>38.560363422319256</v>
      </c>
      <c r="DP119" s="2">
        <f>CL$207*$B119+CL$209</f>
        <v>45.86310911049685</v>
      </c>
      <c r="DS119" s="2">
        <f>POWER(10,($B119-C$227)/C$228)/(1+POWER(10,($B119-C$227)/C$228))</f>
        <v>0.75308625735581203</v>
      </c>
      <c r="DT119" s="2">
        <f>POWER(10,($B119-D$227)/D$228)/(1+POWER(10,($B119-D$227)/D$228))</f>
        <v>0.74720364028744224</v>
      </c>
      <c r="DU119" s="2">
        <f>POWER(10,($B119-E$227)/E$228)/(1+POWER(10,($B119-E$227)/E$228))</f>
        <v>0.84936222489057533</v>
      </c>
      <c r="DV119" s="2">
        <f>POWER(10,($B119-F$227)/F$228)/(1+POWER(10,($B119-F$227)/F$228))</f>
        <v>0.87387034719273016</v>
      </c>
      <c r="DW119" s="2">
        <f>POWER(10,($B119-G$227)/G$228)/(1+POWER(10,($B119-G$227)/G$228))</f>
        <v>0.86507379789110672</v>
      </c>
      <c r="DX119" s="2">
        <f>POWER(10,($B119-H$227)/H$228)/(1+POWER(10,($B119-H$227)/H$228))</f>
        <v>0.85518868734973019</v>
      </c>
      <c r="DY119" s="2">
        <f>POWER(10,($B119-I$227)/I$228)/(1+POWER(10,($B119-I$227)/I$228))</f>
        <v>0.85089582913069239</v>
      </c>
      <c r="DZ119" s="2">
        <f>POWER(10,($B119-J$227)/J$228)/(1+POWER(10,($B119-J$227)/J$228))</f>
        <v>0.83792173745808118</v>
      </c>
      <c r="EA119" s="2">
        <f>POWER(10,($B119-K$227)/K$228)/(1+POWER(10,($B119-K$227)/K$228))</f>
        <v>0.83803754386043816</v>
      </c>
      <c r="EB119" s="2">
        <f>POWER(10,($B119-L$227)/L$228)/(1+POWER(10,($B119-L$227)/L$228))</f>
        <v>0.82491145709805003</v>
      </c>
      <c r="EC119" s="2">
        <f>POWER(10,($B119-M$227)/M$228)/(1+POWER(10,($B119-M$227)/M$228))</f>
        <v>0.81637254596317188</v>
      </c>
      <c r="ED119" s="2">
        <f>POWER(10,($B119-N$227)/N$228)/(1+POWER(10,($B119-N$227)/N$228))</f>
        <v>0.81404635425305616</v>
      </c>
      <c r="EE119" s="2">
        <f>POWER(10,($B119-O$227)/O$228)/(1+POWER(10,($B119-O$227)/O$228))</f>
        <v>0.81521499027481525</v>
      </c>
    </row>
    <row r="120" spans="2:135" x14ac:dyDescent="0.25">
      <c r="B120" s="2">
        <v>114</v>
      </c>
      <c r="C120">
        <v>25.417999999999999</v>
      </c>
      <c r="D120">
        <v>24.626999999999999</v>
      </c>
      <c r="E120">
        <v>25.373000000000001</v>
      </c>
      <c r="F120">
        <v>25.626999999999999</v>
      </c>
      <c r="G120">
        <v>24.776</v>
      </c>
      <c r="H120">
        <v>24.521999999999998</v>
      </c>
      <c r="I120">
        <v>26.597000000000001</v>
      </c>
      <c r="J120">
        <v>29.760999999999999</v>
      </c>
      <c r="K120">
        <v>30.954999999999998</v>
      </c>
      <c r="L120">
        <v>35.357999999999997</v>
      </c>
      <c r="M120">
        <v>36.850999999999999</v>
      </c>
      <c r="N120">
        <v>40.328000000000003</v>
      </c>
      <c r="O120">
        <v>48.313400000000001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25.150242209593486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25.119151233129966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25.299589459348407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25.46088751374127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25.155960866557152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24.668504867196337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25.901001453900463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29.147111132177464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29.55996648677975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33.105301050677951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36.381474133272846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41.208181987309757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49.085215707820673</v>
      </c>
      <c r="AE120" s="5"/>
      <c r="AG120" s="5">
        <f t="shared" si="32"/>
        <v>0.26775779040651315</v>
      </c>
      <c r="AH120" s="5">
        <f t="shared" si="32"/>
        <v>-0.49215123312996667</v>
      </c>
      <c r="AI120" s="5">
        <f t="shared" si="32"/>
        <v>7.3410540651593692E-2</v>
      </c>
      <c r="AJ120" s="5">
        <f t="shared" si="31"/>
        <v>0.16611248625872932</v>
      </c>
      <c r="AK120" s="5">
        <f t="shared" si="31"/>
        <v>-0.37996086655715189</v>
      </c>
      <c r="AL120" s="5">
        <f t="shared" si="31"/>
        <v>-0.14650486719633804</v>
      </c>
      <c r="AM120" s="5">
        <f t="shared" si="31"/>
        <v>0.69599854609953837</v>
      </c>
      <c r="AN120" s="5">
        <f t="shared" si="31"/>
        <v>0.61388886782253493</v>
      </c>
      <c r="AO120" s="5">
        <f t="shared" si="31"/>
        <v>1.3950335132202483</v>
      </c>
      <c r="AP120" s="5">
        <f t="shared" si="33"/>
        <v>2.2526989493220455</v>
      </c>
      <c r="AQ120" s="5">
        <f t="shared" si="33"/>
        <v>0.46952586672715313</v>
      </c>
      <c r="AR120" s="5">
        <f t="shared" si="33"/>
        <v>-0.88018198730975428</v>
      </c>
      <c r="AS120" s="5">
        <f t="shared" si="33"/>
        <v>-0.77181570782067155</v>
      </c>
      <c r="AV120" s="2">
        <f t="shared" si="18"/>
        <v>25.150242209591678</v>
      </c>
      <c r="AW120" s="2">
        <f t="shared" si="19"/>
        <v>25.119151233125951</v>
      </c>
      <c r="AX120" s="2">
        <f t="shared" si="20"/>
        <v>25.299589459348407</v>
      </c>
      <c r="AY120" s="2">
        <f t="shared" si="21"/>
        <v>25.46088751374127</v>
      </c>
      <c r="AZ120" s="2">
        <f t="shared" si="22"/>
        <v>25.155960866557152</v>
      </c>
      <c r="BA120" s="2">
        <f t="shared" si="23"/>
        <v>22.126729138186619</v>
      </c>
      <c r="BB120" s="2">
        <f t="shared" si="24"/>
        <v>23.336260971439664</v>
      </c>
      <c r="BC120" s="2">
        <f t="shared" si="25"/>
        <v>24.200517797020872</v>
      </c>
      <c r="BD120" s="2">
        <f t="shared" si="26"/>
        <v>26.285842421039696</v>
      </c>
      <c r="BE120" s="2">
        <f t="shared" si="27"/>
        <v>29.999900302280263</v>
      </c>
      <c r="BF120" s="2">
        <f t="shared" si="28"/>
        <v>33.262445150399699</v>
      </c>
      <c r="BG120" s="2">
        <f t="shared" si="29"/>
        <v>38.841436631819761</v>
      </c>
      <c r="BH120" s="2">
        <f t="shared" si="30"/>
        <v>45.762364785351927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27.086587624274355</v>
      </c>
      <c r="CP120" s="2">
        <f>BL$207*$B120+BL$209</f>
        <v>27.266522743019184</v>
      </c>
      <c r="CQ120" s="2">
        <f>BM$207*$B120+BM$209</f>
        <v>28.110767565502531</v>
      </c>
      <c r="CR120" s="2">
        <f>BN$207*$B120+BN$209</f>
        <v>28.062788453892924</v>
      </c>
      <c r="CS120" s="2">
        <f>BO$207*$B120+BO$209</f>
        <v>27.838851882613209</v>
      </c>
      <c r="CT120" s="2">
        <f>BP$207*$B120+BP$209</f>
        <v>22.904969400392098</v>
      </c>
      <c r="CU120" s="2">
        <f>BQ$207*$B120+BQ$209</f>
        <v>25.795593939227693</v>
      </c>
      <c r="CV120" s="2">
        <f>BR$207*$B120+BR$209</f>
        <v>26.669449637082884</v>
      </c>
      <c r="CW120" s="2">
        <f>BS$207*$B120+BS$209</f>
        <v>27.81836562597746</v>
      </c>
      <c r="CX120" s="2">
        <f>BT$207*$B120+BT$209</f>
        <v>32.267461129338677</v>
      </c>
      <c r="CY120" s="2">
        <f>BU$207*$B120+BU$209</f>
        <v>35.03505184426345</v>
      </c>
      <c r="CZ120" s="2">
        <f>BV$207*$B120+BV$209</f>
        <v>40.475387403105813</v>
      </c>
      <c r="DA120" s="2">
        <f>BW$207*$B120+BW$209</f>
        <v>45.464991478543823</v>
      </c>
      <c r="DD120" s="2">
        <f>BZ$207*$B120+BZ$209</f>
        <v>24.571235800005319</v>
      </c>
      <c r="DE120" s="2">
        <f>CA$207*$B120+CA$209</f>
        <v>24.456570163629131</v>
      </c>
      <c r="DF120" s="2">
        <f>CB$207*$B120+CB$209</f>
        <v>24.844884896304709</v>
      </c>
      <c r="DG120" s="2">
        <f>CC$207*$B120+CC$209</f>
        <v>25.118387214317956</v>
      </c>
      <c r="DH120" s="2">
        <f>CD$207*$B120+CD$209</f>
        <v>24.774327648633506</v>
      </c>
      <c r="DI120" s="2">
        <f>CE$207*$B120+CE$209</f>
        <v>22.00654303942769</v>
      </c>
      <c r="DJ120" s="2">
        <f>CF$207*$B120+CF$209</f>
        <v>22.943226421624441</v>
      </c>
      <c r="DK120" s="2">
        <f>CG$207*$B120+CG$209</f>
        <v>23.764975421123189</v>
      </c>
      <c r="DL120" s="2">
        <f>CH$207*$B120+CH$209</f>
        <v>26.015721676566027</v>
      </c>
      <c r="DM120" s="2">
        <f>CI$207*$B120+CI$209</f>
        <v>29.560956078075556</v>
      </c>
      <c r="DN120" s="2">
        <f>CJ$207*$B120+CJ$209</f>
        <v>32.898813559034735</v>
      </c>
      <c r="DO120" s="2">
        <f>CK$207*$B120+CK$209</f>
        <v>38.501032729990797</v>
      </c>
      <c r="DP120" s="2">
        <f>CL$207*$B120+CL$209</f>
        <v>45.82383950579505</v>
      </c>
      <c r="DS120" s="2">
        <f>POWER(10,($B120-C$227)/C$228)/(1+POWER(10,($B120-C$227)/C$228))</f>
        <v>0.76981096481220024</v>
      </c>
      <c r="DT120" s="2">
        <f>POWER(10,($B120-D$227)/D$228)/(1+POWER(10,($B120-D$227)/D$228))</f>
        <v>0.76420204584354767</v>
      </c>
      <c r="DU120" s="2">
        <f>POWER(10,($B120-E$227)/E$228)/(1+POWER(10,($B120-E$227)/E$228))</f>
        <v>0.86077131082134584</v>
      </c>
      <c r="DV120" s="2">
        <f>POWER(10,($B120-F$227)/F$228)/(1+POWER(10,($B120-F$227)/F$228))</f>
        <v>0.88367743675017718</v>
      </c>
      <c r="DW120" s="2">
        <f>POWER(10,($B120-G$227)/G$228)/(1+POWER(10,($B120-G$227)/G$228))</f>
        <v>0.87546738456427797</v>
      </c>
      <c r="DX120" s="2">
        <f>POWER(10,($B120-H$227)/H$228)/(1+POWER(10,($B120-H$227)/H$228))</f>
        <v>0.86622598803766682</v>
      </c>
      <c r="DY120" s="2">
        <f>POWER(10,($B120-I$227)/I$228)/(1+POWER(10,($B120-I$227)/I$228))</f>
        <v>0.86220760565052457</v>
      </c>
      <c r="DZ120" s="2">
        <f>POWER(10,($B120-J$227)/J$228)/(1+POWER(10,($B120-J$227)/J$228))</f>
        <v>0.85004433039741256</v>
      </c>
      <c r="EA120" s="2">
        <f>POWER(10,($B120-K$227)/K$228)/(1+POWER(10,($B120-K$227)/K$228))</f>
        <v>0.85015302408339566</v>
      </c>
      <c r="EB120" s="2">
        <f>POWER(10,($B120-L$227)/L$228)/(1+POWER(10,($B120-L$227)/L$228))</f>
        <v>0.83781880473496506</v>
      </c>
      <c r="EC120" s="2">
        <f>POWER(10,($B120-M$227)/M$228)/(1+POWER(10,($B120-M$227)/M$228))</f>
        <v>0.82977948018283398</v>
      </c>
      <c r="ED120" s="2">
        <f>POWER(10,($B120-N$227)/N$228)/(1+POWER(10,($B120-N$227)/N$228))</f>
        <v>0.82758725852843218</v>
      </c>
      <c r="EE120" s="2">
        <f>POWER(10,($B120-O$227)/O$228)/(1+POWER(10,($B120-O$227)/O$228))</f>
        <v>0.82868870448022547</v>
      </c>
    </row>
    <row r="121" spans="2:135" x14ac:dyDescent="0.25">
      <c r="B121" s="2">
        <v>115</v>
      </c>
      <c r="C121">
        <v>23.954999999999998</v>
      </c>
      <c r="D121">
        <v>23.821000000000002</v>
      </c>
      <c r="E121">
        <v>25.074999999999999</v>
      </c>
      <c r="F121">
        <v>26.507000000000001</v>
      </c>
      <c r="G121">
        <v>24.672000000000001</v>
      </c>
      <c r="H121">
        <v>25.149000000000001</v>
      </c>
      <c r="I121">
        <v>26.672000000000001</v>
      </c>
      <c r="J121">
        <v>29.492999999999999</v>
      </c>
      <c r="K121">
        <v>31.254000000000001</v>
      </c>
      <c r="L121">
        <v>34.835999999999999</v>
      </c>
      <c r="M121">
        <v>35.656999999999996</v>
      </c>
      <c r="N121">
        <v>41.149000000000001</v>
      </c>
      <c r="O121">
        <v>49.402999999999999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25.076882464692009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25.038176707830324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25.207331649539363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25.369465339149414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25.050397786978291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24.576621564146414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25.79018467393411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29.123415086771082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29.541785453736303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33.189773072558509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36.528674108588163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41.328393682093221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49.357663492617995</v>
      </c>
      <c r="AE121" s="5"/>
      <c r="AG121" s="5">
        <f t="shared" si="32"/>
        <v>-1.1218824646920105</v>
      </c>
      <c r="AH121" s="5">
        <f t="shared" si="32"/>
        <v>-1.2171767078303226</v>
      </c>
      <c r="AI121" s="5">
        <f t="shared" si="32"/>
        <v>-0.13233164953936338</v>
      </c>
      <c r="AJ121" s="5">
        <f t="shared" si="31"/>
        <v>1.1375346608505872</v>
      </c>
      <c r="AK121" s="5">
        <f t="shared" si="31"/>
        <v>-0.37839778697829018</v>
      </c>
      <c r="AL121" s="5">
        <f t="shared" si="31"/>
        <v>0.57237843585358661</v>
      </c>
      <c r="AM121" s="5">
        <f t="shared" si="31"/>
        <v>0.8818153260658903</v>
      </c>
      <c r="AN121" s="5">
        <f t="shared" si="31"/>
        <v>0.36958491322891618</v>
      </c>
      <c r="AO121" s="5">
        <f t="shared" si="31"/>
        <v>1.7122145462636986</v>
      </c>
      <c r="AP121" s="5">
        <f t="shared" si="33"/>
        <v>1.6462269274414894</v>
      </c>
      <c r="AQ121" s="5">
        <f t="shared" si="33"/>
        <v>-0.87167410858816652</v>
      </c>
      <c r="AR121" s="5">
        <f t="shared" si="33"/>
        <v>-0.17939368209322026</v>
      </c>
      <c r="AS121" s="5">
        <f t="shared" si="33"/>
        <v>4.5336507382003788E-2</v>
      </c>
      <c r="AV121" s="2">
        <f t="shared" si="18"/>
        <v>25.076882464691714</v>
      </c>
      <c r="AW121" s="2">
        <f t="shared" si="19"/>
        <v>25.038176707829663</v>
      </c>
      <c r="AX121" s="2">
        <f t="shared" si="20"/>
        <v>25.207331649539363</v>
      </c>
      <c r="AY121" s="2">
        <f t="shared" si="21"/>
        <v>25.369465339149414</v>
      </c>
      <c r="AZ121" s="2">
        <f t="shared" si="22"/>
        <v>25.050397786978291</v>
      </c>
      <c r="BA121" s="2">
        <f t="shared" si="23"/>
        <v>22.072891320373078</v>
      </c>
      <c r="BB121" s="2">
        <f t="shared" si="24"/>
        <v>23.270035779687205</v>
      </c>
      <c r="BC121" s="2">
        <f t="shared" si="25"/>
        <v>24.106853374253074</v>
      </c>
      <c r="BD121" s="2">
        <f t="shared" si="26"/>
        <v>26.217502276856944</v>
      </c>
      <c r="BE121" s="2">
        <f t="shared" si="27"/>
        <v>29.917472129610687</v>
      </c>
      <c r="BF121" s="2">
        <f t="shared" si="28"/>
        <v>33.187626256713365</v>
      </c>
      <c r="BG121" s="2">
        <f t="shared" si="29"/>
        <v>38.766075694143929</v>
      </c>
      <c r="BH121" s="2">
        <f t="shared" si="30"/>
        <v>45.722948826385945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27.129428139413747</v>
      </c>
      <c r="CP121" s="2">
        <f>BL$207*$B121+BL$209</f>
        <v>27.301804754845875</v>
      </c>
      <c r="CQ121" s="2">
        <f>BM$207*$B121+BM$209</f>
        <v>28.131960173187736</v>
      </c>
      <c r="CR121" s="2">
        <f>BN$207*$B121+BN$209</f>
        <v>28.060102142554342</v>
      </c>
      <c r="CS121" s="2">
        <f>BO$207*$B121+BO$209</f>
        <v>27.83058329891238</v>
      </c>
      <c r="CT121" s="2">
        <f>BP$207*$B121+BP$209</f>
        <v>22.850102062343701</v>
      </c>
      <c r="CU121" s="2">
        <f>BQ$207*$B121+BQ$209</f>
        <v>25.787075639645323</v>
      </c>
      <c r="CV121" s="2">
        <f>BR$207*$B121+BR$209</f>
        <v>26.659548485964436</v>
      </c>
      <c r="CW121" s="2">
        <f>BS$207*$B121+BS$209</f>
        <v>27.797673755925441</v>
      </c>
      <c r="CX121" s="2">
        <f>BT$207*$B121+BT$209</f>
        <v>32.280790572642047</v>
      </c>
      <c r="CY121" s="2">
        <f>BU$207*$B121+BU$209</f>
        <v>35.020350446845477</v>
      </c>
      <c r="CZ121" s="2">
        <f>BV$207*$B121+BV$209</f>
        <v>40.473297757002847</v>
      </c>
      <c r="DA121" s="2">
        <f>BW$207*$B121+BW$209</f>
        <v>45.396109212934711</v>
      </c>
      <c r="DD121" s="2">
        <f>BZ$207*$B121+BZ$209</f>
        <v>24.517133408369823</v>
      </c>
      <c r="DE121" s="2">
        <f>CA$207*$B121+CA$209</f>
        <v>24.401180417632265</v>
      </c>
      <c r="DF121" s="2">
        <f>CB$207*$B121+CB$209</f>
        <v>24.775900337302875</v>
      </c>
      <c r="DG121" s="2">
        <f>CC$207*$B121+CC$209</f>
        <v>25.046448416165354</v>
      </c>
      <c r="DH121" s="2">
        <f>CD$207*$B121+CD$209</f>
        <v>24.689722061570066</v>
      </c>
      <c r="DI121" s="2">
        <f>CE$207*$B121+CE$209</f>
        <v>21.963425298044971</v>
      </c>
      <c r="DJ121" s="2">
        <f>CF$207*$B121+CF$209</f>
        <v>22.903173136866386</v>
      </c>
      <c r="DK121" s="2">
        <f>CG$207*$B121+CG$209</f>
        <v>23.696157573724459</v>
      </c>
      <c r="DL121" s="2">
        <f>CH$207*$B121+CH$209</f>
        <v>25.963489771708147</v>
      </c>
      <c r="DM121" s="2">
        <f>CI$207*$B121+CI$209</f>
        <v>29.500244906720965</v>
      </c>
      <c r="DN121" s="2">
        <f>CJ$207*$B121+CJ$209</f>
        <v>32.844742956530247</v>
      </c>
      <c r="DO121" s="2">
        <f>CK$207*$B121+CK$209</f>
        <v>38.441702037662338</v>
      </c>
      <c r="DP121" s="2">
        <f>CL$207*$B121+CL$209</f>
        <v>45.784569901093249</v>
      </c>
      <c r="DS121" s="2">
        <f>POWER(10,($B121-C$227)/C$228)/(1+POWER(10,($B121-C$227)/C$228))</f>
        <v>0.78572515203971416</v>
      </c>
      <c r="DT121" s="2">
        <f>POWER(10,($B121-D$227)/D$228)/(1+POWER(10,($B121-D$227)/D$228))</f>
        <v>0.78039338564975758</v>
      </c>
      <c r="DU121" s="2">
        <f>POWER(10,($B121-E$227)/E$228)/(1+POWER(10,($B121-E$227)/E$228))</f>
        <v>0.87144707385029752</v>
      </c>
      <c r="DV121" s="2">
        <f>POWER(10,($B121-F$227)/F$228)/(1+POWER(10,($B121-F$227)/F$228))</f>
        <v>0.89281551488295685</v>
      </c>
      <c r="DW121" s="2">
        <f>POWER(10,($B121-G$227)/G$228)/(1+POWER(10,($B121-G$227)/G$228))</f>
        <v>0.88516661572944377</v>
      </c>
      <c r="DX121" s="2">
        <f>POWER(10,($B121-H$227)/H$228)/(1+POWER(10,($B121-H$227)/H$228))</f>
        <v>0.87654348604174193</v>
      </c>
      <c r="DY121" s="2">
        <f>POWER(10,($B121-I$227)/I$228)/(1+POWER(10,($B121-I$227)/I$228))</f>
        <v>0.87278951265956006</v>
      </c>
      <c r="DZ121" s="2">
        <f>POWER(10,($B121-J$227)/J$228)/(1+POWER(10,($B121-J$227)/J$228))</f>
        <v>0.86141018424795801</v>
      </c>
      <c r="EA121" s="2">
        <f>POWER(10,($B121-K$227)/K$228)/(1+POWER(10,($B121-K$227)/K$228))</f>
        <v>0.86151198171257026</v>
      </c>
      <c r="EB121" s="2">
        <f>POWER(10,($B121-L$227)/L$228)/(1+POWER(10,($B121-L$227)/L$228))</f>
        <v>0.84994771781548439</v>
      </c>
      <c r="EC121" s="2">
        <f>POWER(10,($B121-M$227)/M$228)/(1+POWER(10,($B121-M$227)/M$228))</f>
        <v>0.84239652524204245</v>
      </c>
      <c r="ED121" s="2">
        <f>POWER(10,($B121-N$227)/N$228)/(1+POWER(10,($B121-N$227)/N$228))</f>
        <v>0.84033552867157635</v>
      </c>
      <c r="EE121" s="2">
        <f>POWER(10,($B121-O$227)/O$228)/(1+POWER(10,($B121-O$227)/O$228))</f>
        <v>0.84137114362997845</v>
      </c>
    </row>
    <row r="122" spans="2:135" x14ac:dyDescent="0.25">
      <c r="B122" s="2">
        <v>116</v>
      </c>
      <c r="C122">
        <v>25.433</v>
      </c>
      <c r="D122">
        <v>24.209</v>
      </c>
      <c r="E122">
        <v>25.015000000000001</v>
      </c>
      <c r="F122">
        <v>26.521999999999998</v>
      </c>
      <c r="G122">
        <v>22.463000000000001</v>
      </c>
      <c r="H122">
        <v>25.224</v>
      </c>
      <c r="I122">
        <v>26.850999999999999</v>
      </c>
      <c r="J122">
        <v>29.567</v>
      </c>
      <c r="K122">
        <v>30.597000000000001</v>
      </c>
      <c r="L122">
        <v>34.582000000000001</v>
      </c>
      <c r="M122">
        <v>37.820999999999998</v>
      </c>
      <c r="N122">
        <v>41.627000000000002</v>
      </c>
      <c r="O122">
        <v>49.462699999999998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25.002646743176179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24.956702918515951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25.115580850955354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25.278743471607285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24.945490537039305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24.425153336200459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25.618879248856071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28.973934520821917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29.440573654417332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33.199392131677151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36.605179017349386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41.398327216121274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49.567082300756901</v>
      </c>
      <c r="AE122" s="5"/>
      <c r="AG122" s="5">
        <f t="shared" si="32"/>
        <v>0.43035325682382108</v>
      </c>
      <c r="AH122" s="5">
        <f t="shared" si="32"/>
        <v>-0.74770291851595161</v>
      </c>
      <c r="AI122" s="5">
        <f t="shared" si="32"/>
        <v>-0.10058085095535318</v>
      </c>
      <c r="AJ122" s="5">
        <f t="shared" si="31"/>
        <v>1.2432565283927133</v>
      </c>
      <c r="AK122" s="5">
        <f t="shared" si="31"/>
        <v>-2.482490537039304</v>
      </c>
      <c r="AL122" s="5">
        <f t="shared" si="31"/>
        <v>0.79884666379954083</v>
      </c>
      <c r="AM122" s="5">
        <f t="shared" si="31"/>
        <v>1.2321207511439276</v>
      </c>
      <c r="AN122" s="5">
        <f t="shared" si="31"/>
        <v>0.59306547917808317</v>
      </c>
      <c r="AO122" s="5">
        <f t="shared" si="31"/>
        <v>1.1564263455826698</v>
      </c>
      <c r="AP122" s="5">
        <f t="shared" si="33"/>
        <v>1.3826078683228502</v>
      </c>
      <c r="AQ122" s="5">
        <f t="shared" si="33"/>
        <v>1.2158209826506123</v>
      </c>
      <c r="AR122" s="5">
        <f t="shared" si="33"/>
        <v>0.22867278387872858</v>
      </c>
      <c r="AS122" s="5">
        <f t="shared" si="33"/>
        <v>-0.10438230075690313</v>
      </c>
      <c r="AV122" s="2">
        <f t="shared" si="18"/>
        <v>25.002646743176133</v>
      </c>
      <c r="AW122" s="2">
        <f t="shared" si="19"/>
        <v>24.956702918515848</v>
      </c>
      <c r="AX122" s="2">
        <f t="shared" si="20"/>
        <v>25.115580850955354</v>
      </c>
      <c r="AY122" s="2">
        <f t="shared" si="21"/>
        <v>25.278743471607285</v>
      </c>
      <c r="AZ122" s="2">
        <f t="shared" si="22"/>
        <v>24.945490537039305</v>
      </c>
      <c r="BA122" s="2">
        <f t="shared" si="23"/>
        <v>22.019900689020101</v>
      </c>
      <c r="BB122" s="2">
        <f t="shared" si="24"/>
        <v>23.205190004594854</v>
      </c>
      <c r="BC122" s="2">
        <f t="shared" si="25"/>
        <v>24.014061387544409</v>
      </c>
      <c r="BD122" s="2">
        <f t="shared" si="26"/>
        <v>26.149810482102318</v>
      </c>
      <c r="BE122" s="2">
        <f t="shared" si="27"/>
        <v>29.83540861790766</v>
      </c>
      <c r="BF122" s="2">
        <f t="shared" si="28"/>
        <v>33.113521492859782</v>
      </c>
      <c r="BG122" s="2">
        <f t="shared" si="29"/>
        <v>38.690872891575239</v>
      </c>
      <c r="BH122" s="2">
        <f t="shared" si="30"/>
        <v>45.683960956870223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27.172268654553136</v>
      </c>
      <c r="CP122" s="2">
        <f>BL$207*$B122+BL$209</f>
        <v>27.337086766672567</v>
      </c>
      <c r="CQ122" s="2">
        <f>BM$207*$B122+BM$209</f>
        <v>28.153152780872944</v>
      </c>
      <c r="CR122" s="2">
        <f>BN$207*$B122+BN$209</f>
        <v>28.05741583121576</v>
      </c>
      <c r="CS122" s="2">
        <f>BO$207*$B122+BO$209</f>
        <v>27.822314715211547</v>
      </c>
      <c r="CT122" s="2">
        <f>BP$207*$B122+BP$209</f>
        <v>22.795234724295305</v>
      </c>
      <c r="CU122" s="2">
        <f>BQ$207*$B122+BQ$209</f>
        <v>25.77855734006295</v>
      </c>
      <c r="CV122" s="2">
        <f>BR$207*$B122+BR$209</f>
        <v>26.649647334845984</v>
      </c>
      <c r="CW122" s="2">
        <f>BS$207*$B122+BS$209</f>
        <v>27.776981885873422</v>
      </c>
      <c r="CX122" s="2">
        <f>BT$207*$B122+BT$209</f>
        <v>32.294120015945417</v>
      </c>
      <c r="CY122" s="2">
        <f>BU$207*$B122+BU$209</f>
        <v>35.005649049427504</v>
      </c>
      <c r="CZ122" s="2">
        <f>BV$207*$B122+BV$209</f>
        <v>40.47120811089988</v>
      </c>
      <c r="DA122" s="2">
        <f>BW$207*$B122+BW$209</f>
        <v>45.327226947325599</v>
      </c>
      <c r="DD122" s="2">
        <f>BZ$207*$B122+BZ$209</f>
        <v>24.463031016734327</v>
      </c>
      <c r="DE122" s="2">
        <f>CA$207*$B122+CA$209</f>
        <v>24.345790671635399</v>
      </c>
      <c r="DF122" s="2">
        <f>CB$207*$B122+CB$209</f>
        <v>24.706915778301045</v>
      </c>
      <c r="DG122" s="2">
        <f>CC$207*$B122+CC$209</f>
        <v>24.974509618012757</v>
      </c>
      <c r="DH122" s="2">
        <f>CD$207*$B122+CD$209</f>
        <v>24.60511647450663</v>
      </c>
      <c r="DI122" s="2">
        <f>CE$207*$B122+CE$209</f>
        <v>21.920307556662248</v>
      </c>
      <c r="DJ122" s="2">
        <f>CF$207*$B122+CF$209</f>
        <v>22.863119852108333</v>
      </c>
      <c r="DK122" s="2">
        <f>CG$207*$B122+CG$209</f>
        <v>23.627339726325733</v>
      </c>
      <c r="DL122" s="2">
        <f>CH$207*$B122+CH$209</f>
        <v>25.911257866850267</v>
      </c>
      <c r="DM122" s="2">
        <f>CI$207*$B122+CI$209</f>
        <v>29.439533735366371</v>
      </c>
      <c r="DN122" s="2">
        <f>CJ$207*$B122+CJ$209</f>
        <v>32.790672354025759</v>
      </c>
      <c r="DO122" s="2">
        <f>CK$207*$B122+CK$209</f>
        <v>38.38237134533388</v>
      </c>
      <c r="DP122" s="2">
        <f>CL$207*$B122+CL$209</f>
        <v>45.745300296391449</v>
      </c>
      <c r="DS122" s="2">
        <f>POWER(10,($B122-C$227)/C$228)/(1+POWER(10,($B122-C$227)/C$228))</f>
        <v>0.80082377458913256</v>
      </c>
      <c r="DT122" s="2">
        <f>POWER(10,($B122-D$227)/D$228)/(1+POWER(10,($B122-D$227)/D$228))</f>
        <v>0.79577005168628834</v>
      </c>
      <c r="DU122" s="2">
        <f>POWER(10,($B122-E$227)/E$228)/(1+POWER(10,($B122-E$227)/E$228))</f>
        <v>0.88141701445683363</v>
      </c>
      <c r="DV122" s="2">
        <f>POWER(10,($B122-F$227)/F$228)/(1+POWER(10,($B122-F$227)/F$228))</f>
        <v>0.90131589073595497</v>
      </c>
      <c r="DW122" s="2">
        <f>POWER(10,($B122-G$227)/G$228)/(1+POWER(10,($B122-G$227)/G$228))</f>
        <v>0.89420171308495533</v>
      </c>
      <c r="DX122" s="2">
        <f>POWER(10,($B122-H$227)/H$228)/(1+POWER(10,($B122-H$227)/H$228))</f>
        <v>0.88616980242220356</v>
      </c>
      <c r="DY122" s="2">
        <f>POWER(10,($B122-I$227)/I$228)/(1+POWER(10,($B122-I$227)/I$228))</f>
        <v>0.88266935789231848</v>
      </c>
      <c r="DZ122" s="2">
        <f>POWER(10,($B122-J$227)/J$228)/(1+POWER(10,($B122-J$227)/J$228))</f>
        <v>0.87204424191354324</v>
      </c>
      <c r="EA122" s="2">
        <f>POWER(10,($B122-K$227)/K$228)/(1+POWER(10,($B122-K$227)/K$228))</f>
        <v>0.87213938780883971</v>
      </c>
      <c r="EB122" s="2">
        <f>POWER(10,($B122-L$227)/L$228)/(1+POWER(10,($B122-L$227)/L$228))</f>
        <v>0.86131969972861222</v>
      </c>
      <c r="EC122" s="2">
        <f>POWER(10,($B122-M$227)/M$228)/(1+POWER(10,($B122-M$227)/M$228))</f>
        <v>0.85424264756182178</v>
      </c>
      <c r="ED122" s="2">
        <f>POWER(10,($B122-N$227)/N$228)/(1+POWER(10,($B122-N$227)/N$228))</f>
        <v>0.85230940429288715</v>
      </c>
      <c r="EE122" s="2">
        <f>POWER(10,($B122-O$227)/O$228)/(1+POWER(10,($B122-O$227)/O$228))</f>
        <v>0.85328091432213704</v>
      </c>
    </row>
    <row r="123" spans="2:135" x14ac:dyDescent="0.25">
      <c r="B123" s="2">
        <v>117</v>
      </c>
      <c r="C123">
        <v>26.417999999999999</v>
      </c>
      <c r="D123">
        <v>23.97</v>
      </c>
      <c r="E123">
        <v>24.521999999999998</v>
      </c>
      <c r="F123">
        <v>25.254000000000001</v>
      </c>
      <c r="G123">
        <v>24.821000000000002</v>
      </c>
      <c r="H123">
        <v>24.134</v>
      </c>
      <c r="I123">
        <v>27.103999999999999</v>
      </c>
      <c r="J123">
        <v>29.597000000000001</v>
      </c>
      <c r="K123">
        <v>31.881</v>
      </c>
      <c r="L123">
        <v>33.671999999999997</v>
      </c>
      <c r="M123">
        <v>36.835999999999999</v>
      </c>
      <c r="N123">
        <v>42.536999999999999</v>
      </c>
      <c r="O123">
        <v>50.328400000000002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24.927766597168471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24.874952434969455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25.024423429185823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25.188753142398927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24.841287560019381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24.221202553217573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25.394949821888545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28.702973546097471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29.258860543235542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33.127606362753703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36.600303556783636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41.408044983830344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49.697093871547978</v>
      </c>
      <c r="AE123" s="5"/>
      <c r="AG123" s="5">
        <f t="shared" si="32"/>
        <v>1.4902334028315281</v>
      </c>
      <c r="AH123" s="5">
        <f t="shared" si="32"/>
        <v>-0.90495243496945577</v>
      </c>
      <c r="AI123" s="5">
        <f t="shared" si="32"/>
        <v>-0.50242342918582494</v>
      </c>
      <c r="AJ123" s="5">
        <f t="shared" si="31"/>
        <v>6.5246857601074737E-2</v>
      </c>
      <c r="AK123" s="5">
        <f t="shared" si="31"/>
        <v>-2.0287560019379924E-2</v>
      </c>
      <c r="AL123" s="5">
        <f t="shared" si="31"/>
        <v>-8.7202553217572643E-2</v>
      </c>
      <c r="AM123" s="5">
        <f t="shared" si="31"/>
        <v>1.709050178111454</v>
      </c>
      <c r="AN123" s="5">
        <f t="shared" si="31"/>
        <v>0.89402645390252999</v>
      </c>
      <c r="AO123" s="5">
        <f t="shared" si="31"/>
        <v>2.622139456764458</v>
      </c>
      <c r="AP123" s="5">
        <f t="shared" si="33"/>
        <v>0.5443936372462943</v>
      </c>
      <c r="AQ123" s="5">
        <f t="shared" si="33"/>
        <v>0.23569644321636218</v>
      </c>
      <c r="AR123" s="5">
        <f t="shared" si="33"/>
        <v>1.1289550161696553</v>
      </c>
      <c r="AS123" s="5">
        <f t="shared" si="33"/>
        <v>0.6313061284520245</v>
      </c>
      <c r="AV123" s="2">
        <f t="shared" si="18"/>
        <v>24.927766597168464</v>
      </c>
      <c r="AW123" s="2">
        <f t="shared" si="19"/>
        <v>24.87495243496944</v>
      </c>
      <c r="AX123" s="2">
        <f t="shared" si="20"/>
        <v>25.024423429185823</v>
      </c>
      <c r="AY123" s="2">
        <f t="shared" si="21"/>
        <v>25.188753142398927</v>
      </c>
      <c r="AZ123" s="2">
        <f t="shared" si="22"/>
        <v>24.841287560019381</v>
      </c>
      <c r="BA123" s="2">
        <f t="shared" si="23"/>
        <v>21.967706655188259</v>
      </c>
      <c r="BB123" s="2">
        <f t="shared" si="24"/>
        <v>23.141702251590871</v>
      </c>
      <c r="BC123" s="2">
        <f t="shared" si="25"/>
        <v>23.922186022412358</v>
      </c>
      <c r="BD123" s="2">
        <f t="shared" si="26"/>
        <v>26.082783777937014</v>
      </c>
      <c r="BE123" s="2">
        <f t="shared" si="27"/>
        <v>29.753804923064003</v>
      </c>
      <c r="BF123" s="2">
        <f t="shared" si="28"/>
        <v>33.040170392204615</v>
      </c>
      <c r="BG123" s="2">
        <f t="shared" si="29"/>
        <v>38.615913446328001</v>
      </c>
      <c r="BH123" s="2">
        <f t="shared" si="30"/>
        <v>45.645342632906228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27.215109169692528</v>
      </c>
      <c r="CP123" s="2">
        <f>BL$207*$B123+BL$209</f>
        <v>27.372368778499258</v>
      </c>
      <c r="CQ123" s="2">
        <f>BM$207*$B123+BM$209</f>
        <v>28.174345388558148</v>
      </c>
      <c r="CR123" s="2">
        <f>BN$207*$B123+BN$209</f>
        <v>28.054729519877178</v>
      </c>
      <c r="CS123" s="2">
        <f>BO$207*$B123+BO$209</f>
        <v>27.814046131510718</v>
      </c>
      <c r="CT123" s="2">
        <f>BP$207*$B123+BP$209</f>
        <v>22.740367386246909</v>
      </c>
      <c r="CU123" s="2">
        <f>BQ$207*$B123+BQ$209</f>
        <v>25.770039040480579</v>
      </c>
      <c r="CV123" s="2">
        <f>BR$207*$B123+BR$209</f>
        <v>26.639746183727535</v>
      </c>
      <c r="CW123" s="2">
        <f>BS$207*$B123+BS$209</f>
        <v>27.756290015821403</v>
      </c>
      <c r="CX123" s="2">
        <f>BT$207*$B123+BT$209</f>
        <v>32.307449459248787</v>
      </c>
      <c r="CY123" s="2">
        <f>BU$207*$B123+BU$209</f>
        <v>34.990947652009531</v>
      </c>
      <c r="CZ123" s="2">
        <f>BV$207*$B123+BV$209</f>
        <v>40.469118464796914</v>
      </c>
      <c r="DA123" s="2">
        <f>BW$207*$B123+BW$209</f>
        <v>45.258344681716487</v>
      </c>
      <c r="DD123" s="2">
        <f>BZ$207*$B123+BZ$209</f>
        <v>24.408928625098827</v>
      </c>
      <c r="DE123" s="2">
        <f>CA$207*$B123+CA$209</f>
        <v>24.290400925638533</v>
      </c>
      <c r="DF123" s="2">
        <f>CB$207*$B123+CB$209</f>
        <v>24.637931219299212</v>
      </c>
      <c r="DG123" s="2">
        <f>CC$207*$B123+CC$209</f>
        <v>24.902570819860156</v>
      </c>
      <c r="DH123" s="2">
        <f>CD$207*$B123+CD$209</f>
        <v>24.520510887443194</v>
      </c>
      <c r="DI123" s="2">
        <f>CE$207*$B123+CE$209</f>
        <v>21.877189815279525</v>
      </c>
      <c r="DJ123" s="2">
        <f>CF$207*$B123+CF$209</f>
        <v>22.823066567350274</v>
      </c>
      <c r="DK123" s="2">
        <f>CG$207*$B123+CG$209</f>
        <v>23.558521878927003</v>
      </c>
      <c r="DL123" s="2">
        <f>CH$207*$B123+CH$209</f>
        <v>25.859025961992387</v>
      </c>
      <c r="DM123" s="2">
        <f>CI$207*$B123+CI$209</f>
        <v>29.378822564011777</v>
      </c>
      <c r="DN123" s="2">
        <f>CJ$207*$B123+CJ$209</f>
        <v>32.736601751521277</v>
      </c>
      <c r="DO123" s="2">
        <f>CK$207*$B123+CK$209</f>
        <v>38.323040653005421</v>
      </c>
      <c r="DP123" s="2">
        <f>CL$207*$B123+CL$209</f>
        <v>45.706030691689648</v>
      </c>
      <c r="DS123" s="2">
        <f>POWER(10,($B123-C$227)/C$228)/(1+POWER(10,($B123-C$227)/C$228))</f>
        <v>0.81510884142176376</v>
      </c>
      <c r="DT123" s="2">
        <f>POWER(10,($B123-D$227)/D$228)/(1+POWER(10,($B123-D$227)/D$228))</f>
        <v>0.81033173049215357</v>
      </c>
      <c r="DU123" s="2">
        <f>POWER(10,($B123-E$227)/E$228)/(1+POWER(10,($B123-E$227)/E$228))</f>
        <v>0.8907107054240756</v>
      </c>
      <c r="DV123" s="2">
        <f>POWER(10,($B123-F$227)/F$228)/(1+POWER(10,($B123-F$227)/F$228))</f>
        <v>0.9092106870960438</v>
      </c>
      <c r="DW123" s="2">
        <f>POWER(10,($B123-G$227)/G$228)/(1+POWER(10,($B123-G$227)/G$228))</f>
        <v>0.90260414757850671</v>
      </c>
      <c r="DX123" s="2">
        <f>POWER(10,($B123-H$227)/H$228)/(1+POWER(10,($B123-H$227)/H$228))</f>
        <v>0.89513531983078531</v>
      </c>
      <c r="DY123" s="2">
        <f>POWER(10,($B123-I$227)/I$228)/(1+POWER(10,($B123-I$227)/I$228))</f>
        <v>0.89187693908041854</v>
      </c>
      <c r="DZ123" s="2">
        <f>POWER(10,($B123-J$227)/J$228)/(1+POWER(10,($B123-J$227)/J$228))</f>
        <v>0.88197414160378718</v>
      </c>
      <c r="EA123" s="2">
        <f>POWER(10,($B123-K$227)/K$228)/(1+POWER(10,($B123-K$227)/K$228))</f>
        <v>0.88206290237089424</v>
      </c>
      <c r="EB123" s="2">
        <f>POWER(10,($B123-L$227)/L$228)/(1+POWER(10,($B123-L$227)/L$228))</f>
        <v>0.87195966831347382</v>
      </c>
      <c r="EC123" s="2">
        <f>POWER(10,($B123-M$227)/M$228)/(1+POWER(10,($B123-M$227)/M$228))</f>
        <v>0.86534070010392539</v>
      </c>
      <c r="ED123" s="2">
        <f>POWER(10,($B123-N$227)/N$228)/(1+POWER(10,($B123-N$227)/N$228))</f>
        <v>0.86353113959176708</v>
      </c>
      <c r="EE123" s="2">
        <f>POWER(10,($B123-O$227)/O$228)/(1+POWER(10,($B123-O$227)/O$228))</f>
        <v>0.86444057345669612</v>
      </c>
    </row>
    <row r="124" spans="2:135" x14ac:dyDescent="0.25">
      <c r="B124" s="2">
        <v>118</v>
      </c>
      <c r="C124">
        <v>26.657</v>
      </c>
      <c r="D124">
        <v>24.09</v>
      </c>
      <c r="E124">
        <v>23.536999999999999</v>
      </c>
      <c r="F124">
        <v>25.224</v>
      </c>
      <c r="G124">
        <v>24.776</v>
      </c>
      <c r="H124">
        <v>24.448</v>
      </c>
      <c r="I124">
        <v>27.417999999999999</v>
      </c>
      <c r="J124">
        <v>29.611999999999998</v>
      </c>
      <c r="K124">
        <v>31.492999999999999</v>
      </c>
      <c r="L124">
        <v>33.820999999999998</v>
      </c>
      <c r="M124">
        <v>37.463000000000001</v>
      </c>
      <c r="N124">
        <v>42.627000000000002</v>
      </c>
      <c r="O124">
        <v>50.014899999999997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24.852454490922664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24.793127107462659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24.933929752861573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25.099515535142501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24.737825205982695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23.975351652685227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25.129803154781992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28.32380738874798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29.005123251478604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32.973776443023944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36.509095642365246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41.351599733848147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49.736142911362244</v>
      </c>
      <c r="AE124" s="5"/>
      <c r="AG124" s="5">
        <f t="shared" si="32"/>
        <v>1.8045455090773359</v>
      </c>
      <c r="AH124" s="5">
        <f t="shared" si="32"/>
        <v>-0.7031271074626595</v>
      </c>
      <c r="AI124" s="5">
        <f t="shared" si="32"/>
        <v>-1.3969297528615741</v>
      </c>
      <c r="AJ124" s="5">
        <f t="shared" si="31"/>
        <v>0.12448446485749898</v>
      </c>
      <c r="AK124" s="5">
        <f t="shared" si="31"/>
        <v>3.8174794017304947E-2</v>
      </c>
      <c r="AL124" s="5">
        <f t="shared" si="31"/>
        <v>0.47264834731477379</v>
      </c>
      <c r="AM124" s="5">
        <f t="shared" si="31"/>
        <v>2.2881968452180068</v>
      </c>
      <c r="AN124" s="5">
        <f t="shared" si="31"/>
        <v>1.2881926112520183</v>
      </c>
      <c r="AO124" s="5">
        <f t="shared" si="31"/>
        <v>2.4878767485213942</v>
      </c>
      <c r="AP124" s="5">
        <f t="shared" si="33"/>
        <v>0.84722355697605423</v>
      </c>
      <c r="AQ124" s="5">
        <f t="shared" si="33"/>
        <v>0.95390435763475523</v>
      </c>
      <c r="AR124" s="5">
        <f t="shared" si="33"/>
        <v>1.2754002661518555</v>
      </c>
      <c r="AS124" s="5">
        <f t="shared" si="33"/>
        <v>0.27875708863775372</v>
      </c>
      <c r="AV124" s="2">
        <f t="shared" si="18"/>
        <v>24.852454490922664</v>
      </c>
      <c r="AW124" s="2">
        <f t="shared" si="19"/>
        <v>24.793127107462656</v>
      </c>
      <c r="AX124" s="2">
        <f t="shared" si="20"/>
        <v>24.933929752861573</v>
      </c>
      <c r="AY124" s="2">
        <f t="shared" si="21"/>
        <v>25.099515535142501</v>
      </c>
      <c r="AZ124" s="2">
        <f t="shared" si="22"/>
        <v>24.737825205982695</v>
      </c>
      <c r="BA124" s="2">
        <f t="shared" si="23"/>
        <v>21.91625904383201</v>
      </c>
      <c r="BB124" s="2">
        <f t="shared" si="24"/>
        <v>23.079543210641507</v>
      </c>
      <c r="BC124" s="2">
        <f t="shared" si="25"/>
        <v>23.831258558728557</v>
      </c>
      <c r="BD124" s="2">
        <f t="shared" si="26"/>
        <v>26.016431500809503</v>
      </c>
      <c r="BE124" s="2">
        <f t="shared" si="27"/>
        <v>29.672740711139223</v>
      </c>
      <c r="BF124" s="2">
        <f t="shared" si="28"/>
        <v>32.96760167595496</v>
      </c>
      <c r="BG124" s="2">
        <f t="shared" si="29"/>
        <v>38.541270288657707</v>
      </c>
      <c r="BH124" s="2">
        <f t="shared" si="30"/>
        <v>45.60703951232496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27.257949684831917</v>
      </c>
      <c r="CP124" s="2">
        <f>BL$207*$B124+BL$209</f>
        <v>27.407650790325953</v>
      </c>
      <c r="CQ124" s="2">
        <f>BM$207*$B124+BM$209</f>
        <v>28.195537996243353</v>
      </c>
      <c r="CR124" s="2">
        <f>BN$207*$B124+BN$209</f>
        <v>28.052043208538596</v>
      </c>
      <c r="CS124" s="2">
        <f>BO$207*$B124+BO$209</f>
        <v>27.805777547809889</v>
      </c>
      <c r="CT124" s="2">
        <f>BP$207*$B124+BP$209</f>
        <v>22.685500048198513</v>
      </c>
      <c r="CU124" s="2">
        <f>BQ$207*$B124+BQ$209</f>
        <v>25.761520740898209</v>
      </c>
      <c r="CV124" s="2">
        <f>BR$207*$B124+BR$209</f>
        <v>26.629845032609083</v>
      </c>
      <c r="CW124" s="2">
        <f>BS$207*$B124+BS$209</f>
        <v>27.735598145769384</v>
      </c>
      <c r="CX124" s="2">
        <f>BT$207*$B124+BT$209</f>
        <v>32.320778902552156</v>
      </c>
      <c r="CY124" s="2">
        <f>BU$207*$B124+BU$209</f>
        <v>34.976246254591551</v>
      </c>
      <c r="CZ124" s="2">
        <f>BV$207*$B124+BV$209</f>
        <v>40.467028818693947</v>
      </c>
      <c r="DA124" s="2">
        <f>BW$207*$B124+BW$209</f>
        <v>45.189462416107375</v>
      </c>
      <c r="DD124" s="2">
        <f>BZ$207*$B124+BZ$209</f>
        <v>24.354826233463331</v>
      </c>
      <c r="DE124" s="2">
        <f>CA$207*$B124+CA$209</f>
        <v>24.235011179641667</v>
      </c>
      <c r="DF124" s="2">
        <f>CB$207*$B124+CB$209</f>
        <v>24.568946660297378</v>
      </c>
      <c r="DG124" s="2">
        <f>CC$207*$B124+CC$209</f>
        <v>24.830632021707558</v>
      </c>
      <c r="DH124" s="2">
        <f>CD$207*$B124+CD$209</f>
        <v>24.435905300379755</v>
      </c>
      <c r="DI124" s="2">
        <f>CE$207*$B124+CE$209</f>
        <v>21.834072073896802</v>
      </c>
      <c r="DJ124" s="2">
        <f>CF$207*$B124+CF$209</f>
        <v>22.783013282592222</v>
      </c>
      <c r="DK124" s="2">
        <f>CG$207*$B124+CG$209</f>
        <v>23.489704031528277</v>
      </c>
      <c r="DL124" s="2">
        <f>CH$207*$B124+CH$209</f>
        <v>25.806794057134503</v>
      </c>
      <c r="DM124" s="2">
        <f>CI$207*$B124+CI$209</f>
        <v>29.318111392657183</v>
      </c>
      <c r="DN124" s="2">
        <f>CJ$207*$B124+CJ$209</f>
        <v>32.682531149016789</v>
      </c>
      <c r="DO124" s="2">
        <f>CK$207*$B124+CK$209</f>
        <v>38.26370996067697</v>
      </c>
      <c r="DP124" s="2">
        <f>CL$207*$B124+CL$209</f>
        <v>45.666761086987847</v>
      </c>
      <c r="DS124" s="2">
        <f>POWER(10,($B124-C$227)/C$228)/(1+POWER(10,($B124-C$227)/C$228))</f>
        <v>0.82858866810340381</v>
      </c>
      <c r="DT124" s="2">
        <f>POWER(10,($B124-D$227)/D$228)/(1+POWER(10,($B124-D$227)/D$228))</f>
        <v>0.82408467512620698</v>
      </c>
      <c r="DU124" s="2">
        <f>POWER(10,($B124-E$227)/E$228)/(1+POWER(10,($B124-E$227)/E$228))</f>
        <v>0.89935918917950219</v>
      </c>
      <c r="DV124" s="2">
        <f>POWER(10,($B124-F$227)/F$228)/(1+POWER(10,($B124-F$227)/F$228))</f>
        <v>0.91653238352988731</v>
      </c>
      <c r="DW124" s="2">
        <f>POWER(10,($B124-G$227)/G$228)/(1+POWER(10,($B124-G$227)/G$228))</f>
        <v>0.91040612716604175</v>
      </c>
      <c r="DX124" s="2">
        <f>POWER(10,($B124-H$227)/H$228)/(1+POWER(10,($B124-H$227)/H$228))</f>
        <v>0.90347161190867142</v>
      </c>
      <c r="DY124" s="2">
        <f>POWER(10,($B124-I$227)/I$228)/(1+POWER(10,($B124-I$227)/I$228))</f>
        <v>0.90044344954639222</v>
      </c>
      <c r="DZ124" s="2">
        <f>POWER(10,($B124-J$227)/J$228)/(1+POWER(10,($B124-J$227)/J$228))</f>
        <v>0.89122955718143915</v>
      </c>
      <c r="EA124" s="2">
        <f>POWER(10,($B124-K$227)/K$228)/(1+POWER(10,($B124-K$227)/K$228))</f>
        <v>0.8913122152165438</v>
      </c>
      <c r="EB124" s="2">
        <f>POWER(10,($B124-L$227)/L$228)/(1+POWER(10,($B124-L$227)/L$228))</f>
        <v>0.88189524237585459</v>
      </c>
      <c r="EC124" s="2">
        <f>POWER(10,($B124-M$227)/M$228)/(1+POWER(10,($B124-M$227)/M$228))</f>
        <v>0.87571668066128994</v>
      </c>
      <c r="ED124" s="2">
        <f>POWER(10,($B124-N$227)/N$228)/(1+POWER(10,($B124-N$227)/N$228))</f>
        <v>0.87402625499672681</v>
      </c>
      <c r="EE124" s="2">
        <f>POWER(10,($B124-O$227)/O$228)/(1+POWER(10,($B124-O$227)/O$228))</f>
        <v>0.87487588315986742</v>
      </c>
    </row>
    <row r="125" spans="2:135" x14ac:dyDescent="0.25">
      <c r="B125" s="2">
        <v>119</v>
      </c>
      <c r="C125">
        <v>23.657</v>
      </c>
      <c r="D125">
        <v>24.193999999999999</v>
      </c>
      <c r="E125">
        <v>23.283999999999999</v>
      </c>
      <c r="F125">
        <v>25.149000000000001</v>
      </c>
      <c r="G125">
        <v>24.224</v>
      </c>
      <c r="H125">
        <v>23.716000000000001</v>
      </c>
      <c r="I125">
        <v>26.567</v>
      </c>
      <c r="J125">
        <v>28.731000000000002</v>
      </c>
      <c r="K125">
        <v>30.896000000000001</v>
      </c>
      <c r="L125">
        <v>34.402999999999999</v>
      </c>
      <c r="M125">
        <v>38.478000000000002</v>
      </c>
      <c r="N125">
        <v>41.463000000000001</v>
      </c>
      <c r="O125">
        <v>49.656700000000001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24.776903090521539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24.711407613288518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24.844155531405651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25.01104295344685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24.635128989304601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23.700433952370407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24.837044138392759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27.857065184655497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28.692754261540831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32.743263724507294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36.332936365386594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41.227742909403872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49.678794291022108</v>
      </c>
      <c r="AE125" s="5"/>
      <c r="AG125" s="5">
        <f t="shared" si="32"/>
        <v>-1.1199030905215395</v>
      </c>
      <c r="AH125" s="5">
        <f t="shared" si="32"/>
        <v>-0.51740761328851903</v>
      </c>
      <c r="AI125" s="5">
        <f t="shared" si="32"/>
        <v>-1.5601555314056519</v>
      </c>
      <c r="AJ125" s="5">
        <f t="shared" si="31"/>
        <v>0.13795704655315078</v>
      </c>
      <c r="AK125" s="5">
        <f t="shared" si="31"/>
        <v>-0.41112898930460062</v>
      </c>
      <c r="AL125" s="5">
        <f t="shared" si="31"/>
        <v>1.5566047629594237E-2</v>
      </c>
      <c r="AM125" s="5">
        <f t="shared" si="31"/>
        <v>1.729955861607241</v>
      </c>
      <c r="AN125" s="5">
        <f t="shared" si="31"/>
        <v>0.87393481534450501</v>
      </c>
      <c r="AO125" s="5">
        <f t="shared" si="31"/>
        <v>2.2032457384591702</v>
      </c>
      <c r="AP125" s="5">
        <f t="shared" si="33"/>
        <v>1.6597362754927047</v>
      </c>
      <c r="AQ125" s="5">
        <f t="shared" si="33"/>
        <v>2.1450636346134075</v>
      </c>
      <c r="AR125" s="5">
        <f t="shared" si="33"/>
        <v>0.23525709059612865</v>
      </c>
      <c r="AS125" s="5">
        <f t="shared" si="33"/>
        <v>-2.2094291022106916E-2</v>
      </c>
      <c r="AV125" s="2">
        <f t="shared" si="18"/>
        <v>24.776903090521539</v>
      </c>
      <c r="AW125" s="2">
        <f t="shared" si="19"/>
        <v>24.711407613288518</v>
      </c>
      <c r="AX125" s="2">
        <f t="shared" si="20"/>
        <v>24.844155531405651</v>
      </c>
      <c r="AY125" s="2">
        <f t="shared" si="21"/>
        <v>25.01104295344685</v>
      </c>
      <c r="AZ125" s="2">
        <f t="shared" si="22"/>
        <v>24.635128989304601</v>
      </c>
      <c r="BA125" s="2">
        <f t="shared" si="23"/>
        <v>21.865508587933803</v>
      </c>
      <c r="BB125" s="2">
        <f t="shared" si="24"/>
        <v>23.018677030411681</v>
      </c>
      <c r="BC125" s="2">
        <f t="shared" si="25"/>
        <v>23.74129868730169</v>
      </c>
      <c r="BD125" s="2">
        <f t="shared" si="26"/>
        <v>25.950756435463067</v>
      </c>
      <c r="BE125" s="2">
        <f t="shared" si="27"/>
        <v>29.592281189469883</v>
      </c>
      <c r="BF125" s="2">
        <f t="shared" si="28"/>
        <v>32.895834255166598</v>
      </c>
      <c r="BG125" s="2">
        <f t="shared" si="29"/>
        <v>38.467004712228871</v>
      </c>
      <c r="BH125" s="2">
        <f t="shared" si="30"/>
        <v>45.569001574854781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27.30079019997131</v>
      </c>
      <c r="CP125" s="2">
        <f>BL$207*$B125+BL$209</f>
        <v>27.442932802152644</v>
      </c>
      <c r="CQ125" s="2">
        <f>BM$207*$B125+BM$209</f>
        <v>28.216730603928561</v>
      </c>
      <c r="CR125" s="2">
        <f>BN$207*$B125+BN$209</f>
        <v>28.049356897200017</v>
      </c>
      <c r="CS125" s="2">
        <f>BO$207*$B125+BO$209</f>
        <v>27.797508964109056</v>
      </c>
      <c r="CT125" s="2">
        <f>BP$207*$B125+BP$209</f>
        <v>22.630632710150113</v>
      </c>
      <c r="CU125" s="2">
        <f>BQ$207*$B125+BQ$209</f>
        <v>25.753002441315839</v>
      </c>
      <c r="CV125" s="2">
        <f>BR$207*$B125+BR$209</f>
        <v>26.619943881490634</v>
      </c>
      <c r="CW125" s="2">
        <f>BS$207*$B125+BS$209</f>
        <v>27.714906275717361</v>
      </c>
      <c r="CX125" s="2">
        <f>BT$207*$B125+BT$209</f>
        <v>32.334108345855526</v>
      </c>
      <c r="CY125" s="2">
        <f>BU$207*$B125+BU$209</f>
        <v>34.961544857173578</v>
      </c>
      <c r="CZ125" s="2">
        <f>BV$207*$B125+BV$209</f>
        <v>40.464939172590988</v>
      </c>
      <c r="DA125" s="2">
        <f>BW$207*$B125+BW$209</f>
        <v>45.12058015049827</v>
      </c>
      <c r="DD125" s="2">
        <f>BZ$207*$B125+BZ$209</f>
        <v>24.300723841827832</v>
      </c>
      <c r="DE125" s="2">
        <f>CA$207*$B125+CA$209</f>
        <v>24.179621433644805</v>
      </c>
      <c r="DF125" s="2">
        <f>CB$207*$B125+CB$209</f>
        <v>24.499962101295544</v>
      </c>
      <c r="DG125" s="2">
        <f>CC$207*$B125+CC$209</f>
        <v>24.758693223554957</v>
      </c>
      <c r="DH125" s="2">
        <f>CD$207*$B125+CD$209</f>
        <v>24.351299713316315</v>
      </c>
      <c r="DI125" s="2">
        <f>CE$207*$B125+CE$209</f>
        <v>21.790954332514083</v>
      </c>
      <c r="DJ125" s="2">
        <f>CF$207*$B125+CF$209</f>
        <v>22.742959997834166</v>
      </c>
      <c r="DK125" s="2">
        <f>CG$207*$B125+CG$209</f>
        <v>23.420886184129547</v>
      </c>
      <c r="DL125" s="2">
        <f>CH$207*$B125+CH$209</f>
        <v>25.754562152276623</v>
      </c>
      <c r="DM125" s="2">
        <f>CI$207*$B125+CI$209</f>
        <v>29.257400221302589</v>
      </c>
      <c r="DN125" s="2">
        <f>CJ$207*$B125+CJ$209</f>
        <v>32.628460546512301</v>
      </c>
      <c r="DO125" s="2">
        <f>CK$207*$B125+CK$209</f>
        <v>38.204379268348511</v>
      </c>
      <c r="DP125" s="2">
        <f>CL$207*$B125+CL$209</f>
        <v>45.627491482286047</v>
      </c>
      <c r="DS125" s="2">
        <f>POWER(10,($B125-C$227)/C$228)/(1+POWER(10,($B125-C$227)/C$228))</f>
        <v>0.84127709462120726</v>
      </c>
      <c r="DT125" s="2">
        <f>POWER(10,($B125-D$227)/D$228)/(1+POWER(10,($B125-D$227)/D$228))</f>
        <v>0.83704093186582029</v>
      </c>
      <c r="DU125" s="2">
        <f>POWER(10,($B125-E$227)/E$228)/(1+POWER(10,($B125-E$227)/E$228))</f>
        <v>0.9073944395874336</v>
      </c>
      <c r="DV125" s="2">
        <f>POWER(10,($B125-F$227)/F$228)/(1+POWER(10,($B125-F$227)/F$228))</f>
        <v>0.92331342400228722</v>
      </c>
      <c r="DW125" s="2">
        <f>POWER(10,($B125-G$227)/G$228)/(1+POWER(10,($B125-G$227)/G$228))</f>
        <v>0.9176401502830992</v>
      </c>
      <c r="DX125" s="2">
        <f>POWER(10,($B125-H$227)/H$228)/(1+POWER(10,($B125-H$227)/H$228))</f>
        <v>0.91121093813369858</v>
      </c>
      <c r="DY125" s="2">
        <f>POWER(10,($B125-I$227)/I$228)/(1+POWER(10,($B125-I$227)/I$228))</f>
        <v>0.90840094857313869</v>
      </c>
      <c r="DZ125" s="2">
        <f>POWER(10,($B125-J$227)/J$228)/(1+POWER(10,($B125-J$227)/J$228))</f>
        <v>0.89984159915701056</v>
      </c>
      <c r="EA125" s="2">
        <f>POWER(10,($B125-K$227)/K$228)/(1+POWER(10,($B125-K$227)/K$228))</f>
        <v>0.89991844756211081</v>
      </c>
      <c r="EB125" s="2">
        <f>POWER(10,($B125-L$227)/L$228)/(1+POWER(10,($B125-L$227)/L$228))</f>
        <v>0.89115608156170056</v>
      </c>
      <c r="EC125" s="2">
        <f>POWER(10,($B125-M$227)/M$228)/(1+POWER(10,($B125-M$227)/M$228))</f>
        <v>0.88539903704615364</v>
      </c>
      <c r="ED125" s="2">
        <f>POWER(10,($B125-N$227)/N$228)/(1+POWER(10,($B125-N$227)/N$228))</f>
        <v>0.88382283372031678</v>
      </c>
      <c r="EE125" s="2">
        <f>POWER(10,($B125-O$227)/O$228)/(1+POWER(10,($B125-O$227)/O$228))</f>
        <v>0.88461511163109097</v>
      </c>
    </row>
    <row r="126" spans="2:135" x14ac:dyDescent="0.25">
      <c r="B126" s="2">
        <v>120</v>
      </c>
      <c r="C126">
        <v>23.239000000000001</v>
      </c>
      <c r="D126">
        <v>23.492999999999999</v>
      </c>
      <c r="E126">
        <v>23.701000000000001</v>
      </c>
      <c r="F126">
        <v>23.433</v>
      </c>
      <c r="G126">
        <v>22.463000000000001</v>
      </c>
      <c r="H126">
        <v>23.597000000000001</v>
      </c>
      <c r="I126">
        <v>23.791</v>
      </c>
      <c r="J126">
        <v>28.134</v>
      </c>
      <c r="K126">
        <v>28.821000000000002</v>
      </c>
      <c r="L126">
        <v>32.820999999999998</v>
      </c>
      <c r="M126">
        <v>36.909999999999997</v>
      </c>
      <c r="N126">
        <v>41.433</v>
      </c>
      <c r="O126">
        <v>49.880600000000001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24.701285035815083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24.629953482449636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24.755143193429099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24.923339944736384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24.533214824872537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23.410130925440999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24.530971221281458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27.328298051452812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28.338482305848348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32.446794270120556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36.079376496017943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41.040081346481344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49.526353086050456</v>
      </c>
      <c r="AE126" s="5"/>
      <c r="AG126" s="5">
        <f t="shared" si="32"/>
        <v>-1.4622850358150821</v>
      </c>
      <c r="AH126" s="5">
        <f t="shared" si="32"/>
        <v>-1.1369534824496377</v>
      </c>
      <c r="AI126" s="5">
        <f t="shared" si="32"/>
        <v>-1.0541431934290983</v>
      </c>
      <c r="AJ126" s="5">
        <f t="shared" si="31"/>
        <v>-1.4903399447363839</v>
      </c>
      <c r="AK126" s="5">
        <f t="shared" si="31"/>
        <v>-2.0702148248725365</v>
      </c>
      <c r="AL126" s="5">
        <f t="shared" si="31"/>
        <v>0.18686907455900226</v>
      </c>
      <c r="AM126" s="5">
        <f t="shared" si="31"/>
        <v>-0.73997122128145776</v>
      </c>
      <c r="AN126" s="5">
        <f t="shared" si="31"/>
        <v>0.80570194854718835</v>
      </c>
      <c r="AO126" s="5">
        <f t="shared" si="31"/>
        <v>0.48251769415165313</v>
      </c>
      <c r="AP126" s="5">
        <f t="shared" si="33"/>
        <v>0.37420572987944212</v>
      </c>
      <c r="AQ126" s="5">
        <f t="shared" si="33"/>
        <v>0.83062350398205353</v>
      </c>
      <c r="AR126" s="5">
        <f t="shared" si="33"/>
        <v>0.39291865351865596</v>
      </c>
      <c r="AS126" s="5">
        <f t="shared" si="33"/>
        <v>0.35424691394954522</v>
      </c>
      <c r="AV126" s="2">
        <f t="shared" si="18"/>
        <v>24.701285035815083</v>
      </c>
      <c r="AW126" s="2">
        <f t="shared" si="19"/>
        <v>24.629953482449636</v>
      </c>
      <c r="AX126" s="2">
        <f t="shared" si="20"/>
        <v>24.755143193429099</v>
      </c>
      <c r="AY126" s="2">
        <f t="shared" si="21"/>
        <v>24.923339944736384</v>
      </c>
      <c r="AZ126" s="2">
        <f t="shared" si="22"/>
        <v>24.533214824872537</v>
      </c>
      <c r="BA126" s="2">
        <f t="shared" si="23"/>
        <v>21.815407332690597</v>
      </c>
      <c r="BB126" s="2">
        <f t="shared" si="24"/>
        <v>22.959062592444099</v>
      </c>
      <c r="BC126" s="2">
        <f t="shared" si="25"/>
        <v>23.652315827739688</v>
      </c>
      <c r="BD126" s="2">
        <f t="shared" si="26"/>
        <v>25.885755652464404</v>
      </c>
      <c r="BE126" s="2">
        <f t="shared" si="27"/>
        <v>29.512478240095561</v>
      </c>
      <c r="BF126" s="2">
        <f t="shared" si="28"/>
        <v>32.8248782629503</v>
      </c>
      <c r="BG126" s="2">
        <f t="shared" si="29"/>
        <v>38.393167143342296</v>
      </c>
      <c r="BH126" s="2">
        <f t="shared" si="30"/>
        <v>45.531183148001858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27.343630715110699</v>
      </c>
      <c r="CP126" s="2">
        <f>BL$207*$B126+BL$209</f>
        <v>27.478214813979335</v>
      </c>
      <c r="CQ126" s="2">
        <f>BM$207*$B126+BM$209</f>
        <v>28.237923211613765</v>
      </c>
      <c r="CR126" s="2">
        <f>BN$207*$B126+BN$209</f>
        <v>28.046670585861435</v>
      </c>
      <c r="CS126" s="2">
        <f>BO$207*$B126+BO$209</f>
        <v>27.789240380408227</v>
      </c>
      <c r="CT126" s="2">
        <f>BP$207*$B126+BP$209</f>
        <v>22.575765372101717</v>
      </c>
      <c r="CU126" s="2">
        <f>BQ$207*$B126+BQ$209</f>
        <v>25.744484141733469</v>
      </c>
      <c r="CV126" s="2">
        <f>BR$207*$B126+BR$209</f>
        <v>26.610042730372186</v>
      </c>
      <c r="CW126" s="2">
        <f>BS$207*$B126+BS$209</f>
        <v>27.694214405665342</v>
      </c>
      <c r="CX126" s="2">
        <f>BT$207*$B126+BT$209</f>
        <v>32.347437789158896</v>
      </c>
      <c r="CY126" s="2">
        <f>BU$207*$B126+BU$209</f>
        <v>34.946843459755605</v>
      </c>
      <c r="CZ126" s="2">
        <f>BV$207*$B126+BV$209</f>
        <v>40.462849526488021</v>
      </c>
      <c r="DA126" s="2">
        <f>BW$207*$B126+BW$209</f>
        <v>45.051697884889151</v>
      </c>
      <c r="DD126" s="2">
        <f>BZ$207*$B126+BZ$209</f>
        <v>24.246621450192336</v>
      </c>
      <c r="DE126" s="2">
        <f>CA$207*$B126+CA$209</f>
        <v>24.124231687647935</v>
      </c>
      <c r="DF126" s="2">
        <f>CB$207*$B126+CB$209</f>
        <v>24.430977542293711</v>
      </c>
      <c r="DG126" s="2">
        <f>CC$207*$B126+CC$209</f>
        <v>24.686754425402356</v>
      </c>
      <c r="DH126" s="2">
        <f>CD$207*$B126+CD$209</f>
        <v>24.266694126252879</v>
      </c>
      <c r="DI126" s="2">
        <f>CE$207*$B126+CE$209</f>
        <v>21.74783659113136</v>
      </c>
      <c r="DJ126" s="2">
        <f>CF$207*$B126+CF$209</f>
        <v>22.702906713076111</v>
      </c>
      <c r="DK126" s="2">
        <f>CG$207*$B126+CG$209</f>
        <v>23.352068336730817</v>
      </c>
      <c r="DL126" s="2">
        <f>CH$207*$B126+CH$209</f>
        <v>25.702330247418743</v>
      </c>
      <c r="DM126" s="2">
        <f>CI$207*$B126+CI$209</f>
        <v>29.196689049947999</v>
      </c>
      <c r="DN126" s="2">
        <f>CJ$207*$B126+CJ$209</f>
        <v>32.574389944007812</v>
      </c>
      <c r="DO126" s="2">
        <f>CK$207*$B126+CK$209</f>
        <v>38.145048576020052</v>
      </c>
      <c r="DP126" s="2">
        <f>CL$207*$B126+CL$209</f>
        <v>45.588221877584246</v>
      </c>
      <c r="DS126" s="2">
        <f>POWER(10,($B126-C$227)/C$228)/(1+POWER(10,($B126-C$227)/C$228))</f>
        <v>0.85319269439294698</v>
      </c>
      <c r="DT126" s="2">
        <f>POWER(10,($B126-D$227)/D$228)/(1+POWER(10,($B126-D$227)/D$228))</f>
        <v>0.84921754947680295</v>
      </c>
      <c r="DU126" s="2">
        <f>POWER(10,($B126-E$227)/E$228)/(1+POWER(10,($B126-E$227)/E$228))</f>
        <v>0.91484888955788912</v>
      </c>
      <c r="DV126" s="2">
        <f>POWER(10,($B126-F$227)/F$228)/(1+POWER(10,($B126-F$227)/F$228))</f>
        <v>0.92958588606517423</v>
      </c>
      <c r="DW126" s="2">
        <f>POWER(10,($B126-G$227)/G$228)/(1+POWER(10,($B126-G$227)/G$228))</f>
        <v>0.92433862343035</v>
      </c>
      <c r="DX126" s="2">
        <f>POWER(10,($B126-H$227)/H$228)/(1+POWER(10,($B126-H$227)/H$228))</f>
        <v>0.91838580429582217</v>
      </c>
      <c r="DY126" s="2">
        <f>POWER(10,($B126-I$227)/I$228)/(1+POWER(10,($B126-I$227)/I$228))</f>
        <v>0.91578189759217754</v>
      </c>
      <c r="DZ126" s="2">
        <f>POWER(10,($B126-J$227)/J$228)/(1+POWER(10,($B126-J$227)/J$228))</f>
        <v>0.90784228028468539</v>
      </c>
      <c r="EA126" s="2">
        <f>POWER(10,($B126-K$227)/K$228)/(1+POWER(10,($B126-K$227)/K$228))</f>
        <v>0.90791361822611094</v>
      </c>
      <c r="EB126" s="2">
        <f>POWER(10,($B126-L$227)/L$228)/(1+POWER(10,($B126-L$227)/L$228))</f>
        <v>0.89977328683255964</v>
      </c>
      <c r="EC126" s="2">
        <f>POWER(10,($B126-M$227)/M$228)/(1+POWER(10,($B126-M$227)/M$228))</f>
        <v>0.8944180287285699</v>
      </c>
      <c r="ED126" s="2">
        <f>POWER(10,($B126-N$227)/N$228)/(1+POWER(10,($B126-N$227)/N$228))</f>
        <v>0.89295087342502322</v>
      </c>
      <c r="EE126" s="2">
        <f>POWER(10,($B126-O$227)/O$228)/(1+POWER(10,($B126-O$227)/O$228))</f>
        <v>0.89368838978501408</v>
      </c>
    </row>
    <row r="127" spans="2:135" x14ac:dyDescent="0.25">
      <c r="B127" s="2">
        <v>121</v>
      </c>
      <c r="C127">
        <v>24.312999999999999</v>
      </c>
      <c r="D127">
        <v>24.731000000000002</v>
      </c>
      <c r="E127">
        <v>24.119</v>
      </c>
      <c r="F127">
        <v>23.821000000000002</v>
      </c>
      <c r="G127">
        <v>23.149000000000001</v>
      </c>
      <c r="H127">
        <v>23.433</v>
      </c>
      <c r="I127">
        <v>24.134</v>
      </c>
      <c r="J127">
        <v>27.015000000000001</v>
      </c>
      <c r="K127">
        <v>28.835999999999999</v>
      </c>
      <c r="L127">
        <v>32.090000000000003</v>
      </c>
      <c r="M127">
        <v>36.850999999999999</v>
      </c>
      <c r="N127">
        <v>41.820999999999998</v>
      </c>
      <c r="O127">
        <v>50.313400000000001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24.625753128671413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24.548903531099739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24.666923267586924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24.836404364287166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24.432090219927474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23.117607792020497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24.2251408374234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26.76513140294421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27.960505467225325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32.099205314437647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35.76123713713806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40.7966565631653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49.286708325774171</v>
      </c>
      <c r="AE127" s="5"/>
      <c r="AG127" s="5">
        <f t="shared" si="32"/>
        <v>-0.3127531286714138</v>
      </c>
      <c r="AH127" s="5">
        <f t="shared" si="32"/>
        <v>0.18209646890026221</v>
      </c>
      <c r="AI127" s="5">
        <f t="shared" si="32"/>
        <v>-0.54792326758692411</v>
      </c>
      <c r="AJ127" s="5">
        <f t="shared" si="31"/>
        <v>-1.0154043642871642</v>
      </c>
      <c r="AK127" s="5">
        <f t="shared" si="31"/>
        <v>-1.2830902199274732</v>
      </c>
      <c r="AL127" s="5">
        <f t="shared" si="31"/>
        <v>0.31539220797950307</v>
      </c>
      <c r="AM127" s="5">
        <f t="shared" si="31"/>
        <v>-9.114083742339929E-2</v>
      </c>
      <c r="AN127" s="5">
        <f t="shared" si="31"/>
        <v>0.24986859705579079</v>
      </c>
      <c r="AO127" s="5">
        <f t="shared" si="31"/>
        <v>0.87549453277467393</v>
      </c>
      <c r="AP127" s="5">
        <f t="shared" si="33"/>
        <v>-9.205314437643608E-3</v>
      </c>
      <c r="AQ127" s="5">
        <f t="shared" si="33"/>
        <v>1.0897628628619387</v>
      </c>
      <c r="AR127" s="5">
        <f t="shared" si="33"/>
        <v>1.0243434368346982</v>
      </c>
      <c r="AS127" s="5">
        <f t="shared" si="33"/>
        <v>1.0266916742258303</v>
      </c>
      <c r="AV127" s="2">
        <f t="shared" si="18"/>
        <v>24.625753128671409</v>
      </c>
      <c r="AW127" s="2">
        <f t="shared" si="19"/>
        <v>24.548903531099739</v>
      </c>
      <c r="AX127" s="2">
        <f t="shared" si="20"/>
        <v>24.666923267586924</v>
      </c>
      <c r="AY127" s="2">
        <f t="shared" si="21"/>
        <v>24.836404364287166</v>
      </c>
      <c r="AZ127" s="2">
        <f t="shared" si="22"/>
        <v>24.432090219927474</v>
      </c>
      <c r="BA127" s="2">
        <f t="shared" si="23"/>
        <v>21.765908956607444</v>
      </c>
      <c r="BB127" s="2">
        <f t="shared" si="24"/>
        <v>22.90065467425341</v>
      </c>
      <c r="BC127" s="2">
        <f t="shared" si="25"/>
        <v>23.564310416899151</v>
      </c>
      <c r="BD127" s="2">
        <f t="shared" si="26"/>
        <v>25.821421313561576</v>
      </c>
      <c r="BE127" s="2">
        <f t="shared" si="27"/>
        <v>29.43337161126086</v>
      </c>
      <c r="BF127" s="2">
        <f t="shared" si="28"/>
        <v>32.754736086905254</v>
      </c>
      <c r="BG127" s="2">
        <f t="shared" si="29"/>
        <v>38.319797986399152</v>
      </c>
      <c r="BH127" s="2">
        <f t="shared" si="30"/>
        <v>45.493542853751642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27.386471230250091</v>
      </c>
      <c r="CP127" s="2">
        <f>BL$207*$B127+BL$209</f>
        <v>27.51349682580603</v>
      </c>
      <c r="CQ127" s="2">
        <f>BM$207*$B127+BM$209</f>
        <v>28.25911581929897</v>
      </c>
      <c r="CR127" s="2">
        <f>BN$207*$B127+BN$209</f>
        <v>28.043984274522852</v>
      </c>
      <c r="CS127" s="2">
        <f>BO$207*$B127+BO$209</f>
        <v>27.780971796707394</v>
      </c>
      <c r="CT127" s="2">
        <f>BP$207*$B127+BP$209</f>
        <v>22.520898034053321</v>
      </c>
      <c r="CU127" s="2">
        <f>BQ$207*$B127+BQ$209</f>
        <v>25.735965842151099</v>
      </c>
      <c r="CV127" s="2">
        <f>BR$207*$B127+BR$209</f>
        <v>26.600141579253734</v>
      </c>
      <c r="CW127" s="2">
        <f>BS$207*$B127+BS$209</f>
        <v>27.673522535613323</v>
      </c>
      <c r="CX127" s="2">
        <f>BT$207*$B127+BT$209</f>
        <v>32.360767232462265</v>
      </c>
      <c r="CY127" s="2">
        <f>BU$207*$B127+BU$209</f>
        <v>34.932142062337633</v>
      </c>
      <c r="CZ127" s="2">
        <f>BV$207*$B127+BV$209</f>
        <v>40.460759880385055</v>
      </c>
      <c r="DA127" s="2">
        <f>BW$207*$B127+BW$209</f>
        <v>44.982815619280046</v>
      </c>
      <c r="DD127" s="2">
        <f>BZ$207*$B127+BZ$209</f>
        <v>24.19251905855684</v>
      </c>
      <c r="DE127" s="2">
        <f>CA$207*$B127+CA$209</f>
        <v>24.068841941651073</v>
      </c>
      <c r="DF127" s="2">
        <f>CB$207*$B127+CB$209</f>
        <v>24.361992983291881</v>
      </c>
      <c r="DG127" s="2">
        <f>CC$207*$B127+CC$209</f>
        <v>24.614815627249758</v>
      </c>
      <c r="DH127" s="2">
        <f>CD$207*$B127+CD$209</f>
        <v>24.182088539189444</v>
      </c>
      <c r="DI127" s="2">
        <f>CE$207*$B127+CE$209</f>
        <v>21.704718849748637</v>
      </c>
      <c r="DJ127" s="2">
        <f>CF$207*$B127+CF$209</f>
        <v>22.662853428318055</v>
      </c>
      <c r="DK127" s="2">
        <f>CG$207*$B127+CG$209</f>
        <v>23.28325048933209</v>
      </c>
      <c r="DL127" s="2">
        <f>CH$207*$B127+CH$209</f>
        <v>25.650098342560863</v>
      </c>
      <c r="DM127" s="2">
        <f>CI$207*$B127+CI$209</f>
        <v>29.135977878593405</v>
      </c>
      <c r="DN127" s="2">
        <f>CJ$207*$B127+CJ$209</f>
        <v>32.520319341503324</v>
      </c>
      <c r="DO127" s="2">
        <f>CK$207*$B127+CK$209</f>
        <v>38.085717883691601</v>
      </c>
      <c r="DP127" s="2">
        <f>CL$207*$B127+CL$209</f>
        <v>45.548952272882445</v>
      </c>
      <c r="DS127" s="2">
        <f>POWER(10,($B127-C$227)/C$228)/(1+POWER(10,($B127-C$227)/C$228))</f>
        <v>0.86435799698124627</v>
      </c>
      <c r="DT127" s="2">
        <f>POWER(10,($B127-D$227)/D$228)/(1+POWER(10,($B127-D$227)/D$228))</f>
        <v>0.86063579499447129</v>
      </c>
      <c r="DU127" s="2">
        <f>POWER(10,($B127-E$227)/E$228)/(1+POWER(10,($B127-E$227)/E$228))</f>
        <v>0.92175502360929651</v>
      </c>
      <c r="DV127" s="2">
        <f>POWER(10,($B127-F$227)/F$228)/(1+POWER(10,($B127-F$227)/F$228))</f>
        <v>0.93538120756655829</v>
      </c>
      <c r="DW127" s="2">
        <f>POWER(10,($B127-G$227)/G$228)/(1+POWER(10,($B127-G$227)/G$228))</f>
        <v>0.93053353975409314</v>
      </c>
      <c r="DX127" s="2">
        <f>POWER(10,($B127-H$227)/H$228)/(1+POWER(10,($B127-H$227)/H$228))</f>
        <v>0.92502858681585565</v>
      </c>
      <c r="DY127" s="2">
        <f>POWER(10,($B127-I$227)/I$228)/(1+POWER(10,($B127-I$227)/I$228))</f>
        <v>0.922618761075925</v>
      </c>
      <c r="DZ127" s="2">
        <f>POWER(10,($B127-J$227)/J$228)/(1+POWER(10,($B127-J$227)/J$228))</f>
        <v>0.91526404698030062</v>
      </c>
      <c r="EA127" s="2">
        <f>POWER(10,($B127-K$227)/K$228)/(1+POWER(10,($B127-K$227)/K$228))</f>
        <v>0.91533017565522823</v>
      </c>
      <c r="EB127" s="2">
        <f>POWER(10,($B127-L$227)/L$228)/(1+POWER(10,($B127-L$227)/L$228))</f>
        <v>0.90777886552166154</v>
      </c>
      <c r="EC127" s="2">
        <f>POWER(10,($B127-M$227)/M$228)/(1+POWER(10,($B127-M$227)/M$228))</f>
        <v>0.90280515090228475</v>
      </c>
      <c r="ED127" s="2">
        <f>POWER(10,($B127-N$227)/N$228)/(1+POWER(10,($B127-N$227)/N$228))</f>
        <v>0.90144169954323605</v>
      </c>
      <c r="EE127" s="2">
        <f>POWER(10,($B127-O$227)/O$228)/(1+POWER(10,($B127-O$227)/O$228))</f>
        <v>0.90212712994605548</v>
      </c>
    </row>
    <row r="128" spans="2:135" x14ac:dyDescent="0.25">
      <c r="B128" s="2">
        <v>122</v>
      </c>
      <c r="C128">
        <v>23.074999999999999</v>
      </c>
      <c r="D128">
        <v>23.224</v>
      </c>
      <c r="E128">
        <v>22.626999999999999</v>
      </c>
      <c r="F128">
        <v>23.478000000000002</v>
      </c>
      <c r="G128">
        <v>23.134</v>
      </c>
      <c r="H128">
        <v>23.388000000000002</v>
      </c>
      <c r="I128">
        <v>22.925000000000001</v>
      </c>
      <c r="J128">
        <v>25.760999999999999</v>
      </c>
      <c r="K128">
        <v>27.866</v>
      </c>
      <c r="L128">
        <v>30.209</v>
      </c>
      <c r="M128">
        <v>37</v>
      </c>
      <c r="N128">
        <v>41.283999999999999</v>
      </c>
      <c r="O128">
        <v>49.343299999999999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24.550440868339216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24.468376629028967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24.579515735160573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24.750228368369751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24.331755404363847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22.834373309848498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23.931196255355985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26.194441537819849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27.576625362558541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31.71777919851105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35.395123893089654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40.509016127980644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48.973425605594223</v>
      </c>
      <c r="AE128" s="5"/>
      <c r="AG128" s="5">
        <f t="shared" si="32"/>
        <v>-1.4754408683392164</v>
      </c>
      <c r="AH128" s="5">
        <f t="shared" si="32"/>
        <v>-1.2443766290289666</v>
      </c>
      <c r="AI128" s="5">
        <f t="shared" si="32"/>
        <v>-1.9525157351605742</v>
      </c>
      <c r="AJ128" s="5">
        <f t="shared" si="31"/>
        <v>-1.2722283683697491</v>
      </c>
      <c r="AK128" s="5">
        <f t="shared" si="31"/>
        <v>-1.1977554043638463</v>
      </c>
      <c r="AL128" s="5">
        <f t="shared" si="31"/>
        <v>0.55362669015150345</v>
      </c>
      <c r="AM128" s="5">
        <f t="shared" si="31"/>
        <v>-1.0061962553559844</v>
      </c>
      <c r="AN128" s="5">
        <f t="shared" si="31"/>
        <v>-0.43344153781984929</v>
      </c>
      <c r="AO128" s="5">
        <f t="shared" si="31"/>
        <v>0.2893746374414583</v>
      </c>
      <c r="AP128" s="5">
        <f t="shared" si="33"/>
        <v>-1.5087791985110499</v>
      </c>
      <c r="AQ128" s="5">
        <f t="shared" si="33"/>
        <v>1.6048761069103463</v>
      </c>
      <c r="AR128" s="5">
        <f t="shared" si="33"/>
        <v>0.77498387201935515</v>
      </c>
      <c r="AS128" s="5">
        <f t="shared" si="33"/>
        <v>0.36987439440577674</v>
      </c>
      <c r="AV128" s="2">
        <f t="shared" si="18"/>
        <v>24.550440868339209</v>
      </c>
      <c r="AW128" s="2">
        <f t="shared" si="19"/>
        <v>24.468376629028967</v>
      </c>
      <c r="AX128" s="2">
        <f t="shared" si="20"/>
        <v>24.579515735160573</v>
      </c>
      <c r="AY128" s="2">
        <f t="shared" si="21"/>
        <v>24.750228368369751</v>
      </c>
      <c r="AZ128" s="2">
        <f t="shared" si="22"/>
        <v>24.331755404363847</v>
      </c>
      <c r="BA128" s="2">
        <f t="shared" si="23"/>
        <v>21.716969017367564</v>
      </c>
      <c r="BB128" s="2">
        <f t="shared" si="24"/>
        <v>22.843404995630792</v>
      </c>
      <c r="BC128" s="2">
        <f t="shared" si="25"/>
        <v>23.477275144069168</v>
      </c>
      <c r="BD128" s="2">
        <f t="shared" si="26"/>
        <v>25.75774143238047</v>
      </c>
      <c r="BE128" s="2">
        <f t="shared" si="27"/>
        <v>29.354990129428185</v>
      </c>
      <c r="BF128" s="2">
        <f t="shared" si="28"/>
        <v>32.68540337746002</v>
      </c>
      <c r="BG128" s="2">
        <f t="shared" si="29"/>
        <v>38.246928512673989</v>
      </c>
      <c r="BH128" s="2">
        <f t="shared" si="30"/>
        <v>45.45604349082447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27.429311745389484</v>
      </c>
      <c r="CP128" s="2">
        <f>BL$207*$B128+BL$209</f>
        <v>27.548778837632721</v>
      </c>
      <c r="CQ128" s="2">
        <f>BM$207*$B128+BM$209</f>
        <v>28.280308426984178</v>
      </c>
      <c r="CR128" s="2">
        <f>BN$207*$B128+BN$209</f>
        <v>28.04129796318427</v>
      </c>
      <c r="CS128" s="2">
        <f>BO$207*$B128+BO$209</f>
        <v>27.772703213006565</v>
      </c>
      <c r="CT128" s="2">
        <f>BP$207*$B128+BP$209</f>
        <v>22.466030696004925</v>
      </c>
      <c r="CU128" s="2">
        <f>BQ$207*$B128+BQ$209</f>
        <v>25.727447542568729</v>
      </c>
      <c r="CV128" s="2">
        <f>BR$207*$B128+BR$209</f>
        <v>26.590240428135285</v>
      </c>
      <c r="CW128" s="2">
        <f>BS$207*$B128+BS$209</f>
        <v>27.652830665561304</v>
      </c>
      <c r="CX128" s="2">
        <f>BT$207*$B128+BT$209</f>
        <v>32.374096675765635</v>
      </c>
      <c r="CY128" s="2">
        <f>BU$207*$B128+BU$209</f>
        <v>34.917440664919653</v>
      </c>
      <c r="CZ128" s="2">
        <f>BV$207*$B128+BV$209</f>
        <v>40.458670234282089</v>
      </c>
      <c r="DA128" s="2">
        <f>BW$207*$B128+BW$209</f>
        <v>44.913933353670934</v>
      </c>
      <c r="DD128" s="2">
        <f>BZ$207*$B128+BZ$209</f>
        <v>24.138416666921341</v>
      </c>
      <c r="DE128" s="2">
        <f>CA$207*$B128+CA$209</f>
        <v>24.013452195654207</v>
      </c>
      <c r="DF128" s="2">
        <f>CB$207*$B128+CB$209</f>
        <v>24.293008424290051</v>
      </c>
      <c r="DG128" s="2">
        <f>CC$207*$B128+CC$209</f>
        <v>24.54287682909716</v>
      </c>
      <c r="DH128" s="2">
        <f>CD$207*$B128+CD$209</f>
        <v>24.097482952126004</v>
      </c>
      <c r="DI128" s="2">
        <f>CE$207*$B128+CE$209</f>
        <v>21.661601108365915</v>
      </c>
      <c r="DJ128" s="2">
        <f>CF$207*$B128+CF$209</f>
        <v>22.622800143559999</v>
      </c>
      <c r="DK128" s="2">
        <f>CG$207*$B128+CG$209</f>
        <v>23.214432641933364</v>
      </c>
      <c r="DL128" s="2">
        <f>CH$207*$B128+CH$209</f>
        <v>25.597866437702983</v>
      </c>
      <c r="DM128" s="2">
        <f>CI$207*$B128+CI$209</f>
        <v>29.075266707238811</v>
      </c>
      <c r="DN128" s="2">
        <f>CJ$207*$B128+CJ$209</f>
        <v>32.466248738998836</v>
      </c>
      <c r="DO128" s="2">
        <f>CK$207*$B128+CK$209</f>
        <v>38.026387191363142</v>
      </c>
      <c r="DP128" s="2">
        <f>CL$207*$B128+CL$209</f>
        <v>45.509682668180645</v>
      </c>
      <c r="DS128" s="2">
        <f>POWER(10,($B128-C$227)/C$228)/(1+POWER(10,($B128-C$227)/C$228))</f>
        <v>0.87479874271480651</v>
      </c>
      <c r="DT128" s="2">
        <f>POWER(10,($B128-D$227)/D$228)/(1+POWER(10,($B128-D$227)/D$228))</f>
        <v>0.87132039569612063</v>
      </c>
      <c r="DU128" s="2">
        <f>POWER(10,($B128-E$227)/E$228)/(1+POWER(10,($B128-E$227)/E$228))</f>
        <v>0.92814503280993776</v>
      </c>
      <c r="DV128" s="2">
        <f>POWER(10,($B128-F$227)/F$228)/(1+POWER(10,($B128-F$227)/F$228))</f>
        <v>0.94072996608320081</v>
      </c>
      <c r="DW128" s="2">
        <f>POWER(10,($B128-G$227)/G$228)/(1+POWER(10,($B128-G$227)/G$228))</f>
        <v>0.93625621442843521</v>
      </c>
      <c r="DX128" s="2">
        <f>POWER(10,($B128-H$227)/H$228)/(1+POWER(10,($B128-H$227)/H$228))</f>
        <v>0.9311712176523067</v>
      </c>
      <c r="DY128" s="2">
        <f>POWER(10,($B128-I$227)/I$228)/(1+POWER(10,($B128-I$227)/I$228))</f>
        <v>0.92894366937088202</v>
      </c>
      <c r="DZ128" s="2">
        <f>POWER(10,($B128-J$227)/J$228)/(1+POWER(10,($B128-J$227)/J$228))</f>
        <v>0.92213937558585812</v>
      </c>
      <c r="EA128" s="2">
        <f>POWER(10,($B128-K$227)/K$228)/(1+POWER(10,($B128-K$227)/K$228))</f>
        <v>0.92220059477915672</v>
      </c>
      <c r="EB128" s="2">
        <f>POWER(10,($B128-L$227)/L$228)/(1+POWER(10,($B128-L$227)/L$228))</f>
        <v>0.91520526221171361</v>
      </c>
      <c r="EC128" s="2">
        <f>POWER(10,($B128-M$227)/M$228)/(1+POWER(10,($B128-M$227)/M$228))</f>
        <v>0.9105926238807841</v>
      </c>
      <c r="ED128" s="2">
        <f>POWER(10,($B128-N$227)/N$228)/(1+POWER(10,($B128-N$227)/N$228))</f>
        <v>0.90932744363247564</v>
      </c>
      <c r="EE128" s="2">
        <f>POWER(10,($B128-O$227)/O$228)/(1+POWER(10,($B128-O$227)/O$228))</f>
        <v>0.90996350973510121</v>
      </c>
    </row>
    <row r="129" spans="2:135" x14ac:dyDescent="0.25">
      <c r="B129" s="2">
        <v>123</v>
      </c>
      <c r="C129">
        <v>23.597000000000001</v>
      </c>
      <c r="D129">
        <v>24.641999999999999</v>
      </c>
      <c r="E129">
        <v>23.881</v>
      </c>
      <c r="F129">
        <v>23.103999999999999</v>
      </c>
      <c r="G129">
        <v>23</v>
      </c>
      <c r="H129">
        <v>22.254000000000001</v>
      </c>
      <c r="I129">
        <v>23.119</v>
      </c>
      <c r="J129">
        <v>25.103999999999999</v>
      </c>
      <c r="K129">
        <v>26.641999999999999</v>
      </c>
      <c r="L129">
        <v>29.91</v>
      </c>
      <c r="M129">
        <v>35.103999999999999</v>
      </c>
      <c r="N129">
        <v>40.328000000000003</v>
      </c>
      <c r="O129">
        <v>48.940300000000001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24.475463265093357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24.388472728860393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24.492931330561465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24.6647993295338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24.232204387451567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22.569492913950342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23.658089623992762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25.6399518006533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27.202644806933257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31.32042579707517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34.999594123517348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40.190927313614829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48.604232880576127</v>
      </c>
      <c r="AE129" s="5"/>
      <c r="AG129" s="5">
        <f t="shared" si="32"/>
        <v>-0.87846326509335526</v>
      </c>
      <c r="AH129" s="5">
        <f t="shared" si="32"/>
        <v>0.25352727113960682</v>
      </c>
      <c r="AI129" s="5">
        <f t="shared" si="32"/>
        <v>-0.61193133056146465</v>
      </c>
      <c r="AJ129" s="5">
        <f t="shared" si="31"/>
        <v>-1.5607993295338005</v>
      </c>
      <c r="AK129" s="5">
        <f t="shared" si="31"/>
        <v>-1.2322043874515671</v>
      </c>
      <c r="AL129" s="5">
        <f t="shared" si="31"/>
        <v>-0.31549291395034018</v>
      </c>
      <c r="AM129" s="5">
        <f t="shared" si="31"/>
        <v>-0.53908962399276206</v>
      </c>
      <c r="AN129" s="5">
        <f t="shared" si="31"/>
        <v>-0.53595180065330084</v>
      </c>
      <c r="AO129" s="5">
        <f t="shared" si="31"/>
        <v>-0.56064480693325791</v>
      </c>
      <c r="AP129" s="5">
        <f t="shared" si="33"/>
        <v>-1.4104257970751704</v>
      </c>
      <c r="AQ129" s="5">
        <f t="shared" si="33"/>
        <v>0.10440587648265165</v>
      </c>
      <c r="AR129" s="5">
        <f t="shared" si="33"/>
        <v>0.13707268638517434</v>
      </c>
      <c r="AS129" s="5">
        <f t="shared" si="33"/>
        <v>0.33606711942387335</v>
      </c>
      <c r="AV129" s="2">
        <f t="shared" si="18"/>
        <v>24.475463265093339</v>
      </c>
      <c r="AW129" s="2">
        <f t="shared" si="19"/>
        <v>24.388472728860393</v>
      </c>
      <c r="AX129" s="2">
        <f t="shared" si="20"/>
        <v>24.492931330561465</v>
      </c>
      <c r="AY129" s="2">
        <f t="shared" si="21"/>
        <v>24.6647993295338</v>
      </c>
      <c r="AZ129" s="2">
        <f t="shared" si="22"/>
        <v>24.232204387451567</v>
      </c>
      <c r="BA129" s="2">
        <f t="shared" si="23"/>
        <v>21.668545130858583</v>
      </c>
      <c r="BB129" s="2">
        <f t="shared" si="24"/>
        <v>22.787263146872302</v>
      </c>
      <c r="BC129" s="2">
        <f t="shared" si="25"/>
        <v>23.391196115280511</v>
      </c>
      <c r="BD129" s="2">
        <f t="shared" si="26"/>
        <v>25.694700581723694</v>
      </c>
      <c r="BE129" s="2">
        <f t="shared" si="27"/>
        <v>29.277352900923677</v>
      </c>
      <c r="BF129" s="2">
        <f t="shared" si="28"/>
        <v>32.616870013208448</v>
      </c>
      <c r="BG129" s="2">
        <f t="shared" si="29"/>
        <v>38.174581764463952</v>
      </c>
      <c r="BH129" s="2">
        <f t="shared" si="30"/>
        <v>45.418651866346956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27.472152260528873</v>
      </c>
      <c r="CP129" s="2">
        <f>BL$207*$B129+BL$209</f>
        <v>27.584060849459412</v>
      </c>
      <c r="CQ129" s="2">
        <f>BM$207*$B129+BM$209</f>
        <v>28.301501034669382</v>
      </c>
      <c r="CR129" s="2">
        <f>BN$207*$B129+BN$209</f>
        <v>28.038611651845688</v>
      </c>
      <c r="CS129" s="2">
        <f>BO$207*$B129+BO$209</f>
        <v>27.764434629305736</v>
      </c>
      <c r="CT129" s="2">
        <f>BP$207*$B129+BP$209</f>
        <v>22.411163357956529</v>
      </c>
      <c r="CU129" s="2">
        <f>BQ$207*$B129+BQ$209</f>
        <v>25.718929242986359</v>
      </c>
      <c r="CV129" s="2">
        <f>BR$207*$B129+BR$209</f>
        <v>26.580339277016833</v>
      </c>
      <c r="CW129" s="2">
        <f>BS$207*$B129+BS$209</f>
        <v>27.632138795509285</v>
      </c>
      <c r="CX129" s="2">
        <f>BT$207*$B129+BT$209</f>
        <v>32.387426119069005</v>
      </c>
      <c r="CY129" s="2">
        <f>BU$207*$B129+BU$209</f>
        <v>34.90273926750168</v>
      </c>
      <c r="CZ129" s="2">
        <f>BV$207*$B129+BV$209</f>
        <v>40.456580588179122</v>
      </c>
      <c r="DA129" s="2">
        <f>BW$207*$B129+BW$209</f>
        <v>44.845051088061822</v>
      </c>
      <c r="DD129" s="2">
        <f>BZ$207*$B129+BZ$209</f>
        <v>24.084314275285845</v>
      </c>
      <c r="DE129" s="2">
        <f>CA$207*$B129+CA$209</f>
        <v>23.958062449657341</v>
      </c>
      <c r="DF129" s="2">
        <f>CB$207*$B129+CB$209</f>
        <v>24.224023865288217</v>
      </c>
      <c r="DG129" s="2">
        <f>CC$207*$B129+CC$209</f>
        <v>24.470938030944559</v>
      </c>
      <c r="DH129" s="2">
        <f>CD$207*$B129+CD$209</f>
        <v>24.012877365062565</v>
      </c>
      <c r="DI129" s="2">
        <f>CE$207*$B129+CE$209</f>
        <v>21.618483366983192</v>
      </c>
      <c r="DJ129" s="2">
        <f>CF$207*$B129+CF$209</f>
        <v>22.582746858801944</v>
      </c>
      <c r="DK129" s="2">
        <f>CG$207*$B129+CG$209</f>
        <v>23.145614794534634</v>
      </c>
      <c r="DL129" s="2">
        <f>CH$207*$B129+CH$209</f>
        <v>25.545634532845099</v>
      </c>
      <c r="DM129" s="2">
        <f>CI$207*$B129+CI$209</f>
        <v>29.01455553588422</v>
      </c>
      <c r="DN129" s="2">
        <f>CJ$207*$B129+CJ$209</f>
        <v>32.412178136494347</v>
      </c>
      <c r="DO129" s="2">
        <f>CK$207*$B129+CK$209</f>
        <v>37.967056499034683</v>
      </c>
      <c r="DP129" s="2">
        <f>CL$207*$B129+CL$209</f>
        <v>45.470413063478851</v>
      </c>
      <c r="DS129" s="2">
        <f>POWER(10,($B129-C$227)/C$228)/(1+POWER(10,($B129-C$227)/C$228))</f>
        <v>0.88454318314178992</v>
      </c>
      <c r="DT129" s="2">
        <f>POWER(10,($B129-D$227)/D$228)/(1+POWER(10,($B129-D$227)/D$228))</f>
        <v>0.88129882262867287</v>
      </c>
      <c r="DU129" s="2">
        <f>POWER(10,($B129-E$227)/E$228)/(1+POWER(10,($B129-E$227)/E$228))</f>
        <v>0.93405052827946067</v>
      </c>
      <c r="DV129" s="2">
        <f>POWER(10,($B129-F$227)/F$228)/(1+POWER(10,($B129-F$227)/F$228))</f>
        <v>0.94566170586527043</v>
      </c>
      <c r="DW129" s="2">
        <f>POWER(10,($B129-G$227)/G$228)/(1+POWER(10,($B129-G$227)/G$228))</f>
        <v>0.94153707195690406</v>
      </c>
      <c r="DX129" s="2">
        <f>POWER(10,($B129-H$227)/H$228)/(1+POWER(10,($B129-H$227)/H$228))</f>
        <v>0.93684492551159082</v>
      </c>
      <c r="DY129" s="2">
        <f>POWER(10,($B129-I$227)/I$228)/(1+POWER(10,($B129-I$227)/I$228))</f>
        <v>0.93478813952220241</v>
      </c>
      <c r="DZ129" s="2">
        <f>POWER(10,($B129-J$227)/J$228)/(1+POWER(10,($B129-J$227)/J$228))</f>
        <v>0.92850043082104727</v>
      </c>
      <c r="EA129" s="2">
        <f>POWER(10,($B129-K$227)/K$228)/(1+POWER(10,($B129-K$227)/K$228))</f>
        <v>0.92855703602145656</v>
      </c>
      <c r="EB129" s="2">
        <f>POWER(10,($B129-L$227)/L$228)/(1+POWER(10,($B129-L$227)/L$228))</f>
        <v>0.92208495447479766</v>
      </c>
      <c r="EC129" s="2">
        <f>POWER(10,($B129-M$227)/M$228)/(1+POWER(10,($B129-M$227)/M$228))</f>
        <v>0.91781294818838255</v>
      </c>
      <c r="ED129" s="2">
        <f>POWER(10,($B129-N$227)/N$228)/(1+POWER(10,($B129-N$227)/N$228))</f>
        <v>0.91664058751864108</v>
      </c>
      <c r="EE129" s="2">
        <f>POWER(10,($B129-O$227)/O$228)/(1+POWER(10,($B129-O$227)/O$228))</f>
        <v>0.91723002170482038</v>
      </c>
    </row>
    <row r="130" spans="2:135" x14ac:dyDescent="0.25">
      <c r="B130" s="2">
        <v>124</v>
      </c>
      <c r="C130">
        <v>23.866</v>
      </c>
      <c r="D130">
        <v>24.402999999999999</v>
      </c>
      <c r="E130">
        <v>23.03</v>
      </c>
      <c r="F130">
        <v>22.925000000000001</v>
      </c>
      <c r="G130">
        <v>23.074999999999999</v>
      </c>
      <c r="H130">
        <v>21.015000000000001</v>
      </c>
      <c r="I130">
        <v>22.09</v>
      </c>
      <c r="J130">
        <v>24.626999999999999</v>
      </c>
      <c r="K130">
        <v>25.850999999999999</v>
      </c>
      <c r="L130">
        <v>29.149000000000001</v>
      </c>
      <c r="M130">
        <v>33.984999999999999</v>
      </c>
      <c r="N130">
        <v>39.090000000000003</v>
      </c>
      <c r="O130">
        <v>47.985100000000003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24.400917866557048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24.309274088831259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24.407172772178093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24.580100670501807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24.13342593333871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22.329212235660066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23.411744724255779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25.120530653290352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26.851219355848851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30.923978729840641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34.593257952739471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39.856933164913578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48.19913371740239</v>
      </c>
      <c r="AE130" s="5"/>
      <c r="AG130" s="5">
        <f t="shared" si="32"/>
        <v>-0.53491786655704843</v>
      </c>
      <c r="AH130" s="5">
        <f t="shared" si="32"/>
        <v>9.3725911168739628E-2</v>
      </c>
      <c r="AI130" s="5">
        <f t="shared" si="32"/>
        <v>-1.377172772178092</v>
      </c>
      <c r="AJ130" s="5">
        <f t="shared" si="31"/>
        <v>-1.6551006705018061</v>
      </c>
      <c r="AK130" s="5">
        <f t="shared" si="31"/>
        <v>-1.0584259333387109</v>
      </c>
      <c r="AL130" s="5">
        <f t="shared" si="31"/>
        <v>-1.3142122356600652</v>
      </c>
      <c r="AM130" s="5">
        <f t="shared" si="31"/>
        <v>-1.3217447242557796</v>
      </c>
      <c r="AN130" s="5">
        <f t="shared" si="31"/>
        <v>-0.49353065329035317</v>
      </c>
      <c r="AO130" s="5">
        <f t="shared" si="31"/>
        <v>-1.0002193558488521</v>
      </c>
      <c r="AP130" s="5">
        <f t="shared" si="33"/>
        <v>-1.7749787298406403</v>
      </c>
      <c r="AQ130" s="5">
        <f t="shared" si="33"/>
        <v>-0.60825795273947136</v>
      </c>
      <c r="AR130" s="5">
        <f t="shared" si="33"/>
        <v>-0.76693316491357422</v>
      </c>
      <c r="AS130" s="5">
        <f t="shared" si="33"/>
        <v>-0.21403371740238697</v>
      </c>
      <c r="AV130" s="2">
        <f t="shared" si="18"/>
        <v>24.400917866556995</v>
      </c>
      <c r="AW130" s="2">
        <f t="shared" si="19"/>
        <v>24.309274088831259</v>
      </c>
      <c r="AX130" s="2">
        <f t="shared" si="20"/>
        <v>24.407172772178093</v>
      </c>
      <c r="AY130" s="2">
        <f t="shared" si="21"/>
        <v>24.580100670501807</v>
      </c>
      <c r="AZ130" s="2">
        <f t="shared" si="22"/>
        <v>24.13342593333871</v>
      </c>
      <c r="BA130" s="2">
        <f t="shared" si="23"/>
        <v>21.620597091840455</v>
      </c>
      <c r="BB130" s="2">
        <f t="shared" si="24"/>
        <v>22.732177401125487</v>
      </c>
      <c r="BC130" s="2">
        <f t="shared" si="25"/>
        <v>23.306053934640062</v>
      </c>
      <c r="BD130" s="2">
        <f t="shared" si="26"/>
        <v>25.632280541981785</v>
      </c>
      <c r="BE130" s="2">
        <f t="shared" si="27"/>
        <v>29.200470478725382</v>
      </c>
      <c r="BF130" s="2">
        <f t="shared" si="28"/>
        <v>32.549121009289827</v>
      </c>
      <c r="BG130" s="2">
        <f t="shared" si="29"/>
        <v>38.102773451669655</v>
      </c>
      <c r="BH130" s="2">
        <f t="shared" si="30"/>
        <v>45.381338589589653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27.514992775668265</v>
      </c>
      <c r="CP130" s="2">
        <f>BL$207*$B130+BL$209</f>
        <v>27.619342861286107</v>
      </c>
      <c r="CQ130" s="2">
        <f>BM$207*$B130+BM$209</f>
        <v>28.32269364235459</v>
      </c>
      <c r="CR130" s="2">
        <f>BN$207*$B130+BN$209</f>
        <v>28.035925340507106</v>
      </c>
      <c r="CS130" s="2">
        <f>BO$207*$B130+BO$209</f>
        <v>27.756166045604903</v>
      </c>
      <c r="CT130" s="2">
        <f>BP$207*$B130+BP$209</f>
        <v>22.356296019908132</v>
      </c>
      <c r="CU130" s="2">
        <f>BQ$207*$B130+BQ$209</f>
        <v>25.710410943403989</v>
      </c>
      <c r="CV130" s="2">
        <f>BR$207*$B130+BR$209</f>
        <v>26.570438125898384</v>
      </c>
      <c r="CW130" s="2">
        <f>BS$207*$B130+BS$209</f>
        <v>27.611446925457265</v>
      </c>
      <c r="CX130" s="2">
        <f>BT$207*$B130+BT$209</f>
        <v>32.400755562372368</v>
      </c>
      <c r="CY130" s="2">
        <f>BU$207*$B130+BU$209</f>
        <v>34.888037870083707</v>
      </c>
      <c r="CZ130" s="2">
        <f>BV$207*$B130+BV$209</f>
        <v>40.454490942076156</v>
      </c>
      <c r="DA130" s="2">
        <f>BW$207*$B130+BW$209</f>
        <v>44.776168822452711</v>
      </c>
      <c r="DD130" s="2">
        <f>BZ$207*$B130+BZ$209</f>
        <v>24.030211883650345</v>
      </c>
      <c r="DE130" s="2">
        <f>CA$207*$B130+CA$209</f>
        <v>23.902672703660475</v>
      </c>
      <c r="DF130" s="2">
        <f>CB$207*$B130+CB$209</f>
        <v>24.155039306286383</v>
      </c>
      <c r="DG130" s="2">
        <f>CC$207*$B130+CC$209</f>
        <v>24.398999232791958</v>
      </c>
      <c r="DH130" s="2">
        <f>CD$207*$B130+CD$209</f>
        <v>23.928271777999129</v>
      </c>
      <c r="DI130" s="2">
        <f>CE$207*$B130+CE$209</f>
        <v>21.575365625600469</v>
      </c>
      <c r="DJ130" s="2">
        <f>CF$207*$B130+CF$209</f>
        <v>22.542693574043888</v>
      </c>
      <c r="DK130" s="2">
        <f>CG$207*$B130+CG$209</f>
        <v>23.076796947135904</v>
      </c>
      <c r="DL130" s="2">
        <f>CH$207*$B130+CH$209</f>
        <v>25.493402627987223</v>
      </c>
      <c r="DM130" s="2">
        <f>CI$207*$B130+CI$209</f>
        <v>28.953844364529626</v>
      </c>
      <c r="DN130" s="2">
        <f>CJ$207*$B130+CJ$209</f>
        <v>32.358107533989866</v>
      </c>
      <c r="DO130" s="2">
        <f>CK$207*$B130+CK$209</f>
        <v>37.907725806706225</v>
      </c>
      <c r="DP130" s="2">
        <f>CL$207*$B130+CL$209</f>
        <v>45.431143458777051</v>
      </c>
      <c r="DS130" s="2">
        <f>POWER(10,($B130-C$227)/C$228)/(1+POWER(10,($B130-C$227)/C$228))</f>
        <v>0.89362143721696563</v>
      </c>
      <c r="DT130" s="2">
        <f>POWER(10,($B130-D$227)/D$228)/(1+POWER(10,($B130-D$227)/D$228))</f>
        <v>0.89060062692500563</v>
      </c>
      <c r="DU130" s="2">
        <f>POWER(10,($B130-E$227)/E$228)/(1+POWER(10,($B130-E$227)/E$228))</f>
        <v>0.93950230859846895</v>
      </c>
      <c r="DV130" s="2">
        <f>POWER(10,($B130-F$227)/F$228)/(1+POWER(10,($B130-F$227)/F$228))</f>
        <v>0.95020480693141662</v>
      </c>
      <c r="DW130" s="2">
        <f>POWER(10,($B130-G$227)/G$228)/(1+POWER(10,($B130-G$227)/G$228))</f>
        <v>0.94640548014198445</v>
      </c>
      <c r="DX130" s="2">
        <f>POWER(10,($B130-H$227)/H$228)/(1+POWER(10,($B130-H$227)/H$228))</f>
        <v>0.94208002842547001</v>
      </c>
      <c r="DY130" s="2">
        <f>POWER(10,($B130-I$227)/I$228)/(1+POWER(10,($B130-I$227)/I$228))</f>
        <v>0.94018284935569374</v>
      </c>
      <c r="DZ130" s="2">
        <f>POWER(10,($B130-J$227)/J$228)/(1+POWER(10,($B130-J$227)/J$228))</f>
        <v>0.93437878254418594</v>
      </c>
      <c r="EA130" s="2">
        <f>POWER(10,($B130-K$227)/K$228)/(1+POWER(10,($B130-K$227)/K$228))</f>
        <v>0.93443106257954545</v>
      </c>
      <c r="EB130" s="2">
        <f>POWER(10,($B130-L$227)/L$228)/(1+POWER(10,($B130-L$227)/L$228))</f>
        <v>0.92845011082672835</v>
      </c>
      <c r="EC130" s="2">
        <f>POWER(10,($B130-M$227)/M$228)/(1+POWER(10,($B130-M$227)/M$228))</f>
        <v>0.92449852370445884</v>
      </c>
      <c r="ED130" s="2">
        <f>POWER(10,($B130-N$227)/N$228)/(1+POWER(10,($B130-N$227)/N$228))</f>
        <v>0.92341357188592876</v>
      </c>
      <c r="EE130" s="2">
        <f>POWER(10,($B130-O$227)/O$228)/(1+POWER(10,($B130-O$227)/O$228))</f>
        <v>0.9239590872298572</v>
      </c>
    </row>
    <row r="131" spans="2:135" x14ac:dyDescent="0.25">
      <c r="B131" s="2">
        <v>125</v>
      </c>
      <c r="C131">
        <v>23.298999999999999</v>
      </c>
      <c r="D131">
        <v>23.567</v>
      </c>
      <c r="E131">
        <v>23.06</v>
      </c>
      <c r="F131">
        <v>23.134</v>
      </c>
      <c r="G131">
        <v>22.806000000000001</v>
      </c>
      <c r="H131">
        <v>21.626999999999999</v>
      </c>
      <c r="I131">
        <v>21.521999999999998</v>
      </c>
      <c r="J131">
        <v>23.552</v>
      </c>
      <c r="K131">
        <v>25.268999999999998</v>
      </c>
      <c r="L131">
        <v>27.448</v>
      </c>
      <c r="M131">
        <v>33.642000000000003</v>
      </c>
      <c r="N131">
        <v>38.090000000000003</v>
      </c>
      <c r="O131">
        <v>47.119399999999999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24.326885936373998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24.23084662723539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24.322235911421593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24.496112615903087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24.035404451343542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22.116977342826221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23.195130858868673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24.649324273459104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26.531255838926906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30.542826593784081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34.193080390534639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39.520961710452355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47.778426165738956</v>
      </c>
      <c r="AE131" s="5"/>
      <c r="AG131" s="5">
        <f t="shared" si="32"/>
        <v>-1.0278859363739983</v>
      </c>
      <c r="AH131" s="5">
        <f t="shared" si="32"/>
        <v>-0.66384662723539023</v>
      </c>
      <c r="AI131" s="5">
        <f t="shared" si="32"/>
        <v>-1.2622359114215946</v>
      </c>
      <c r="AJ131" s="5">
        <f t="shared" si="31"/>
        <v>-1.3621126159030865</v>
      </c>
      <c r="AK131" s="5">
        <f t="shared" si="31"/>
        <v>-1.2294044513435409</v>
      </c>
      <c r="AL131" s="5">
        <f t="shared" si="31"/>
        <v>-0.48997734282622218</v>
      </c>
      <c r="AM131" s="5">
        <f t="shared" si="31"/>
        <v>-1.6731308588686744</v>
      </c>
      <c r="AN131" s="5">
        <f t="shared" si="31"/>
        <v>-1.0973242734591047</v>
      </c>
      <c r="AO131" s="5">
        <f t="shared" si="31"/>
        <v>-1.2622558389269081</v>
      </c>
      <c r="AP131" s="5">
        <f t="shared" si="33"/>
        <v>-3.0948265937840809</v>
      </c>
      <c r="AQ131" s="5">
        <f t="shared" si="33"/>
        <v>-0.55108039053463642</v>
      </c>
      <c r="AR131" s="5">
        <f t="shared" si="33"/>
        <v>-1.4309617104523511</v>
      </c>
      <c r="AS131" s="5">
        <f t="shared" si="33"/>
        <v>-0.65902616573895756</v>
      </c>
      <c r="AV131" s="2">
        <f t="shared" si="18"/>
        <v>24.326885936373849</v>
      </c>
      <c r="AW131" s="2">
        <f t="shared" si="19"/>
        <v>24.23084662723539</v>
      </c>
      <c r="AX131" s="2">
        <f t="shared" si="20"/>
        <v>24.322235911421593</v>
      </c>
      <c r="AY131" s="2">
        <f t="shared" si="21"/>
        <v>24.496112615903087</v>
      </c>
      <c r="AZ131" s="2">
        <f t="shared" si="22"/>
        <v>24.035404451343542</v>
      </c>
      <c r="BA131" s="2">
        <f t="shared" si="23"/>
        <v>21.573086944537295</v>
      </c>
      <c r="BB131" s="2">
        <f t="shared" si="24"/>
        <v>22.678095415674417</v>
      </c>
      <c r="BC131" s="2">
        <f t="shared" si="25"/>
        <v>23.221824695300917</v>
      </c>
      <c r="BD131" s="2">
        <f t="shared" si="26"/>
        <v>25.570460887883982</v>
      </c>
      <c r="BE131" s="2">
        <f t="shared" si="27"/>
        <v>29.124345975772627</v>
      </c>
      <c r="BF131" s="2">
        <f t="shared" si="28"/>
        <v>32.482137359257365</v>
      </c>
      <c r="BG131" s="2">
        <f t="shared" si="29"/>
        <v>38.031512822616513</v>
      </c>
      <c r="BH131" s="2">
        <f t="shared" si="30"/>
        <v>45.344077839007461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27.557833290807658</v>
      </c>
      <c r="CP131" s="2">
        <f>BL$207*$B131+BL$209</f>
        <v>27.654624873112798</v>
      </c>
      <c r="CQ131" s="2">
        <f>BM$207*$B131+BM$209</f>
        <v>28.343886250039795</v>
      </c>
      <c r="CR131" s="2">
        <f>BN$207*$B131+BN$209</f>
        <v>28.033239029168527</v>
      </c>
      <c r="CS131" s="2">
        <f>BO$207*$B131+BO$209</f>
        <v>27.747897461904074</v>
      </c>
      <c r="CT131" s="2">
        <f>BP$207*$B131+BP$209</f>
        <v>22.301428681859736</v>
      </c>
      <c r="CU131" s="2">
        <f>BQ$207*$B131+BQ$209</f>
        <v>25.701892643821619</v>
      </c>
      <c r="CV131" s="2">
        <f>BR$207*$B131+BR$209</f>
        <v>26.560536974779936</v>
      </c>
      <c r="CW131" s="2">
        <f>BS$207*$B131+BS$209</f>
        <v>27.590755055405246</v>
      </c>
      <c r="CX131" s="2">
        <f>BT$207*$B131+BT$209</f>
        <v>32.414085005675737</v>
      </c>
      <c r="CY131" s="2">
        <f>BU$207*$B131+BU$209</f>
        <v>34.873336472665734</v>
      </c>
      <c r="CZ131" s="2">
        <f>BV$207*$B131+BV$209</f>
        <v>40.452401295973189</v>
      </c>
      <c r="DA131" s="2">
        <f>BW$207*$B131+BW$209</f>
        <v>44.707286556843599</v>
      </c>
      <c r="DD131" s="2">
        <f>BZ$207*$B131+BZ$209</f>
        <v>23.976109492014849</v>
      </c>
      <c r="DE131" s="2">
        <f>CA$207*$B131+CA$209</f>
        <v>23.847282957663609</v>
      </c>
      <c r="DF131" s="2">
        <f>CB$207*$B131+CB$209</f>
        <v>24.08605474728455</v>
      </c>
      <c r="DG131" s="2">
        <f>CC$207*$B131+CC$209</f>
        <v>24.327060434639357</v>
      </c>
      <c r="DH131" s="2">
        <f>CD$207*$B131+CD$209</f>
        <v>23.843666190935693</v>
      </c>
      <c r="DI131" s="2">
        <f>CE$207*$B131+CE$209</f>
        <v>21.53224788421775</v>
      </c>
      <c r="DJ131" s="2">
        <f>CF$207*$B131+CF$209</f>
        <v>22.502640289285836</v>
      </c>
      <c r="DK131" s="2">
        <f>CG$207*$B131+CG$209</f>
        <v>23.007979099737177</v>
      </c>
      <c r="DL131" s="2">
        <f>CH$207*$B131+CH$209</f>
        <v>25.441170723129339</v>
      </c>
      <c r="DM131" s="2">
        <f>CI$207*$B131+CI$209</f>
        <v>28.893133193175032</v>
      </c>
      <c r="DN131" s="2">
        <f>CJ$207*$B131+CJ$209</f>
        <v>32.304036931485378</v>
      </c>
      <c r="DO131" s="2">
        <f>CK$207*$B131+CK$209</f>
        <v>37.848395114377766</v>
      </c>
      <c r="DP131" s="2">
        <f>CL$207*$B131+CL$209</f>
        <v>45.39187385407525</v>
      </c>
      <c r="DS131" s="2">
        <f>POWER(10,($B131-C$227)/C$228)/(1+POWER(10,($B131-C$227)/C$228))</f>
        <v>0.90206490950608043</v>
      </c>
      <c r="DT131" s="2">
        <f>POWER(10,($B131-D$227)/D$228)/(1+POWER(10,($B131-D$227)/D$228))</f>
        <v>0.89925683637306619</v>
      </c>
      <c r="DU131" s="2">
        <f>POWER(10,($B131-E$227)/E$228)/(1+POWER(10,($B131-E$227)/E$228))</f>
        <v>0.94453017598648192</v>
      </c>
      <c r="DV131" s="2">
        <f>POWER(10,($B131-F$227)/F$228)/(1+POWER(10,($B131-F$227)/F$228))</f>
        <v>0.95438639100844425</v>
      </c>
      <c r="DW131" s="2">
        <f>POWER(10,($B131-G$227)/G$228)/(1+POWER(10,($B131-G$227)/G$228))</f>
        <v>0.95088962535759525</v>
      </c>
      <c r="DX131" s="2">
        <f>POWER(10,($B131-H$227)/H$228)/(1+POWER(10,($B131-H$227)/H$228))</f>
        <v>0.94690577242081497</v>
      </c>
      <c r="DY131" s="2">
        <f>POWER(10,($B131-I$227)/I$228)/(1+POWER(10,($B131-I$227)/I$228))</f>
        <v>0.94515745963589637</v>
      </c>
      <c r="DZ131" s="2">
        <f>POWER(10,($B131-J$227)/J$228)/(1+POWER(10,($B131-J$227)/J$228))</f>
        <v>0.9398051761335009</v>
      </c>
      <c r="EA131" s="2">
        <f>POWER(10,($B131-K$227)/K$228)/(1+POWER(10,($B131-K$227)/K$228))</f>
        <v>0.93985341127893574</v>
      </c>
      <c r="EB131" s="2">
        <f>POWER(10,($B131-L$227)/L$228)/(1+POWER(10,($B131-L$227)/L$228))</f>
        <v>0.93433230702655379</v>
      </c>
      <c r="EC131" s="2">
        <f>POWER(10,($B131-M$227)/M$228)/(1+POWER(10,($B131-M$227)/M$228))</f>
        <v>0.93068132970974293</v>
      </c>
      <c r="ED131" s="2">
        <f>POWER(10,($B131-N$227)/N$228)/(1+POWER(10,($B131-N$227)/N$228))</f>
        <v>0.92967846638268947</v>
      </c>
      <c r="EE131" s="2">
        <f>POWER(10,($B131-O$227)/O$228)/(1+POWER(10,($B131-O$227)/O$228))</f>
        <v>0.93018273160914589</v>
      </c>
    </row>
    <row r="132" spans="2:135" x14ac:dyDescent="0.25">
      <c r="B132" s="2">
        <v>126</v>
      </c>
      <c r="C132">
        <v>24.045000000000002</v>
      </c>
      <c r="D132">
        <v>23.731000000000002</v>
      </c>
      <c r="E132">
        <v>23.672000000000001</v>
      </c>
      <c r="F132">
        <v>23.209</v>
      </c>
      <c r="G132">
        <v>22.045000000000002</v>
      </c>
      <c r="H132">
        <v>21.478000000000002</v>
      </c>
      <c r="I132">
        <v>20.343</v>
      </c>
      <c r="J132">
        <v>23.03</v>
      </c>
      <c r="K132">
        <v>22.373000000000001</v>
      </c>
      <c r="L132">
        <v>28.866</v>
      </c>
      <c r="M132">
        <v>33.119</v>
      </c>
      <c r="N132">
        <v>37.909999999999997</v>
      </c>
      <c r="O132">
        <v>45.910400000000003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24.253433731515948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24.153241354044237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24.238110792433428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24.412812863234262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23.938120799989868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21.933782617362706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23.008660308298289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24.233705609795528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26.247851836443846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30.188022125475126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33.813091688037218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39.195171274343679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47.36089740529227</v>
      </c>
      <c r="AE132" s="5"/>
      <c r="AG132" s="5">
        <f t="shared" si="32"/>
        <v>-0.20843373151594591</v>
      </c>
      <c r="AH132" s="5">
        <f t="shared" si="32"/>
        <v>-0.42224135404423535</v>
      </c>
      <c r="AI132" s="5">
        <f t="shared" si="32"/>
        <v>-0.56611079243342743</v>
      </c>
      <c r="AJ132" s="5">
        <f t="shared" si="31"/>
        <v>-1.203812863234262</v>
      </c>
      <c r="AK132" s="5">
        <f t="shared" si="31"/>
        <v>-1.893120799989866</v>
      </c>
      <c r="AL132" s="5">
        <f t="shared" si="31"/>
        <v>-0.4557826173627042</v>
      </c>
      <c r="AM132" s="5">
        <f t="shared" si="31"/>
        <v>-2.665660308298289</v>
      </c>
      <c r="AN132" s="5">
        <f t="shared" si="31"/>
        <v>-1.2037056097955272</v>
      </c>
      <c r="AO132" s="5">
        <f t="shared" si="31"/>
        <v>-3.8748518364438453</v>
      </c>
      <c r="AP132" s="5">
        <f t="shared" si="33"/>
        <v>-1.3220221254751259</v>
      </c>
      <c r="AQ132" s="5">
        <f t="shared" si="33"/>
        <v>-0.69409168803721855</v>
      </c>
      <c r="AR132" s="5">
        <f t="shared" si="33"/>
        <v>-1.2851712743436821</v>
      </c>
      <c r="AS132" s="5">
        <f t="shared" si="33"/>
        <v>-1.4504974052922677</v>
      </c>
      <c r="AV132" s="2">
        <f t="shared" si="18"/>
        <v>24.253433731515546</v>
      </c>
      <c r="AW132" s="2">
        <f t="shared" si="19"/>
        <v>24.153241354044237</v>
      </c>
      <c r="AX132" s="2">
        <f t="shared" si="20"/>
        <v>24.238110792433428</v>
      </c>
      <c r="AY132" s="2">
        <f t="shared" si="21"/>
        <v>24.412812863234262</v>
      </c>
      <c r="AZ132" s="2">
        <f t="shared" si="22"/>
        <v>23.938120799989868</v>
      </c>
      <c r="BA132" s="2">
        <f t="shared" si="23"/>
        <v>21.525979011007248</v>
      </c>
      <c r="BB132" s="2">
        <f t="shared" si="24"/>
        <v>22.624964828856065</v>
      </c>
      <c r="BC132" s="2">
        <f t="shared" si="25"/>
        <v>23.138480876585053</v>
      </c>
      <c r="BD132" s="2">
        <f t="shared" si="26"/>
        <v>25.509219513018941</v>
      </c>
      <c r="BE132" s="2">
        <f t="shared" si="27"/>
        <v>29.048976111395721</v>
      </c>
      <c r="BF132" s="2">
        <f t="shared" si="28"/>
        <v>32.41589680464638</v>
      </c>
      <c r="BG132" s="2">
        <f t="shared" si="29"/>
        <v>37.960803495285802</v>
      </c>
      <c r="BH132" s="2">
        <f t="shared" si="30"/>
        <v>45.306847112313228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27.600673805947046</v>
      </c>
      <c r="CP132" s="2">
        <f>BL$207*$B132+BL$209</f>
        <v>27.689906884939489</v>
      </c>
      <c r="CQ132" s="2">
        <f>BM$207*$B132+BM$209</f>
        <v>28.365078857724999</v>
      </c>
      <c r="CR132" s="2">
        <f>BN$207*$B132+BN$209</f>
        <v>28.030552717829945</v>
      </c>
      <c r="CS132" s="2">
        <f>BO$207*$B132+BO$209</f>
        <v>27.739628878203245</v>
      </c>
      <c r="CT132" s="2">
        <f>BP$207*$B132+BP$209</f>
        <v>22.24656134381134</v>
      </c>
      <c r="CU132" s="2">
        <f>BQ$207*$B132+BQ$209</f>
        <v>25.693374344239245</v>
      </c>
      <c r="CV132" s="2">
        <f>BR$207*$B132+BR$209</f>
        <v>26.550635823661484</v>
      </c>
      <c r="CW132" s="2">
        <f>BS$207*$B132+BS$209</f>
        <v>27.570063185353227</v>
      </c>
      <c r="CX132" s="2">
        <f>BT$207*$B132+BT$209</f>
        <v>32.427414448979107</v>
      </c>
      <c r="CY132" s="2">
        <f>BU$207*$B132+BU$209</f>
        <v>34.858635075247754</v>
      </c>
      <c r="CZ132" s="2">
        <f>BV$207*$B132+BV$209</f>
        <v>40.450311649870223</v>
      </c>
      <c r="DA132" s="2">
        <f>BW$207*$B132+BW$209</f>
        <v>44.638404291234487</v>
      </c>
      <c r="DD132" s="2">
        <f>BZ$207*$B132+BZ$209</f>
        <v>23.922007100379354</v>
      </c>
      <c r="DE132" s="2">
        <f>CA$207*$B132+CA$209</f>
        <v>23.791893211666743</v>
      </c>
      <c r="DF132" s="2">
        <f>CB$207*$B132+CB$209</f>
        <v>24.017070188282716</v>
      </c>
      <c r="DG132" s="2">
        <f>CC$207*$B132+CC$209</f>
        <v>24.255121636486759</v>
      </c>
      <c r="DH132" s="2">
        <f>CD$207*$B132+CD$209</f>
        <v>23.759060603872253</v>
      </c>
      <c r="DI132" s="2">
        <f>CE$207*$B132+CE$209</f>
        <v>21.489130142835027</v>
      </c>
      <c r="DJ132" s="2">
        <f>CF$207*$B132+CF$209</f>
        <v>22.462587004527776</v>
      </c>
      <c r="DK132" s="2">
        <f>CG$207*$B132+CG$209</f>
        <v>22.939161252338451</v>
      </c>
      <c r="DL132" s="2">
        <f>CH$207*$B132+CH$209</f>
        <v>25.388938818271459</v>
      </c>
      <c r="DM132" s="2">
        <f>CI$207*$B132+CI$209</f>
        <v>28.832422021820438</v>
      </c>
      <c r="DN132" s="2">
        <f>CJ$207*$B132+CJ$209</f>
        <v>32.249966328980889</v>
      </c>
      <c r="DO132" s="2">
        <f>CK$207*$B132+CK$209</f>
        <v>37.789064422049314</v>
      </c>
      <c r="DP132" s="2">
        <f>CL$207*$B132+CL$209</f>
        <v>45.352604249373449</v>
      </c>
      <c r="DS132" s="2">
        <f>POWER(10,($B132-C$227)/C$228)/(1+POWER(10,($B132-C$227)/C$228))</f>
        <v>0.90990577356883762</v>
      </c>
      <c r="DT132" s="2">
        <f>POWER(10,($B132-D$227)/D$228)/(1+POWER(10,($B132-D$227)/D$228))</f>
        <v>0.90729941640402001</v>
      </c>
      <c r="DU132" s="2">
        <f>POWER(10,($B132-E$227)/E$228)/(1+POWER(10,($B132-E$227)/E$228))</f>
        <v>0.94916279590144759</v>
      </c>
      <c r="DV132" s="2">
        <f>POWER(10,($B132-F$227)/F$228)/(1+POWER(10,($B132-F$227)/F$228))</f>
        <v>0.95823225921756194</v>
      </c>
      <c r="DW132" s="2">
        <f>POWER(10,($B132-G$227)/G$228)/(1+POWER(10,($B132-G$227)/G$228))</f>
        <v>0.9550164238427219</v>
      </c>
      <c r="DX132" s="2">
        <f>POWER(10,($B132-H$227)/H$228)/(1+POWER(10,($B132-H$227)/H$228))</f>
        <v>0.95135021091721395</v>
      </c>
      <c r="DY132" s="2">
        <f>POWER(10,($B132-I$227)/I$228)/(1+POWER(10,($B132-I$227)/I$228))</f>
        <v>0.94974047894381453</v>
      </c>
      <c r="DZ132" s="2">
        <f>POWER(10,($B132-J$227)/J$228)/(1+POWER(10,($B132-J$227)/J$228))</f>
        <v>0.94480935132998001</v>
      </c>
      <c r="EA132" s="2">
        <f>POWER(10,($B132-K$227)/K$228)/(1+POWER(10,($B132-K$227)/K$228))</f>
        <v>0.9448538118399864</v>
      </c>
      <c r="EB132" s="2">
        <f>POWER(10,($B132-L$227)/L$228)/(1+POWER(10,($B132-L$227)/L$228))</f>
        <v>0.93976229603731376</v>
      </c>
      <c r="EC132" s="2">
        <f>POWER(10,($B132-M$227)/M$228)/(1+POWER(10,($B132-M$227)/M$228))</f>
        <v>0.93639266161986157</v>
      </c>
      <c r="ED132" s="2">
        <f>POWER(10,($B132-N$227)/N$228)/(1+POWER(10,($B132-N$227)/N$228))</f>
        <v>0.93546669717825937</v>
      </c>
      <c r="EE132" s="2">
        <f>POWER(10,($B132-O$227)/O$228)/(1+POWER(10,($B132-O$227)/O$228))</f>
        <v>0.93593231623892692</v>
      </c>
    </row>
    <row r="133" spans="2:135" x14ac:dyDescent="0.25">
      <c r="B133" s="2">
        <v>127</v>
      </c>
      <c r="C133">
        <v>23.343</v>
      </c>
      <c r="D133">
        <v>24.268999999999998</v>
      </c>
      <c r="E133">
        <v>22.835999999999999</v>
      </c>
      <c r="F133">
        <v>22.567</v>
      </c>
      <c r="G133">
        <v>23.417999999999999</v>
      </c>
      <c r="H133">
        <v>22.103999999999999</v>
      </c>
      <c r="I133">
        <v>21.193999999999999</v>
      </c>
      <c r="J133">
        <v>21.641999999999999</v>
      </c>
      <c r="K133">
        <v>25.03</v>
      </c>
      <c r="L133">
        <v>28.521999999999998</v>
      </c>
      <c r="M133">
        <v>32.761000000000003</v>
      </c>
      <c r="N133">
        <v>37.372999999999998</v>
      </c>
      <c r="O133">
        <v>45.880600000000001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24.180613831827461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24.076495833254604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24.154782618721583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24.330177176050437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23.841553006042595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21.778744810657116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22.850790723788496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23.875900699767499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26.002689274939478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29.866919784392433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33.463623251089352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38.88915820389775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46.962410423190242</v>
      </c>
      <c r="AE133" s="5"/>
      <c r="AG133" s="5">
        <f t="shared" si="32"/>
        <v>-0.8376138318274613</v>
      </c>
      <c r="AH133" s="5">
        <f t="shared" si="32"/>
        <v>0.19250416674539395</v>
      </c>
      <c r="AI133" s="5">
        <f t="shared" si="32"/>
        <v>-1.3187826187215848</v>
      </c>
      <c r="AJ133" s="5">
        <f t="shared" si="31"/>
        <v>-1.7631771760504371</v>
      </c>
      <c r="AK133" s="5">
        <f t="shared" si="31"/>
        <v>-0.42355300604259583</v>
      </c>
      <c r="AL133" s="5">
        <f t="shared" si="31"/>
        <v>0.325255189342883</v>
      </c>
      <c r="AM133" s="5">
        <f t="shared" si="31"/>
        <v>-1.6567907237884967</v>
      </c>
      <c r="AN133" s="5">
        <f t="shared" si="31"/>
        <v>-2.2339006997674993</v>
      </c>
      <c r="AO133" s="5">
        <f t="shared" si="31"/>
        <v>-0.97268927493947643</v>
      </c>
      <c r="AP133" s="5">
        <f t="shared" si="33"/>
        <v>-1.3449197843924345</v>
      </c>
      <c r="AQ133" s="5">
        <f t="shared" si="33"/>
        <v>-0.70262325108934931</v>
      </c>
      <c r="AR133" s="5">
        <f t="shared" si="33"/>
        <v>-1.5161582038977528</v>
      </c>
      <c r="AS133" s="5">
        <f t="shared" si="33"/>
        <v>-1.081810423190241</v>
      </c>
      <c r="AV133" s="2">
        <f t="shared" si="18"/>
        <v>24.180613831826406</v>
      </c>
      <c r="AW133" s="2">
        <f t="shared" si="19"/>
        <v>24.076495833254604</v>
      </c>
      <c r="AX133" s="2">
        <f t="shared" si="20"/>
        <v>24.154782618721583</v>
      </c>
      <c r="AY133" s="2">
        <f t="shared" si="21"/>
        <v>24.330177176050437</v>
      </c>
      <c r="AZ133" s="2">
        <f t="shared" si="22"/>
        <v>23.841553006042595</v>
      </c>
      <c r="BA133" s="2">
        <f t="shared" si="23"/>
        <v>21.479239884565043</v>
      </c>
      <c r="BB133" s="2">
        <f t="shared" si="24"/>
        <v>22.57273376053282</v>
      </c>
      <c r="BC133" s="2">
        <f t="shared" si="25"/>
        <v>23.055992146914328</v>
      </c>
      <c r="BD133" s="2">
        <f t="shared" si="26"/>
        <v>25.448533093279408</v>
      </c>
      <c r="BE133" s="2">
        <f t="shared" si="27"/>
        <v>28.974352181972208</v>
      </c>
      <c r="BF133" s="2">
        <f t="shared" si="28"/>
        <v>32.350374529582119</v>
      </c>
      <c r="BG133" s="2">
        <f t="shared" si="29"/>
        <v>37.890644238997659</v>
      </c>
      <c r="BH133" s="2">
        <f t="shared" si="30"/>
        <v>45.269626967806623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27.643514321086439</v>
      </c>
      <c r="CP133" s="2">
        <f>BL$207*$B133+BL$209</f>
        <v>27.725188896766184</v>
      </c>
      <c r="CQ133" s="2">
        <f>BM$207*$B133+BM$209</f>
        <v>28.386271465410207</v>
      </c>
      <c r="CR133" s="2">
        <f>BN$207*$B133+BN$209</f>
        <v>28.027866406491363</v>
      </c>
      <c r="CS133" s="2">
        <f>BO$207*$B133+BO$209</f>
        <v>27.731360294502412</v>
      </c>
      <c r="CT133" s="2">
        <f>BP$207*$B133+BP$209</f>
        <v>22.191694005762944</v>
      </c>
      <c r="CU133" s="2">
        <f>BQ$207*$B133+BQ$209</f>
        <v>25.684856044656875</v>
      </c>
      <c r="CV133" s="2">
        <f>BR$207*$B133+BR$209</f>
        <v>26.540734672543035</v>
      </c>
      <c r="CW133" s="2">
        <f>BS$207*$B133+BS$209</f>
        <v>27.549371315301208</v>
      </c>
      <c r="CX133" s="2">
        <f>BT$207*$B133+BT$209</f>
        <v>32.440743892282477</v>
      </c>
      <c r="CY133" s="2">
        <f>BU$207*$B133+BU$209</f>
        <v>34.843933677829781</v>
      </c>
      <c r="CZ133" s="2">
        <f>BV$207*$B133+BV$209</f>
        <v>40.448222003767256</v>
      </c>
      <c r="DA133" s="2">
        <f>BW$207*$B133+BW$209</f>
        <v>44.569522025625375</v>
      </c>
      <c r="DD133" s="2">
        <f>BZ$207*$B133+BZ$209</f>
        <v>23.867904708743858</v>
      </c>
      <c r="DE133" s="2">
        <f>CA$207*$B133+CA$209</f>
        <v>23.736503465669877</v>
      </c>
      <c r="DF133" s="2">
        <f>CB$207*$B133+CB$209</f>
        <v>23.948085629280882</v>
      </c>
      <c r="DG133" s="2">
        <f>CC$207*$B133+CC$209</f>
        <v>24.183182838334162</v>
      </c>
      <c r="DH133" s="2">
        <f>CD$207*$B133+CD$209</f>
        <v>23.674455016808814</v>
      </c>
      <c r="DI133" s="2">
        <f>CE$207*$B133+CE$209</f>
        <v>21.446012401452304</v>
      </c>
      <c r="DJ133" s="2">
        <f>CF$207*$B133+CF$209</f>
        <v>22.422533719769724</v>
      </c>
      <c r="DK133" s="2">
        <f>CG$207*$B133+CG$209</f>
        <v>22.870343404939721</v>
      </c>
      <c r="DL133" s="2">
        <f>CH$207*$B133+CH$209</f>
        <v>25.336706913413579</v>
      </c>
      <c r="DM133" s="2">
        <f>CI$207*$B133+CI$209</f>
        <v>28.771710850465844</v>
      </c>
      <c r="DN133" s="2">
        <f>CJ$207*$B133+CJ$209</f>
        <v>32.195895726476401</v>
      </c>
      <c r="DO133" s="2">
        <f>CK$207*$B133+CK$209</f>
        <v>37.729733729720856</v>
      </c>
      <c r="DP133" s="2">
        <f>CL$207*$B133+CL$209</f>
        <v>45.313334644671649</v>
      </c>
      <c r="DS133" s="2">
        <f>POWER(10,($B133-C$227)/C$228)/(1+POWER(10,($B133-C$227)/C$228))</f>
        <v>0.91717652109468772</v>
      </c>
      <c r="DT133" s="2">
        <f>POWER(10,($B133-D$227)/D$228)/(1+POWER(10,($B133-D$227)/D$228))</f>
        <v>0.91476079689460987</v>
      </c>
      <c r="DU133" s="2">
        <f>POWER(10,($B133-E$227)/E$228)/(1+POWER(10,($B133-E$227)/E$228))</f>
        <v>0.9534275947261891</v>
      </c>
      <c r="DV133" s="2">
        <f>POWER(10,($B133-F$227)/F$228)/(1+POWER(10,($B133-F$227)/F$228))</f>
        <v>0.96176685672294926</v>
      </c>
      <c r="DW133" s="2">
        <f>POWER(10,($B133-G$227)/G$228)/(1+POWER(10,($B133-G$227)/G$228))</f>
        <v>0.95881146396181605</v>
      </c>
      <c r="DX133" s="2">
        <f>POWER(10,($B133-H$227)/H$228)/(1+POWER(10,($B133-H$227)/H$228))</f>
        <v>0.95544011958903585</v>
      </c>
      <c r="DY133" s="2">
        <f>POWER(10,($B133-I$227)/I$228)/(1+POWER(10,($B133-I$227)/I$228))</f>
        <v>0.95395916595448882</v>
      </c>
      <c r="DZ133" s="2">
        <f>POWER(10,($B133-J$227)/J$228)/(1+POWER(10,($B133-J$227)/J$228))</f>
        <v>0.94941990419026068</v>
      </c>
      <c r="EA133" s="2">
        <f>POWER(10,($B133-K$227)/K$228)/(1+POWER(10,($B133-K$227)/K$228))</f>
        <v>0.94946084920495322</v>
      </c>
      <c r="EB133" s="2">
        <f>POWER(10,($B133-L$227)/L$228)/(1+POWER(10,($B133-L$227)/L$228))</f>
        <v>0.94476982649193231</v>
      </c>
      <c r="EC133" s="2">
        <f>POWER(10,($B133-M$227)/M$228)/(1+POWER(10,($B133-M$227)/M$228))</f>
        <v>0.94166291951111714</v>
      </c>
      <c r="ED133" s="2">
        <f>POWER(10,($B133-N$227)/N$228)/(1+POWER(10,($B133-N$227)/N$228))</f>
        <v>0.9408088271658096</v>
      </c>
      <c r="EE133" s="2">
        <f>POWER(10,($B133-O$227)/O$228)/(1+POWER(10,($B133-O$227)/O$228))</f>
        <v>0.94123832300523458</v>
      </c>
    </row>
    <row r="134" spans="2:135" x14ac:dyDescent="0.25">
      <c r="B134" s="2">
        <v>128</v>
      </c>
      <c r="C134">
        <v>23.567</v>
      </c>
      <c r="D134">
        <v>24.268999999999998</v>
      </c>
      <c r="E134">
        <v>22.806000000000001</v>
      </c>
      <c r="F134">
        <v>21.850999999999999</v>
      </c>
      <c r="G134">
        <v>23.149000000000001</v>
      </c>
      <c r="H134">
        <v>22.866</v>
      </c>
      <c r="I134">
        <v>21.015000000000001</v>
      </c>
      <c r="J134">
        <v>21.373000000000001</v>
      </c>
      <c r="K134">
        <v>24.254000000000001</v>
      </c>
      <c r="L134">
        <v>27.536999999999999</v>
      </c>
      <c r="M134">
        <v>32.478000000000002</v>
      </c>
      <c r="N134">
        <v>38.015000000000001</v>
      </c>
      <c r="O134">
        <v>45.537300000000002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24.108466482919553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24.00063563761076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24.072232626042577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24.248179903548401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23.745676901536193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21.649793215866083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22.718709895635786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23.574079919943358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25.794745436245037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29.58330630738935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33.151088936500429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38.609582742543267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46.595014597386673</v>
      </c>
      <c r="AE134" s="5"/>
      <c r="AG134" s="5">
        <f t="shared" si="32"/>
        <v>-0.54146648291955302</v>
      </c>
      <c r="AH134" s="5">
        <f t="shared" si="32"/>
        <v>0.26836436238923866</v>
      </c>
      <c r="AI134" s="5">
        <f t="shared" si="32"/>
        <v>-1.2662326260425765</v>
      </c>
      <c r="AJ134" s="5">
        <f t="shared" si="31"/>
        <v>-2.3971799035484018</v>
      </c>
      <c r="AK134" s="5">
        <f t="shared" si="31"/>
        <v>-0.59667690153619191</v>
      </c>
      <c r="AL134" s="5">
        <f t="shared" si="31"/>
        <v>1.2162067841339166</v>
      </c>
      <c r="AM134" s="5">
        <f t="shared" si="31"/>
        <v>-1.7037098956357859</v>
      </c>
      <c r="AN134" s="5">
        <f t="shared" si="31"/>
        <v>-2.2010799199433571</v>
      </c>
      <c r="AO134" s="5">
        <f t="shared" si="31"/>
        <v>-1.5407454362450359</v>
      </c>
      <c r="AP134" s="5">
        <f t="shared" si="33"/>
        <v>-2.0463063073893508</v>
      </c>
      <c r="AQ134" s="5">
        <f t="shared" si="33"/>
        <v>-0.67308893650042734</v>
      </c>
      <c r="AR134" s="5">
        <f t="shared" si="33"/>
        <v>-0.59458274254326682</v>
      </c>
      <c r="AS134" s="5">
        <f t="shared" si="33"/>
        <v>-1.0577145973866706</v>
      </c>
      <c r="AV134" s="2">
        <f t="shared" ref="AV134:AV197" si="34">((1-DS134)*CO134) + (DS134*DD134)</f>
        <v>24.108466482916882</v>
      </c>
      <c r="AW134" s="2">
        <f t="shared" ref="AW134:AW197" si="35">((1-DT134)*CP134) + (DT134*DE134)</f>
        <v>24.00063563761076</v>
      </c>
      <c r="AX134" s="2">
        <f t="shared" ref="AX134:AX197" si="36">((1-DU134)*CQ134) + (DU134*DF134)</f>
        <v>24.072232626042577</v>
      </c>
      <c r="AY134" s="2">
        <f t="shared" ref="AY134:AY197" si="37">((1-DV134)*CR134) + (DV134*DG134)</f>
        <v>24.248179903548401</v>
      </c>
      <c r="AZ134" s="2">
        <f t="shared" ref="AZ134:AZ197" si="38">((1-DW134)*CS134) + (DW134*DH134)</f>
        <v>23.745676901536193</v>
      </c>
      <c r="BA134" s="2">
        <f t="shared" ref="BA134:BA197" si="39">((1-DX134)*CT134) + (DX134*DI134)</f>
        <v>21.43283839486072</v>
      </c>
      <c r="BB134" s="2">
        <f t="shared" ref="BB134:BB197" si="40">((1-DY134)*CU134) + (DY134*DJ134)</f>
        <v>22.521351224749075</v>
      </c>
      <c r="BC134" s="2">
        <f t="shared" ref="BC134:BC197" si="41">((1-DZ134)*CV134) + (DZ134*DK134)</f>
        <v>22.97432607464183</v>
      </c>
      <c r="BD134" s="2">
        <f t="shared" ref="BD134:BD197" si="42">((1-EA134)*CW134) + (EA134*DL134)</f>
        <v>25.388377491679723</v>
      </c>
      <c r="BE134" s="2">
        <f t="shared" ref="BE134:BE197" si="43">((1-EB134)*CX134) + (EB134*DM134)</f>
        <v>28.900460950699063</v>
      </c>
      <c r="BF134" s="2">
        <f t="shared" ref="BF134:BF197" si="44">((1-EC134)*CY134) + (EC134*DN134)</f>
        <v>32.285543780282502</v>
      </c>
      <c r="BG134" s="2">
        <f t="shared" ref="BG134:BG197" si="45">((1-ED134)*CZ134) + (ED134*DO134)</f>
        <v>37.821029699929461</v>
      </c>
      <c r="BH134" s="2">
        <f t="shared" ref="BH134:BH197" si="46">((1-EE134)*DA134) + (EE134*DP134)</f>
        <v>45.232400763731619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27.686354836225831</v>
      </c>
      <c r="CP134" s="2">
        <f>BL$207*$B134+BL$209</f>
        <v>27.760470908592875</v>
      </c>
      <c r="CQ134" s="2">
        <f>BM$207*$B134+BM$209</f>
        <v>28.407464073095412</v>
      </c>
      <c r="CR134" s="2">
        <f>BN$207*$B134+BN$209</f>
        <v>28.025180095152781</v>
      </c>
      <c r="CS134" s="2">
        <f>BO$207*$B134+BO$209</f>
        <v>27.723091710801583</v>
      </c>
      <c r="CT134" s="2">
        <f>BP$207*$B134+BP$209</f>
        <v>22.136826667714548</v>
      </c>
      <c r="CU134" s="2">
        <f>BQ$207*$B134+BQ$209</f>
        <v>25.676337745074505</v>
      </c>
      <c r="CV134" s="2">
        <f>BR$207*$B134+BR$209</f>
        <v>26.530833521424583</v>
      </c>
      <c r="CW134" s="2">
        <f>BS$207*$B134+BS$209</f>
        <v>27.528679445249189</v>
      </c>
      <c r="CX134" s="2">
        <f>BT$207*$B134+BT$209</f>
        <v>32.454073335585846</v>
      </c>
      <c r="CY134" s="2">
        <f>BU$207*$B134+BU$209</f>
        <v>34.829232280411809</v>
      </c>
      <c r="CZ134" s="2">
        <f>BV$207*$B134+BV$209</f>
        <v>40.44613235766429</v>
      </c>
      <c r="DA134" s="2">
        <f>BW$207*$B134+BW$209</f>
        <v>44.500639760016263</v>
      </c>
      <c r="DD134" s="2">
        <f>BZ$207*$B134+BZ$209</f>
        <v>23.813802317108358</v>
      </c>
      <c r="DE134" s="2">
        <f>CA$207*$B134+CA$209</f>
        <v>23.681113719673011</v>
      </c>
      <c r="DF134" s="2">
        <f>CB$207*$B134+CB$209</f>
        <v>23.879101070279052</v>
      </c>
      <c r="DG134" s="2">
        <f>CC$207*$B134+CC$209</f>
        <v>24.11124404018156</v>
      </c>
      <c r="DH134" s="2">
        <f>CD$207*$B134+CD$209</f>
        <v>23.589849429745378</v>
      </c>
      <c r="DI134" s="2">
        <f>CE$207*$B134+CE$209</f>
        <v>21.402894660069581</v>
      </c>
      <c r="DJ134" s="2">
        <f>CF$207*$B134+CF$209</f>
        <v>22.382480435011669</v>
      </c>
      <c r="DK134" s="2">
        <f>CG$207*$B134+CG$209</f>
        <v>22.801525557540991</v>
      </c>
      <c r="DL134" s="2">
        <f>CH$207*$B134+CH$209</f>
        <v>25.284475008555699</v>
      </c>
      <c r="DM134" s="2">
        <f>CI$207*$B134+CI$209</f>
        <v>28.710999679111254</v>
      </c>
      <c r="DN134" s="2">
        <f>CJ$207*$B134+CJ$209</f>
        <v>32.141825123971913</v>
      </c>
      <c r="DO134" s="2">
        <f>CK$207*$B134+CK$209</f>
        <v>37.670403037392397</v>
      </c>
      <c r="DP134" s="2">
        <f>CL$207*$B134+CL$209</f>
        <v>45.274065039969848</v>
      </c>
      <c r="DS134" s="2">
        <f>POWER(10,($B134-C$227)/C$228)/(1+POWER(10,($B134-C$227)/C$228))</f>
        <v>0.92390957531140916</v>
      </c>
      <c r="DT134" s="2">
        <f>POWER(10,($B134-D$227)/D$228)/(1+POWER(10,($B134-D$227)/D$228))</f>
        <v>0.92167346394534533</v>
      </c>
      <c r="DU134" s="2">
        <f>POWER(10,($B134-E$227)/E$228)/(1+POWER(10,($B134-E$227)/E$228))</f>
        <v>0.95735069038338805</v>
      </c>
      <c r="DV134" s="2">
        <f>POWER(10,($B134-F$227)/F$228)/(1+POWER(10,($B134-F$227)/F$228))</f>
        <v>0.96501325993997455</v>
      </c>
      <c r="DW134" s="2">
        <f>POWER(10,($B134-G$227)/G$228)/(1+POWER(10,($B134-G$227)/G$228))</f>
        <v>0.96229897470443138</v>
      </c>
      <c r="DX134" s="2">
        <f>POWER(10,($B134-H$227)/H$228)/(1+POWER(10,($B134-H$227)/H$228))</f>
        <v>0.95920094166866832</v>
      </c>
      <c r="DY134" s="2">
        <f>POWER(10,($B134-I$227)/I$228)/(1+POWER(10,($B134-I$227)/I$228))</f>
        <v>0.95783946398857267</v>
      </c>
      <c r="DZ134" s="2">
        <f>POWER(10,($B134-J$227)/J$228)/(1+POWER(10,($B134-J$227)/J$228))</f>
        <v>0.9536641868211686</v>
      </c>
      <c r="EA134" s="2">
        <f>POWER(10,($B134-K$227)/K$228)/(1+POWER(10,($B134-K$227)/K$228))</f>
        <v>0.95370186359799269</v>
      </c>
      <c r="EB134" s="2">
        <f>POWER(10,($B134-L$227)/L$228)/(1+POWER(10,($B134-L$227)/L$228))</f>
        <v>0.94938350431333629</v>
      </c>
      <c r="EC134" s="2">
        <f>POWER(10,($B134-M$227)/M$228)/(1+POWER(10,($B134-M$227)/M$228))</f>
        <v>0.94652144318132425</v>
      </c>
      <c r="ED134" s="2">
        <f>POWER(10,($B134-N$227)/N$228)/(1+POWER(10,($B134-N$227)/N$228))</f>
        <v>0.94573438359533191</v>
      </c>
      <c r="EE134" s="2">
        <f>POWER(10,($B134-O$227)/O$228)/(1+POWER(10,($B134-O$227)/O$228))</f>
        <v>0.94613018565836449</v>
      </c>
    </row>
    <row r="135" spans="2:135" x14ac:dyDescent="0.25">
      <c r="B135" s="2">
        <v>129</v>
      </c>
      <c r="C135">
        <v>23.209</v>
      </c>
      <c r="D135">
        <v>22.298999999999999</v>
      </c>
      <c r="E135">
        <v>21.327999999999999</v>
      </c>
      <c r="F135">
        <v>22.641999999999999</v>
      </c>
      <c r="G135">
        <v>22.507000000000001</v>
      </c>
      <c r="H135">
        <v>22.134</v>
      </c>
      <c r="I135">
        <v>20.507000000000001</v>
      </c>
      <c r="J135">
        <v>20.507000000000001</v>
      </c>
      <c r="K135">
        <v>23.657</v>
      </c>
      <c r="L135">
        <v>27.582000000000001</v>
      </c>
      <c r="M135">
        <v>32.716000000000001</v>
      </c>
      <c r="N135">
        <v>36.656999999999996</v>
      </c>
      <c r="O135">
        <v>45.373100000000001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24.037020920835026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23.925675765123518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23.99043886321693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24.166794431474599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23.650466683036925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21.544375754305648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22.608997503368823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23.323680458252177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25.621168592968299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29.337925097763613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32.878246833067898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38.360200307636134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46.26661745034145</v>
      </c>
      <c r="AE135" s="5"/>
      <c r="AG135" s="5">
        <f t="shared" si="32"/>
        <v>-0.82802092083502643</v>
      </c>
      <c r="AH135" s="5">
        <f t="shared" si="32"/>
        <v>-1.6266757651235189</v>
      </c>
      <c r="AI135" s="5">
        <f t="shared" si="32"/>
        <v>-2.6624388632169307</v>
      </c>
      <c r="AJ135" s="5">
        <f t="shared" si="31"/>
        <v>-1.5247944314746</v>
      </c>
      <c r="AK135" s="5">
        <f t="shared" si="31"/>
        <v>-1.1434666830369231</v>
      </c>
      <c r="AL135" s="5">
        <f t="shared" si="31"/>
        <v>0.58962424569435257</v>
      </c>
      <c r="AM135" s="5">
        <f t="shared" si="31"/>
        <v>-2.1019975033688212</v>
      </c>
      <c r="AN135" s="5">
        <f t="shared" si="31"/>
        <v>-2.8166804582521756</v>
      </c>
      <c r="AO135" s="5">
        <f t="shared" si="31"/>
        <v>-1.9641685929682993</v>
      </c>
      <c r="AP135" s="5">
        <f t="shared" si="33"/>
        <v>-1.7559250977636118</v>
      </c>
      <c r="AQ135" s="5">
        <f t="shared" si="33"/>
        <v>-0.162246833067897</v>
      </c>
      <c r="AR135" s="5">
        <f t="shared" si="33"/>
        <v>-1.7032003076361377</v>
      </c>
      <c r="AS135" s="5">
        <f t="shared" si="33"/>
        <v>-0.89351745034144869</v>
      </c>
      <c r="AV135" s="2">
        <f t="shared" si="34"/>
        <v>24.037020920828478</v>
      </c>
      <c r="AW135" s="2">
        <f t="shared" si="35"/>
        <v>23.925675765123518</v>
      </c>
      <c r="AX135" s="2">
        <f t="shared" si="36"/>
        <v>23.99043886321693</v>
      </c>
      <c r="AY135" s="2">
        <f t="shared" si="37"/>
        <v>24.166794431474599</v>
      </c>
      <c r="AZ135" s="2">
        <f t="shared" si="38"/>
        <v>23.650466683036925</v>
      </c>
      <c r="BA135" s="2">
        <f t="shared" si="39"/>
        <v>21.38674555050396</v>
      </c>
      <c r="BB135" s="2">
        <f t="shared" si="40"/>
        <v>22.470767463480509</v>
      </c>
      <c r="BC135" s="2">
        <f t="shared" si="41"/>
        <v>22.893448750688961</v>
      </c>
      <c r="BD135" s="2">
        <f t="shared" si="42"/>
        <v>25.328728107917001</v>
      </c>
      <c r="BE135" s="2">
        <f t="shared" si="43"/>
        <v>28.82728545445719</v>
      </c>
      <c r="BF135" s="2">
        <f t="shared" si="44"/>
        <v>32.221376411260515</v>
      </c>
      <c r="BG135" s="2">
        <f t="shared" si="45"/>
        <v>37.751951066655515</v>
      </c>
      <c r="BH135" s="2">
        <f t="shared" si="46"/>
        <v>45.195154401094001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27.72919535136522</v>
      </c>
      <c r="CP135" s="2">
        <f>BL$207*$B135+BL$209</f>
        <v>27.795752920419567</v>
      </c>
      <c r="CQ135" s="2">
        <f>BM$207*$B135+BM$209</f>
        <v>28.42865668078062</v>
      </c>
      <c r="CR135" s="2">
        <f>BN$207*$B135+BN$209</f>
        <v>28.022493783814198</v>
      </c>
      <c r="CS135" s="2">
        <f>BO$207*$B135+BO$209</f>
        <v>27.714823127100754</v>
      </c>
      <c r="CT135" s="2">
        <f>BP$207*$B135+BP$209</f>
        <v>22.081959329666152</v>
      </c>
      <c r="CU135" s="2">
        <f>BQ$207*$B135+BQ$209</f>
        <v>25.667819445492135</v>
      </c>
      <c r="CV135" s="2">
        <f>BR$207*$B135+BR$209</f>
        <v>26.520932370306134</v>
      </c>
      <c r="CW135" s="2">
        <f>BS$207*$B135+BS$209</f>
        <v>27.50798757519717</v>
      </c>
      <c r="CX135" s="2">
        <f>BT$207*$B135+BT$209</f>
        <v>32.467402778889216</v>
      </c>
      <c r="CY135" s="2">
        <f>BU$207*$B135+BU$209</f>
        <v>34.814530882993836</v>
      </c>
      <c r="CZ135" s="2">
        <f>BV$207*$B135+BV$209</f>
        <v>40.444042711561323</v>
      </c>
      <c r="DA135" s="2">
        <f>BW$207*$B135+BW$209</f>
        <v>44.431757494407151</v>
      </c>
      <c r="DD135" s="2">
        <f>BZ$207*$B135+BZ$209</f>
        <v>23.759699925472859</v>
      </c>
      <c r="DE135" s="2">
        <f>CA$207*$B135+CA$209</f>
        <v>23.625723973676145</v>
      </c>
      <c r="DF135" s="2">
        <f>CB$207*$B135+CB$209</f>
        <v>23.810116511277222</v>
      </c>
      <c r="DG135" s="2">
        <f>CC$207*$B135+CC$209</f>
        <v>24.039305242028959</v>
      </c>
      <c r="DH135" s="2">
        <f>CD$207*$B135+CD$209</f>
        <v>23.505243842681942</v>
      </c>
      <c r="DI135" s="2">
        <f>CE$207*$B135+CE$209</f>
        <v>21.359776918686862</v>
      </c>
      <c r="DJ135" s="2">
        <f>CF$207*$B135+CF$209</f>
        <v>22.342427150253613</v>
      </c>
      <c r="DK135" s="2">
        <f>CG$207*$B135+CG$209</f>
        <v>22.732707710142265</v>
      </c>
      <c r="DL135" s="2">
        <f>CH$207*$B135+CH$209</f>
        <v>25.232243103697819</v>
      </c>
      <c r="DM135" s="2">
        <f>CI$207*$B135+CI$209</f>
        <v>28.65028850775666</v>
      </c>
      <c r="DN135" s="2">
        <f>CJ$207*$B135+CJ$209</f>
        <v>32.087754521467431</v>
      </c>
      <c r="DO135" s="2">
        <f>CK$207*$B135+CK$209</f>
        <v>37.611072345063938</v>
      </c>
      <c r="DP135" s="2">
        <f>CL$207*$B135+CL$209</f>
        <v>45.234795435268047</v>
      </c>
      <c r="DS135" s="2">
        <f>POWER(10,($B135-C$227)/C$228)/(1+POWER(10,($B135-C$227)/C$228))</f>
        <v>0.93013696563379267</v>
      </c>
      <c r="DT135" s="2">
        <f>POWER(10,($B135-D$227)/D$228)/(1+POWER(10,($B135-D$227)/D$228))</f>
        <v>0.92806961407747091</v>
      </c>
      <c r="DU135" s="2">
        <f>POWER(10,($B135-E$227)/E$228)/(1+POWER(10,($B135-E$227)/E$228))</f>
        <v>0.96095685101314166</v>
      </c>
      <c r="DV135" s="2">
        <f>POWER(10,($B135-F$227)/F$228)/(1+POWER(10,($B135-F$227)/F$228))</f>
        <v>0.96799318231908316</v>
      </c>
      <c r="DW135" s="2">
        <f>POWER(10,($B135-G$227)/G$228)/(1+POWER(10,($B135-G$227)/G$228))</f>
        <v>0.9655018160858726</v>
      </c>
      <c r="DX135" s="2">
        <f>POWER(10,($B135-H$227)/H$228)/(1+POWER(10,($B135-H$227)/H$228))</f>
        <v>0.96265675900285919</v>
      </c>
      <c r="DY135" s="2">
        <f>POWER(10,($B135-I$227)/I$228)/(1+POWER(10,($B135-I$227)/I$228))</f>
        <v>0.96140596301655612</v>
      </c>
      <c r="DZ135" s="2">
        <f>POWER(10,($B135-J$227)/J$228)/(1+POWER(10,($B135-J$227)/J$228))</f>
        <v>0.9575682397517199</v>
      </c>
      <c r="EA135" s="2">
        <f>POWER(10,($B135-K$227)/K$228)/(1+POWER(10,($B135-K$227)/K$228))</f>
        <v>0.9576028831762412</v>
      </c>
      <c r="EB135" s="2">
        <f>POWER(10,($B135-L$227)/L$228)/(1+POWER(10,($B135-L$227)/L$228))</f>
        <v>0.95363069215949492</v>
      </c>
      <c r="EC135" s="2">
        <f>POWER(10,($B135-M$227)/M$228)/(1+POWER(10,($B135-M$227)/M$228))</f>
        <v>0.95099638838064193</v>
      </c>
      <c r="ED135" s="2">
        <f>POWER(10,($B135-N$227)/N$228)/(1+POWER(10,($B135-N$227)/N$228))</f>
        <v>0.95027172777463365</v>
      </c>
      <c r="EE135" s="2">
        <f>POWER(10,($B135-O$227)/O$228)/(1+POWER(10,($B135-O$227)/O$228))</f>
        <v>0.95063616280502827</v>
      </c>
    </row>
    <row r="136" spans="2:135" x14ac:dyDescent="0.25">
      <c r="B136" s="2">
        <v>130</v>
      </c>
      <c r="C136">
        <v>23.791</v>
      </c>
      <c r="D136">
        <v>23.448</v>
      </c>
      <c r="E136">
        <v>23.806000000000001</v>
      </c>
      <c r="F136">
        <v>22.448</v>
      </c>
      <c r="G136">
        <v>22.776</v>
      </c>
      <c r="H136">
        <v>20.433</v>
      </c>
      <c r="I136">
        <v>19.806000000000001</v>
      </c>
      <c r="J136">
        <v>20.149000000000001</v>
      </c>
      <c r="K136">
        <v>24.149000000000001</v>
      </c>
      <c r="L136">
        <v>27.224</v>
      </c>
      <c r="M136">
        <v>32.805999999999997</v>
      </c>
      <c r="N136">
        <v>37.463000000000001</v>
      </c>
      <c r="O136">
        <v>45.5075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23.966296653741157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23.8516219939854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23.909376884340986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24.085993569747373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23.555895398219644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21.460100274768696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22.51818737949489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23.118747614261199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25.478177547206268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29.129261620825883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32.644818954214358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38.142232155411705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45.981169708840817</v>
      </c>
      <c r="AE136" s="5"/>
      <c r="AG136" s="5">
        <f t="shared" si="32"/>
        <v>-0.17529665374115666</v>
      </c>
      <c r="AH136" s="5">
        <f t="shared" si="32"/>
        <v>-0.4036219939854</v>
      </c>
      <c r="AI136" s="5">
        <f t="shared" si="32"/>
        <v>-0.10337688434098524</v>
      </c>
      <c r="AJ136" s="5">
        <f t="shared" si="31"/>
        <v>-1.6379935697473726</v>
      </c>
      <c r="AK136" s="5">
        <f t="shared" si="31"/>
        <v>-0.77989539821964371</v>
      </c>
      <c r="AL136" s="5">
        <f t="shared" si="31"/>
        <v>-1.0271002747686957</v>
      </c>
      <c r="AM136" s="5">
        <f t="shared" si="31"/>
        <v>-2.712187379494889</v>
      </c>
      <c r="AN136" s="5">
        <f t="shared" si="31"/>
        <v>-2.9697476142611983</v>
      </c>
      <c r="AO136" s="5">
        <f t="shared" si="31"/>
        <v>-1.3291775472062675</v>
      </c>
      <c r="AP136" s="5">
        <f t="shared" si="33"/>
        <v>-1.9052616208258826</v>
      </c>
      <c r="AQ136" s="5">
        <f t="shared" si="33"/>
        <v>0.1611810457856393</v>
      </c>
      <c r="AR136" s="5">
        <f t="shared" si="33"/>
        <v>-0.67923215541170379</v>
      </c>
      <c r="AS136" s="5">
        <f t="shared" si="33"/>
        <v>-0.47366970884081638</v>
      </c>
      <c r="AV136" s="2">
        <f t="shared" si="34"/>
        <v>23.966296653725625</v>
      </c>
      <c r="AW136" s="2">
        <f t="shared" si="35"/>
        <v>23.8516219939854</v>
      </c>
      <c r="AX136" s="2">
        <f t="shared" si="36"/>
        <v>23.909376884340986</v>
      </c>
      <c r="AY136" s="2">
        <f t="shared" si="37"/>
        <v>24.085993569747373</v>
      </c>
      <c r="AZ136" s="2">
        <f t="shared" si="38"/>
        <v>23.555895398219644</v>
      </c>
      <c r="BA136" s="2">
        <f t="shared" si="39"/>
        <v>21.340934464402626</v>
      </c>
      <c r="BB136" s="2">
        <f t="shared" si="40"/>
        <v>22.420934210338807</v>
      </c>
      <c r="BC136" s="2">
        <f t="shared" si="41"/>
        <v>22.813325328172617</v>
      </c>
      <c r="BD136" s="2">
        <f t="shared" si="42"/>
        <v>25.269560176655133</v>
      </c>
      <c r="BE136" s="2">
        <f t="shared" si="43"/>
        <v>28.754805728189012</v>
      </c>
      <c r="BF136" s="2">
        <f t="shared" si="44"/>
        <v>32.1578433614795</v>
      </c>
      <c r="BG136" s="2">
        <f t="shared" si="45"/>
        <v>37.683396674180671</v>
      </c>
      <c r="BH136" s="2">
        <f t="shared" si="46"/>
        <v>45.157876074159837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27.772035866504613</v>
      </c>
      <c r="CP136" s="2">
        <f>BL$207*$B136+BL$209</f>
        <v>27.831034932246258</v>
      </c>
      <c r="CQ136" s="2">
        <f>BM$207*$B136+BM$209</f>
        <v>28.449849288465824</v>
      </c>
      <c r="CR136" s="2">
        <f>BN$207*$B136+BN$209</f>
        <v>28.01980747247562</v>
      </c>
      <c r="CS136" s="2">
        <f>BO$207*$B136+BO$209</f>
        <v>27.706554543399921</v>
      </c>
      <c r="CT136" s="2">
        <f>BP$207*$B136+BP$209</f>
        <v>22.027091991617755</v>
      </c>
      <c r="CU136" s="2">
        <f>BQ$207*$B136+BQ$209</f>
        <v>25.659301145909765</v>
      </c>
      <c r="CV136" s="2">
        <f>BR$207*$B136+BR$209</f>
        <v>26.511031219187686</v>
      </c>
      <c r="CW136" s="2">
        <f>BS$207*$B136+BS$209</f>
        <v>27.487295705145151</v>
      </c>
      <c r="CX136" s="2">
        <f>BT$207*$B136+BT$209</f>
        <v>32.480732222192586</v>
      </c>
      <c r="CY136" s="2">
        <f>BU$207*$B136+BU$209</f>
        <v>34.799829485575856</v>
      </c>
      <c r="CZ136" s="2">
        <f>BV$207*$B136+BV$209</f>
        <v>40.441953065458357</v>
      </c>
      <c r="DA136" s="2">
        <f>BW$207*$B136+BW$209</f>
        <v>44.362875228798046</v>
      </c>
      <c r="DD136" s="2">
        <f>BZ$207*$B136+BZ$209</f>
        <v>23.705597533837363</v>
      </c>
      <c r="DE136" s="2">
        <f>CA$207*$B136+CA$209</f>
        <v>23.570334227679282</v>
      </c>
      <c r="DF136" s="2">
        <f>CB$207*$B136+CB$209</f>
        <v>23.741131952275389</v>
      </c>
      <c r="DG136" s="2">
        <f>CC$207*$B136+CC$209</f>
        <v>23.967366443876362</v>
      </c>
      <c r="DH136" s="2">
        <f>CD$207*$B136+CD$209</f>
        <v>23.420638255618503</v>
      </c>
      <c r="DI136" s="2">
        <f>CE$207*$B136+CE$209</f>
        <v>21.316659177304139</v>
      </c>
      <c r="DJ136" s="2">
        <f>CF$207*$B136+CF$209</f>
        <v>22.302373865495557</v>
      </c>
      <c r="DK136" s="2">
        <f>CG$207*$B136+CG$209</f>
        <v>22.663889862743538</v>
      </c>
      <c r="DL136" s="2">
        <f>CH$207*$B136+CH$209</f>
        <v>25.180011198839935</v>
      </c>
      <c r="DM136" s="2">
        <f>CI$207*$B136+CI$209</f>
        <v>28.589577336402066</v>
      </c>
      <c r="DN136" s="2">
        <f>CJ$207*$B136+CJ$209</f>
        <v>32.033683918962943</v>
      </c>
      <c r="DO136" s="2">
        <f>CK$207*$B136+CK$209</f>
        <v>37.551741652735487</v>
      </c>
      <c r="DP136" s="2">
        <f>CL$207*$B136+CL$209</f>
        <v>45.195525830566247</v>
      </c>
      <c r="DS136" s="2">
        <f>POWER(10,($B136-C$227)/C$228)/(1+POWER(10,($B136-C$227)/C$228))</f>
        <v>0.93589005941785275</v>
      </c>
      <c r="DT136" s="2">
        <f>POWER(10,($B136-D$227)/D$228)/(1+POWER(10,($B136-D$227)/D$228))</f>
        <v>0.93398086704268857</v>
      </c>
      <c r="DU136" s="2">
        <f>POWER(10,($B136-E$227)/E$228)/(1+POWER(10,($B136-E$227)/E$228))</f>
        <v>0.964269477215696</v>
      </c>
      <c r="DV136" s="2">
        <f>POWER(10,($B136-F$227)/F$228)/(1+POWER(10,($B136-F$227)/F$228))</f>
        <v>0.97072699515333449</v>
      </c>
      <c r="DW136" s="2">
        <f>POWER(10,($B136-G$227)/G$228)/(1+POWER(10,($B136-G$227)/G$228))</f>
        <v>0.96844148753284309</v>
      </c>
      <c r="DX136" s="2">
        <f>POWER(10,($B136-H$227)/H$228)/(1+POWER(10,($B136-H$227)/H$228))</f>
        <v>0.96583028456823239</v>
      </c>
      <c r="DY136" s="2">
        <f>POWER(10,($B136-I$227)/I$228)/(1+POWER(10,($B136-I$227)/I$228))</f>
        <v>0.96468188467025096</v>
      </c>
      <c r="DZ136" s="2">
        <f>POWER(10,($B136-J$227)/J$228)/(1+POWER(10,($B136-J$227)/J$228))</f>
        <v>0.96115675209626317</v>
      </c>
      <c r="EA136" s="2">
        <f>POWER(10,($B136-K$227)/K$228)/(1+POWER(10,($B136-K$227)/K$228))</f>
        <v>0.96118858442880195</v>
      </c>
      <c r="EB136" s="2">
        <f>POWER(10,($B136-L$227)/L$228)/(1+POWER(10,($B136-L$227)/L$228))</f>
        <v>0.95753744154715625</v>
      </c>
      <c r="EC136" s="2">
        <f>POWER(10,($B136-M$227)/M$228)/(1+POWER(10,($B136-M$227)/M$228))</f>
        <v>0.95511463893471582</v>
      </c>
      <c r="ED136" s="2">
        <f>POWER(10,($B136-N$227)/N$228)/(1+POWER(10,($B136-N$227)/N$228))</f>
        <v>0.95444796153470379</v>
      </c>
      <c r="EE136" s="2">
        <f>POWER(10,($B136-O$227)/O$228)/(1+POWER(10,($B136-O$227)/O$228))</f>
        <v>0.95478324722704422</v>
      </c>
    </row>
    <row r="137" spans="2:135" x14ac:dyDescent="0.25">
      <c r="B137" s="2">
        <v>131</v>
      </c>
      <c r="C137">
        <v>23.611999999999998</v>
      </c>
      <c r="D137">
        <v>23.507000000000001</v>
      </c>
      <c r="E137">
        <v>23.045000000000002</v>
      </c>
      <c r="F137">
        <v>21.582000000000001</v>
      </c>
      <c r="G137">
        <v>21.716000000000001</v>
      </c>
      <c r="H137">
        <v>21.254000000000001</v>
      </c>
      <c r="I137">
        <v>19.701000000000001</v>
      </c>
      <c r="J137">
        <v>21.09</v>
      </c>
      <c r="K137">
        <v>24.134</v>
      </c>
      <c r="L137">
        <v>27.835999999999999</v>
      </c>
      <c r="M137">
        <v>32.656999999999996</v>
      </c>
      <c r="N137">
        <v>36.090000000000003</v>
      </c>
      <c r="O137">
        <v>45.373100000000001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23.896304682078554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23.778472158887816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23.829020357123625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24.005749882389271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23.461935365345557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21.395250431260813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22.443185048016293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22.953129624324511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25.361873526002178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28.954452294145579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32.448321246943344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37.954978546783572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45.739254760339087</v>
      </c>
      <c r="AE137" s="5"/>
      <c r="AG137" s="5">
        <f t="shared" si="32"/>
        <v>-0.28430468207855597</v>
      </c>
      <c r="AH137" s="5">
        <f t="shared" si="32"/>
        <v>-0.27147215888781417</v>
      </c>
      <c r="AI137" s="5">
        <f t="shared" si="32"/>
        <v>-0.78402035712362306</v>
      </c>
      <c r="AJ137" s="5">
        <f t="shared" si="31"/>
        <v>-2.42374988238927</v>
      </c>
      <c r="AK137" s="5">
        <f t="shared" si="31"/>
        <v>-1.7459353653455558</v>
      </c>
      <c r="AL137" s="5">
        <f t="shared" si="31"/>
        <v>-0.14125043126081138</v>
      </c>
      <c r="AM137" s="5">
        <f t="shared" si="31"/>
        <v>-2.7421850480162924</v>
      </c>
      <c r="AN137" s="5">
        <f t="shared" si="31"/>
        <v>-1.863129624324511</v>
      </c>
      <c r="AO137" s="5">
        <f t="shared" si="31"/>
        <v>-1.2278735260021776</v>
      </c>
      <c r="AP137" s="5">
        <f t="shared" si="33"/>
        <v>-1.1184522941455803</v>
      </c>
      <c r="AQ137" s="5">
        <f t="shared" si="33"/>
        <v>0.20867875305665251</v>
      </c>
      <c r="AR137" s="5">
        <f t="shared" si="33"/>
        <v>-1.8649785467835684</v>
      </c>
      <c r="AS137" s="5">
        <f t="shared" si="33"/>
        <v>-0.36615476033908578</v>
      </c>
      <c r="AV137" s="2">
        <f t="shared" si="34"/>
        <v>23.896304682042913</v>
      </c>
      <c r="AW137" s="2">
        <f t="shared" si="35"/>
        <v>23.778472158887816</v>
      </c>
      <c r="AX137" s="2">
        <f t="shared" si="36"/>
        <v>23.829020357123625</v>
      </c>
      <c r="AY137" s="2">
        <f t="shared" si="37"/>
        <v>24.005749882389271</v>
      </c>
      <c r="AZ137" s="2">
        <f t="shared" si="38"/>
        <v>23.461935365345557</v>
      </c>
      <c r="BA137" s="2">
        <f t="shared" si="39"/>
        <v>21.295380266284219</v>
      </c>
      <c r="BB137" s="2">
        <f t="shared" si="40"/>
        <v>22.37180489280658</v>
      </c>
      <c r="BC137" s="2">
        <f t="shared" si="41"/>
        <v>22.733920485038198</v>
      </c>
      <c r="BD137" s="2">
        <f t="shared" si="42"/>
        <v>25.210849018861659</v>
      </c>
      <c r="BE137" s="2">
        <f t="shared" si="43"/>
        <v>28.682999449079958</v>
      </c>
      <c r="BF137" s="2">
        <f t="shared" si="44"/>
        <v>32.094915064730102</v>
      </c>
      <c r="BG137" s="2">
        <f t="shared" si="45"/>
        <v>37.615352546750877</v>
      </c>
      <c r="BH137" s="2">
        <f t="shared" si="46"/>
        <v>45.120556031792702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27.814876381644002</v>
      </c>
      <c r="CP137" s="2">
        <f>BL$207*$B137+BL$209</f>
        <v>27.866316944072949</v>
      </c>
      <c r="CQ137" s="2">
        <f>BM$207*$B137+BM$209</f>
        <v>28.471041896151029</v>
      </c>
      <c r="CR137" s="2">
        <f>BN$207*$B137+BN$209</f>
        <v>28.017121161137037</v>
      </c>
      <c r="CS137" s="2">
        <f>BO$207*$B137+BO$209</f>
        <v>27.698285959699092</v>
      </c>
      <c r="CT137" s="2">
        <f>BP$207*$B137+BP$209</f>
        <v>21.972224653569359</v>
      </c>
      <c r="CU137" s="2">
        <f>BQ$207*$B137+BQ$209</f>
        <v>25.650782846327395</v>
      </c>
      <c r="CV137" s="2">
        <f>BR$207*$B137+BR$209</f>
        <v>26.501130068069234</v>
      </c>
      <c r="CW137" s="2">
        <f>BS$207*$B137+BS$209</f>
        <v>27.466603835093132</v>
      </c>
      <c r="CX137" s="2">
        <f>BT$207*$B137+BT$209</f>
        <v>32.494061665495956</v>
      </c>
      <c r="CY137" s="2">
        <f>BU$207*$B137+BU$209</f>
        <v>34.785128088157883</v>
      </c>
      <c r="CZ137" s="2">
        <f>BV$207*$B137+BV$209</f>
        <v>40.43986341935539</v>
      </c>
      <c r="DA137" s="2">
        <f>BW$207*$B137+BW$209</f>
        <v>44.293992963188927</v>
      </c>
      <c r="DD137" s="2">
        <f>BZ$207*$B137+BZ$209</f>
        <v>23.651495142201867</v>
      </c>
      <c r="DE137" s="2">
        <f>CA$207*$B137+CA$209</f>
        <v>23.514944481682413</v>
      </c>
      <c r="DF137" s="2">
        <f>CB$207*$B137+CB$209</f>
        <v>23.672147393273555</v>
      </c>
      <c r="DG137" s="2">
        <f>CC$207*$B137+CC$209</f>
        <v>23.895427645723764</v>
      </c>
      <c r="DH137" s="2">
        <f>CD$207*$B137+CD$209</f>
        <v>23.336032668555063</v>
      </c>
      <c r="DI137" s="2">
        <f>CE$207*$B137+CE$209</f>
        <v>21.273541435921416</v>
      </c>
      <c r="DJ137" s="2">
        <f>CF$207*$B137+CF$209</f>
        <v>22.262320580737502</v>
      </c>
      <c r="DK137" s="2">
        <f>CG$207*$B137+CG$209</f>
        <v>22.595072015344808</v>
      </c>
      <c r="DL137" s="2">
        <f>CH$207*$B137+CH$209</f>
        <v>25.127779293982055</v>
      </c>
      <c r="DM137" s="2">
        <f>CI$207*$B137+CI$209</f>
        <v>28.528866165047475</v>
      </c>
      <c r="DN137" s="2">
        <f>CJ$207*$B137+CJ$209</f>
        <v>31.979613316458455</v>
      </c>
      <c r="DO137" s="2">
        <f>CK$207*$B137+CK$209</f>
        <v>37.492410960407028</v>
      </c>
      <c r="DP137" s="2">
        <f>CL$207*$B137+CL$209</f>
        <v>45.156256225864446</v>
      </c>
      <c r="DS137" s="2">
        <f>POWER(10,($B137-C$227)/C$228)/(1+POWER(10,($B137-C$227)/C$228))</f>
        <v>0.94119934597345478</v>
      </c>
      <c r="DT137" s="2">
        <f>POWER(10,($B137-D$227)/D$228)/(1+POWER(10,($B137-D$227)/D$228))</f>
        <v>0.93943803260164349</v>
      </c>
      <c r="DU137" s="2">
        <f>POWER(10,($B137-E$227)/E$228)/(1+POWER(10,($B137-E$227)/E$228))</f>
        <v>0.96731060377426392</v>
      </c>
      <c r="DV137" s="2">
        <f>POWER(10,($B137-F$227)/F$228)/(1+POWER(10,($B137-F$227)/F$228))</f>
        <v>0.97323376028495301</v>
      </c>
      <c r="DW137" s="2">
        <f>POWER(10,($B137-G$227)/G$228)/(1+POWER(10,($B137-G$227)/G$228))</f>
        <v>0.97113815077036203</v>
      </c>
      <c r="DX137" s="2">
        <f>POWER(10,($B137-H$227)/H$228)/(1+POWER(10,($B137-H$227)/H$228))</f>
        <v>0.96874287257632741</v>
      </c>
      <c r="DY137" s="2">
        <f>POWER(10,($B137-I$227)/I$228)/(1+POWER(10,($B137-I$227)/I$228))</f>
        <v>0.96768908623215255</v>
      </c>
      <c r="DZ137" s="2">
        <f>POWER(10,($B137-J$227)/J$228)/(1+POWER(10,($B137-J$227)/J$228))</f>
        <v>0.96445304503435558</v>
      </c>
      <c r="EA137" s="2">
        <f>POWER(10,($B137-K$227)/K$228)/(1+POWER(10,($B137-K$227)/K$228))</f>
        <v>0.96448227585292123</v>
      </c>
      <c r="EB137" s="2">
        <f>POWER(10,($B137-L$227)/L$228)/(1+POWER(10,($B137-L$227)/L$228))</f>
        <v>0.96112845280515213</v>
      </c>
      <c r="EC137" s="2">
        <f>POWER(10,($B137-M$227)/M$228)/(1+POWER(10,($B137-M$227)/M$228))</f>
        <v>0.9589017497128336</v>
      </c>
      <c r="ED137" s="2">
        <f>POWER(10,($B137-N$227)/N$228)/(1+POWER(10,($B137-N$227)/N$228))</f>
        <v>0.95828886536554536</v>
      </c>
      <c r="EE137" s="2">
        <f>POWER(10,($B137-O$227)/O$228)/(1+POWER(10,($B137-O$227)/O$228))</f>
        <v>0.95859710645566376</v>
      </c>
    </row>
    <row r="138" spans="2:135" x14ac:dyDescent="0.25">
      <c r="B138" s="2">
        <v>132</v>
      </c>
      <c r="C138">
        <v>22.94</v>
      </c>
      <c r="D138">
        <v>24.074999999999999</v>
      </c>
      <c r="E138">
        <v>23.254000000000001</v>
      </c>
      <c r="F138">
        <v>22.94</v>
      </c>
      <c r="G138">
        <v>23.045000000000002</v>
      </c>
      <c r="H138">
        <v>21.433</v>
      </c>
      <c r="I138">
        <v>19.91</v>
      </c>
      <c r="J138">
        <v>22.074999999999999</v>
      </c>
      <c r="K138">
        <v>24.835999999999999</v>
      </c>
      <c r="L138">
        <v>28.417999999999999</v>
      </c>
      <c r="M138">
        <v>32.493000000000002</v>
      </c>
      <c r="N138">
        <v>37.119</v>
      </c>
      <c r="O138">
        <v>45.746299999999998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23.827048644009761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23.706217337298661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23.749341592918199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23.926035965377835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23.368558531466839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21.349129881182105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22.381521893059297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22.821415074153631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25.268886932193478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28.810195668817212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32.284961042023106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37.796569399072212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45.538943396476277</v>
      </c>
      <c r="AE138" s="5"/>
      <c r="AG138" s="5">
        <f t="shared" si="32"/>
        <v>-0.88704864400975936</v>
      </c>
      <c r="AH138" s="5">
        <f t="shared" si="32"/>
        <v>0.36878266270133864</v>
      </c>
      <c r="AI138" s="5">
        <f t="shared" si="32"/>
        <v>-0.4953415929181979</v>
      </c>
      <c r="AJ138" s="5">
        <f t="shared" si="31"/>
        <v>-0.98603596537783389</v>
      </c>
      <c r="AK138" s="5">
        <f t="shared" si="31"/>
        <v>-0.323558531466837</v>
      </c>
      <c r="AL138" s="5">
        <f t="shared" si="31"/>
        <v>8.387011881789519E-2</v>
      </c>
      <c r="AM138" s="5">
        <f t="shared" si="31"/>
        <v>-2.4715218930592968</v>
      </c>
      <c r="AN138" s="5">
        <f t="shared" si="31"/>
        <v>-0.74641507415363151</v>
      </c>
      <c r="AO138" s="5">
        <f t="shared" si="31"/>
        <v>-0.43288693219347962</v>
      </c>
      <c r="AP138" s="5">
        <f t="shared" si="33"/>
        <v>-0.39219566881721235</v>
      </c>
      <c r="AQ138" s="5">
        <f t="shared" si="33"/>
        <v>0.2080389579768962</v>
      </c>
      <c r="AR138" s="5">
        <f t="shared" si="33"/>
        <v>-0.67756939907221181</v>
      </c>
      <c r="AS138" s="5">
        <f t="shared" si="33"/>
        <v>0.20735660352372065</v>
      </c>
      <c r="AV138" s="2">
        <f t="shared" si="34"/>
        <v>23.827048643930642</v>
      </c>
      <c r="AW138" s="2">
        <f t="shared" si="35"/>
        <v>23.706217337298661</v>
      </c>
      <c r="AX138" s="2">
        <f t="shared" si="36"/>
        <v>23.749341592918199</v>
      </c>
      <c r="AY138" s="2">
        <f t="shared" si="37"/>
        <v>23.926035965377835</v>
      </c>
      <c r="AZ138" s="2">
        <f t="shared" si="38"/>
        <v>23.368558531466839</v>
      </c>
      <c r="BA138" s="2">
        <f t="shared" si="39"/>
        <v>21.250060006208081</v>
      </c>
      <c r="BB138" s="2">
        <f t="shared" si="40"/>
        <v>22.323334781117936</v>
      </c>
      <c r="BC138" s="2">
        <f t="shared" si="41"/>
        <v>22.655198816181624</v>
      </c>
      <c r="BD138" s="2">
        <f t="shared" si="42"/>
        <v>25.152570250673556</v>
      </c>
      <c r="BE138" s="2">
        <f t="shared" si="43"/>
        <v>28.611842504206567</v>
      </c>
      <c r="BF138" s="2">
        <f t="shared" si="44"/>
        <v>32.032561799152091</v>
      </c>
      <c r="BG138" s="2">
        <f t="shared" si="45"/>
        <v>37.547802881109561</v>
      </c>
      <c r="BH138" s="2">
        <f t="shared" si="46"/>
        <v>45.083186351873159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27.857716896783394</v>
      </c>
      <c r="CP138" s="2">
        <f>BL$207*$B138+BL$209</f>
        <v>27.901598955899644</v>
      </c>
      <c r="CQ138" s="2">
        <f>BM$207*$B138+BM$209</f>
        <v>28.492234503836237</v>
      </c>
      <c r="CR138" s="2">
        <f>BN$207*$B138+BN$209</f>
        <v>28.014434849798455</v>
      </c>
      <c r="CS138" s="2">
        <f>BO$207*$B138+BO$209</f>
        <v>27.690017375998259</v>
      </c>
      <c r="CT138" s="2">
        <f>BP$207*$B138+BP$209</f>
        <v>21.917357315520963</v>
      </c>
      <c r="CU138" s="2">
        <f>BQ$207*$B138+BQ$209</f>
        <v>25.642264546745025</v>
      </c>
      <c r="CV138" s="2">
        <f>BR$207*$B138+BR$209</f>
        <v>26.491228916950785</v>
      </c>
      <c r="CW138" s="2">
        <f>BS$207*$B138+BS$209</f>
        <v>27.445911965041113</v>
      </c>
      <c r="CX138" s="2">
        <f>BT$207*$B138+BT$209</f>
        <v>32.507391108799325</v>
      </c>
      <c r="CY138" s="2">
        <f>BU$207*$B138+BU$209</f>
        <v>34.77042669073991</v>
      </c>
      <c r="CZ138" s="2">
        <f>BV$207*$B138+BV$209</f>
        <v>40.437773773252424</v>
      </c>
      <c r="DA138" s="2">
        <f>BW$207*$B138+BW$209</f>
        <v>44.225110697579822</v>
      </c>
      <c r="DD138" s="2">
        <f>BZ$207*$B138+BZ$209</f>
        <v>23.597392750566371</v>
      </c>
      <c r="DE138" s="2">
        <f>CA$207*$B138+CA$209</f>
        <v>23.45955473568555</v>
      </c>
      <c r="DF138" s="2">
        <f>CB$207*$B138+CB$209</f>
        <v>23.603162834271721</v>
      </c>
      <c r="DG138" s="2">
        <f>CC$207*$B138+CC$209</f>
        <v>23.823488847571163</v>
      </c>
      <c r="DH138" s="2">
        <f>CD$207*$B138+CD$209</f>
        <v>23.251427081491627</v>
      </c>
      <c r="DI138" s="2">
        <f>CE$207*$B138+CE$209</f>
        <v>21.230423694538693</v>
      </c>
      <c r="DJ138" s="2">
        <f>CF$207*$B138+CF$209</f>
        <v>22.222267295979446</v>
      </c>
      <c r="DK138" s="2">
        <f>CG$207*$B138+CG$209</f>
        <v>22.526254167946078</v>
      </c>
      <c r="DL138" s="2">
        <f>CH$207*$B138+CH$209</f>
        <v>25.075547389124175</v>
      </c>
      <c r="DM138" s="2">
        <f>CI$207*$B138+CI$209</f>
        <v>28.468154993692877</v>
      </c>
      <c r="DN138" s="2">
        <f>CJ$207*$B138+CJ$209</f>
        <v>31.925542713953966</v>
      </c>
      <c r="DO138" s="2">
        <f>CK$207*$B138+CK$209</f>
        <v>37.433080268078569</v>
      </c>
      <c r="DP138" s="2">
        <f>CL$207*$B138+CL$209</f>
        <v>45.116986621162646</v>
      </c>
      <c r="DS138" s="2">
        <f>POWER(10,($B138-C$227)/C$228)/(1+POWER(10,($B138-C$227)/C$228))</f>
        <v>0.94609426759975679</v>
      </c>
      <c r="DT138" s="2">
        <f>POWER(10,($B138-D$227)/D$228)/(1+POWER(10,($B138-D$227)/D$228))</f>
        <v>0.94447092613562</v>
      </c>
      <c r="DU138" s="2">
        <f>POWER(10,($B138-E$227)/E$228)/(1+POWER(10,($B138-E$227)/E$228))</f>
        <v>0.97010091720347003</v>
      </c>
      <c r="DV138" s="2">
        <f>POWER(10,($B138-F$227)/F$228)/(1+POWER(10,($B138-F$227)/F$228))</f>
        <v>0.9755312719963054</v>
      </c>
      <c r="DW138" s="2">
        <f>POWER(10,($B138-G$227)/G$228)/(1+POWER(10,($B138-G$227)/G$228))</f>
        <v>0.97361066415159336</v>
      </c>
      <c r="DX138" s="2">
        <f>POWER(10,($B138-H$227)/H$228)/(1+POWER(10,($B138-H$227)/H$228))</f>
        <v>0.97141454273076955</v>
      </c>
      <c r="DY138" s="2">
        <f>POWER(10,($B138-I$227)/I$228)/(1+POWER(10,($B138-I$227)/I$228))</f>
        <v>0.97044808000478266</v>
      </c>
      <c r="DZ138" s="2">
        <f>POWER(10,($B138-J$227)/J$228)/(1+POWER(10,($B138-J$227)/J$228))</f>
        <v>0.96747907454696491</v>
      </c>
      <c r="EA138" s="2">
        <f>POWER(10,($B138-K$227)/K$228)/(1+POWER(10,($B138-K$227)/K$228))</f>
        <v>0.96750590085089117</v>
      </c>
      <c r="EB138" s="2">
        <f>POWER(10,($B138-L$227)/L$228)/(1+POWER(10,($B138-L$227)/L$228))</f>
        <v>0.96442705837960041</v>
      </c>
      <c r="EC138" s="2">
        <f>POWER(10,($B138-M$227)/M$228)/(1+POWER(10,($B138-M$227)/M$228))</f>
        <v>0.96238191572261211</v>
      </c>
      <c r="ED138" s="2">
        <f>POWER(10,($B138-N$227)/N$228)/(1+POWER(10,($B138-N$227)/N$228))</f>
        <v>0.96181886344365808</v>
      </c>
      <c r="EE138" s="2">
        <f>POWER(10,($B138-O$227)/O$228)/(1+POWER(10,($B138-O$227)/O$228))</f>
        <v>0.9621020498527314</v>
      </c>
    </row>
    <row r="139" spans="2:135" x14ac:dyDescent="0.25">
      <c r="B139" s="2">
        <v>133</v>
      </c>
      <c r="C139">
        <v>22.478000000000002</v>
      </c>
      <c r="D139">
        <v>22.745999999999999</v>
      </c>
      <c r="E139">
        <v>22.760999999999999</v>
      </c>
      <c r="F139">
        <v>21.463000000000001</v>
      </c>
      <c r="G139">
        <v>22.03</v>
      </c>
      <c r="H139">
        <v>20.582000000000001</v>
      </c>
      <c r="I139">
        <v>18.954999999999998</v>
      </c>
      <c r="J139">
        <v>21.045000000000002</v>
      </c>
      <c r="K139">
        <v>24.716000000000001</v>
      </c>
      <c r="L139">
        <v>28.507000000000001</v>
      </c>
      <c r="M139">
        <v>31.327999999999999</v>
      </c>
      <c r="N139">
        <v>37.402999999999999</v>
      </c>
      <c r="O139">
        <v>45.328400000000002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23.758525877631826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23.634842938936291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23.670312004516358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23.846824677890808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23.275736775216838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21.322195960968838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22.331446259981096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22.719549259061392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25.196810824090338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28.693570318127083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32.150484431044212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37.664756323048437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45.376773870321479</v>
      </c>
      <c r="AE139" s="5"/>
      <c r="AG139" s="5">
        <f t="shared" si="32"/>
        <v>-1.280525877631824</v>
      </c>
      <c r="AH139" s="5">
        <f t="shared" si="32"/>
        <v>-0.88884293893629263</v>
      </c>
      <c r="AI139" s="5">
        <f t="shared" si="32"/>
        <v>-0.90931200451635874</v>
      </c>
      <c r="AJ139" s="5">
        <f t="shared" si="31"/>
        <v>-2.3838246778908072</v>
      </c>
      <c r="AK139" s="5">
        <f t="shared" si="31"/>
        <v>-1.2457367752168373</v>
      </c>
      <c r="AL139" s="5">
        <f t="shared" si="31"/>
        <v>-0.74019596096883689</v>
      </c>
      <c r="AM139" s="5">
        <f t="shared" si="31"/>
        <v>-3.3764462599810976</v>
      </c>
      <c r="AN139" s="5">
        <f t="shared" si="31"/>
        <v>-1.67454925906139</v>
      </c>
      <c r="AO139" s="5">
        <f t="shared" si="31"/>
        <v>-0.48081082409033726</v>
      </c>
      <c r="AP139" s="5">
        <f t="shared" si="33"/>
        <v>-0.18657031812708169</v>
      </c>
      <c r="AQ139" s="5">
        <f t="shared" si="33"/>
        <v>-0.82248443104421298</v>
      </c>
      <c r="AR139" s="5">
        <f t="shared" si="33"/>
        <v>-0.26175632304843788</v>
      </c>
      <c r="AS139" s="5">
        <f t="shared" si="33"/>
        <v>-4.8373870321476886E-2</v>
      </c>
      <c r="AV139" s="2">
        <f t="shared" si="34"/>
        <v>23.758525877461917</v>
      </c>
      <c r="AW139" s="2">
        <f t="shared" si="35"/>
        <v>23.634842938936291</v>
      </c>
      <c r="AX139" s="2">
        <f t="shared" si="36"/>
        <v>23.670312004516358</v>
      </c>
      <c r="AY139" s="2">
        <f t="shared" si="37"/>
        <v>23.846824677890808</v>
      </c>
      <c r="AZ139" s="2">
        <f t="shared" si="38"/>
        <v>23.275736775216838</v>
      </c>
      <c r="BA139" s="2">
        <f t="shared" si="39"/>
        <v>21.204952552267098</v>
      </c>
      <c r="BB139" s="2">
        <f t="shared" si="40"/>
        <v>22.275481091328725</v>
      </c>
      <c r="BC139" s="2">
        <f t="shared" si="41"/>
        <v>22.577125161722886</v>
      </c>
      <c r="BD139" s="2">
        <f t="shared" si="42"/>
        <v>25.094699954256289</v>
      </c>
      <c r="BE139" s="2">
        <f t="shared" si="43"/>
        <v>28.541309486264485</v>
      </c>
      <c r="BF139" s="2">
        <f t="shared" si="44"/>
        <v>31.970753981184046</v>
      </c>
      <c r="BG139" s="2">
        <f t="shared" si="45"/>
        <v>37.480730472886414</v>
      </c>
      <c r="BH139" s="2">
        <f t="shared" si="46"/>
        <v>45.045760730275354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27.900557411922783</v>
      </c>
      <c r="CP139" s="2">
        <f>BL$207*$B139+BL$209</f>
        <v>27.936880967726335</v>
      </c>
      <c r="CQ139" s="2">
        <f>BM$207*$B139+BM$209</f>
        <v>28.513427111521441</v>
      </c>
      <c r="CR139" s="2">
        <f>BN$207*$B139+BN$209</f>
        <v>28.011748538459873</v>
      </c>
      <c r="CS139" s="2">
        <f>BO$207*$B139+BO$209</f>
        <v>27.68174879229743</v>
      </c>
      <c r="CT139" s="2">
        <f>BP$207*$B139+BP$209</f>
        <v>21.862489977472567</v>
      </c>
      <c r="CU139" s="2">
        <f>BQ$207*$B139+BQ$209</f>
        <v>25.633746247162655</v>
      </c>
      <c r="CV139" s="2">
        <f>BR$207*$B139+BR$209</f>
        <v>26.481327765832336</v>
      </c>
      <c r="CW139" s="2">
        <f>BS$207*$B139+BS$209</f>
        <v>27.425220094989093</v>
      </c>
      <c r="CX139" s="2">
        <f>BT$207*$B139+BT$209</f>
        <v>32.520720552102688</v>
      </c>
      <c r="CY139" s="2">
        <f>BU$207*$B139+BU$209</f>
        <v>34.755725293321937</v>
      </c>
      <c r="CZ139" s="2">
        <f>BV$207*$B139+BV$209</f>
        <v>40.435684127149457</v>
      </c>
      <c r="DA139" s="2">
        <f>BW$207*$B139+BW$209</f>
        <v>44.15622843197071</v>
      </c>
      <c r="DD139" s="2">
        <f>BZ$207*$B139+BZ$209</f>
        <v>23.543290358930872</v>
      </c>
      <c r="DE139" s="2">
        <f>CA$207*$B139+CA$209</f>
        <v>23.404164989688685</v>
      </c>
      <c r="DF139" s="2">
        <f>CB$207*$B139+CB$209</f>
        <v>23.534178275269888</v>
      </c>
      <c r="DG139" s="2">
        <f>CC$207*$B139+CC$209</f>
        <v>23.751550049418562</v>
      </c>
      <c r="DH139" s="2">
        <f>CD$207*$B139+CD$209</f>
        <v>23.166821494428191</v>
      </c>
      <c r="DI139" s="2">
        <f>CE$207*$B139+CE$209</f>
        <v>21.18730595315597</v>
      </c>
      <c r="DJ139" s="2">
        <f>CF$207*$B139+CF$209</f>
        <v>22.18221401122139</v>
      </c>
      <c r="DK139" s="2">
        <f>CG$207*$B139+CG$209</f>
        <v>22.457436320547352</v>
      </c>
      <c r="DL139" s="2">
        <f>CH$207*$B139+CH$209</f>
        <v>25.023315484266295</v>
      </c>
      <c r="DM139" s="2">
        <f>CI$207*$B139+CI$209</f>
        <v>28.407443822338287</v>
      </c>
      <c r="DN139" s="2">
        <f>CJ$207*$B139+CJ$209</f>
        <v>31.871472111449478</v>
      </c>
      <c r="DO139" s="2">
        <f>CK$207*$B139+CK$209</f>
        <v>37.373749575750111</v>
      </c>
      <c r="DP139" s="2">
        <f>CL$207*$B139+CL$209</f>
        <v>45.077717016460845</v>
      </c>
      <c r="DS139" s="2">
        <f>POWER(10,($B139-C$227)/C$228)/(1+POWER(10,($B139-C$227)/C$228))</f>
        <v>0.95060309227930995</v>
      </c>
      <c r="DT139" s="2">
        <f>POWER(10,($B139-D$227)/D$228)/(1+POWER(10,($B139-D$227)/D$228))</f>
        <v>0.9491082277457249</v>
      </c>
      <c r="DU139" s="2">
        <f>POWER(10,($B139-E$227)/E$228)/(1+POWER(10,($B139-E$227)/E$228))</f>
        <v>0.97265978589875957</v>
      </c>
      <c r="DV139" s="2">
        <f>POWER(10,($B139-F$227)/F$228)/(1+POWER(10,($B139-F$227)/F$228))</f>
        <v>0.97763610575485438</v>
      </c>
      <c r="DW139" s="2">
        <f>POWER(10,($B139-G$227)/G$228)/(1+POWER(10,($B139-G$227)/G$228))</f>
        <v>0.97587662577865886</v>
      </c>
      <c r="DX139" s="2">
        <f>POWER(10,($B139-H$227)/H$228)/(1+POWER(10,($B139-H$227)/H$228))</f>
        <v>0.97386401562301317</v>
      </c>
      <c r="DY139" s="2">
        <f>POWER(10,($B139-I$227)/I$228)/(1+POWER(10,($B139-I$227)/I$228))</f>
        <v>0.97297806489067851</v>
      </c>
      <c r="DZ139" s="2">
        <f>POWER(10,($B139-J$227)/J$228)/(1+POWER(10,($B139-J$227)/J$228))</f>
        <v>0.97025544977964473</v>
      </c>
      <c r="EA139" s="2">
        <f>POWER(10,($B139-K$227)/K$228)/(1+POWER(10,($B139-K$227)/K$228))</f>
        <v>0.97028005622233637</v>
      </c>
      <c r="EB139" s="2">
        <f>POWER(10,($B139-L$227)/L$228)/(1+POWER(10,($B139-L$227)/L$228))</f>
        <v>0.96745522542708584</v>
      </c>
      <c r="EC139" s="2">
        <f>POWER(10,($B139-M$227)/M$228)/(1+POWER(10,($B139-M$227)/M$228))</f>
        <v>0.96557796300319387</v>
      </c>
      <c r="ED139" s="2">
        <f>POWER(10,($B139-N$227)/N$228)/(1+POWER(10,($B139-N$227)/N$228))</f>
        <v>0.9650610111547272</v>
      </c>
      <c r="EE139" s="2">
        <f>POWER(10,($B139-O$227)/O$228)/(1+POWER(10,($B139-O$227)/O$228))</f>
        <v>0.96532101783640534</v>
      </c>
    </row>
    <row r="140" spans="2:135" x14ac:dyDescent="0.25">
      <c r="B140" s="2">
        <v>134</v>
      </c>
      <c r="C140">
        <v>23.06</v>
      </c>
      <c r="D140">
        <v>22.701000000000001</v>
      </c>
      <c r="E140">
        <v>22</v>
      </c>
      <c r="F140">
        <v>21.521999999999998</v>
      </c>
      <c r="G140">
        <v>22.478000000000002</v>
      </c>
      <c r="H140">
        <v>19.731000000000002</v>
      </c>
      <c r="I140">
        <v>21.358000000000001</v>
      </c>
      <c r="J140">
        <v>21.611999999999998</v>
      </c>
      <c r="K140">
        <v>23.657</v>
      </c>
      <c r="L140">
        <v>27.239000000000001</v>
      </c>
      <c r="M140">
        <v>31.672000000000001</v>
      </c>
      <c r="N140">
        <v>37.283999999999999</v>
      </c>
      <c r="O140">
        <v>44.850700000000003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23.690728395257903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23.564329695508199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23.591902497992429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23.768089332184598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23.183442159921626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21.315948763717987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22.291864000960171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22.645099638301865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25.144393545059614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28.602687485976741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32.040890299297182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37.557666516286268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45.248737591039806</v>
      </c>
      <c r="AE140" s="5"/>
      <c r="AG140" s="5">
        <f t="shared" si="32"/>
        <v>-0.63072839525790414</v>
      </c>
      <c r="AH140" s="5">
        <f t="shared" si="32"/>
        <v>-0.86332969550819882</v>
      </c>
      <c r="AI140" s="5">
        <f t="shared" si="32"/>
        <v>-1.5919024979924288</v>
      </c>
      <c r="AJ140" s="5">
        <f t="shared" si="31"/>
        <v>-2.2460893321845994</v>
      </c>
      <c r="AK140" s="5">
        <f t="shared" si="31"/>
        <v>-0.70544215992162407</v>
      </c>
      <c r="AL140" s="5">
        <f t="shared" si="31"/>
        <v>-1.5849487637179855</v>
      </c>
      <c r="AM140" s="5">
        <f t="shared" si="31"/>
        <v>-0.93386400096017042</v>
      </c>
      <c r="AN140" s="5">
        <f t="shared" si="31"/>
        <v>-1.0330996383018665</v>
      </c>
      <c r="AO140" s="5">
        <f t="shared" si="31"/>
        <v>-1.4873935450596143</v>
      </c>
      <c r="AP140" s="5">
        <f t="shared" si="33"/>
        <v>-1.3636874859767403</v>
      </c>
      <c r="AQ140" s="5">
        <f t="shared" si="33"/>
        <v>-0.3688902992971812</v>
      </c>
      <c r="AR140" s="5">
        <f t="shared" si="33"/>
        <v>-0.27366651628626926</v>
      </c>
      <c r="AS140" s="5">
        <f t="shared" si="33"/>
        <v>-0.39803759103980241</v>
      </c>
      <c r="AV140" s="2">
        <f t="shared" si="34"/>
        <v>23.690728394904927</v>
      </c>
      <c r="AW140" s="2">
        <f t="shared" si="35"/>
        <v>23.564329695508199</v>
      </c>
      <c r="AX140" s="2">
        <f t="shared" si="36"/>
        <v>23.591902497992429</v>
      </c>
      <c r="AY140" s="2">
        <f t="shared" si="37"/>
        <v>23.768089332184598</v>
      </c>
      <c r="AZ140" s="2">
        <f t="shared" si="38"/>
        <v>23.183442159921626</v>
      </c>
      <c r="BA140" s="2">
        <f t="shared" si="39"/>
        <v>21.160038485126414</v>
      </c>
      <c r="BB140" s="2">
        <f t="shared" si="40"/>
        <v>22.228203049483845</v>
      </c>
      <c r="BC140" s="2">
        <f t="shared" si="41"/>
        <v>22.499664878051533</v>
      </c>
      <c r="BD140" s="2">
        <f t="shared" si="42"/>
        <v>25.037214814990474</v>
      </c>
      <c r="BE140" s="2">
        <f t="shared" si="43"/>
        <v>28.471374122591534</v>
      </c>
      <c r="BF140" s="2">
        <f t="shared" si="44"/>
        <v>31.909462409351267</v>
      </c>
      <c r="BG140" s="2">
        <f t="shared" si="45"/>
        <v>37.414117089510995</v>
      </c>
      <c r="BH140" s="2">
        <f t="shared" si="46"/>
        <v>45.008274285242408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27.943397927062176</v>
      </c>
      <c r="CP140" s="2">
        <f>BL$207*$B140+BL$209</f>
        <v>27.972162979553026</v>
      </c>
      <c r="CQ140" s="2">
        <f>BM$207*$B140+BM$209</f>
        <v>28.534619719206646</v>
      </c>
      <c r="CR140" s="2">
        <f>BN$207*$B140+BN$209</f>
        <v>28.009062227121291</v>
      </c>
      <c r="CS140" s="2">
        <f>BO$207*$B140+BO$209</f>
        <v>27.673480208596601</v>
      </c>
      <c r="CT140" s="2">
        <f>BP$207*$B140+BP$209</f>
        <v>21.807622639424171</v>
      </c>
      <c r="CU140" s="2">
        <f>BQ$207*$B140+BQ$209</f>
        <v>25.625227947580285</v>
      </c>
      <c r="CV140" s="2">
        <f>BR$207*$B140+BR$209</f>
        <v>26.471426614713884</v>
      </c>
      <c r="CW140" s="2">
        <f>BS$207*$B140+BS$209</f>
        <v>27.404528224937074</v>
      </c>
      <c r="CX140" s="2">
        <f>BT$207*$B140+BT$209</f>
        <v>32.534049995406058</v>
      </c>
      <c r="CY140" s="2">
        <f>BU$207*$B140+BU$209</f>
        <v>34.741023895903957</v>
      </c>
      <c r="CZ140" s="2">
        <f>BV$207*$B140+BV$209</f>
        <v>40.433594481046491</v>
      </c>
      <c r="DA140" s="2">
        <f>BW$207*$B140+BW$209</f>
        <v>44.087346166361598</v>
      </c>
      <c r="DD140" s="2">
        <f>BZ$207*$B140+BZ$209</f>
        <v>23.489187967295376</v>
      </c>
      <c r="DE140" s="2">
        <f>CA$207*$B140+CA$209</f>
        <v>23.348775243691819</v>
      </c>
      <c r="DF140" s="2">
        <f>CB$207*$B140+CB$209</f>
        <v>23.465193716268054</v>
      </c>
      <c r="DG140" s="2">
        <f>CC$207*$B140+CC$209</f>
        <v>23.67961125126596</v>
      </c>
      <c r="DH140" s="2">
        <f>CD$207*$B140+CD$209</f>
        <v>23.082215907364752</v>
      </c>
      <c r="DI140" s="2">
        <f>CE$207*$B140+CE$209</f>
        <v>21.144188211773248</v>
      </c>
      <c r="DJ140" s="2">
        <f>CF$207*$B140+CF$209</f>
        <v>22.142160726463338</v>
      </c>
      <c r="DK140" s="2">
        <f>CG$207*$B140+CG$209</f>
        <v>22.388618473148625</v>
      </c>
      <c r="DL140" s="2">
        <f>CH$207*$B140+CH$209</f>
        <v>24.971083579408415</v>
      </c>
      <c r="DM140" s="2">
        <f>CI$207*$B140+CI$209</f>
        <v>28.346732650983693</v>
      </c>
      <c r="DN140" s="2">
        <f>CJ$207*$B140+CJ$209</f>
        <v>31.817401508944993</v>
      </c>
      <c r="DO140" s="2">
        <f>CK$207*$B140+CK$209</f>
        <v>37.314418883421652</v>
      </c>
      <c r="DP140" s="2">
        <f>CL$207*$B140+CL$209</f>
        <v>45.038447411759044</v>
      </c>
      <c r="DS140" s="2">
        <f>POWER(10,($B140-C$227)/C$228)/(1+POWER(10,($B140-C$227)/C$228))</f>
        <v>0.95475282273849005</v>
      </c>
      <c r="DT140" s="2">
        <f>POWER(10,($B140-D$227)/D$228)/(1+POWER(10,($B140-D$227)/D$228))</f>
        <v>0.95337737950368362</v>
      </c>
      <c r="DU140" s="2">
        <f>POWER(10,($B140-E$227)/E$228)/(1+POWER(10,($B140-E$227)/E$228))</f>
        <v>0.97500530007718345</v>
      </c>
      <c r="DV140" s="2">
        <f>POWER(10,($B140-F$227)/F$228)/(1+POWER(10,($B140-F$227)/F$228))</f>
        <v>0.9795636718345897</v>
      </c>
      <c r="DW140" s="2">
        <f>POWER(10,($B140-G$227)/G$228)/(1+POWER(10,($B140-G$227)/G$228))</f>
        <v>0.9779524231419835</v>
      </c>
      <c r="DX140" s="2">
        <f>POWER(10,($B140-H$227)/H$228)/(1+POWER(10,($B140-H$227)/H$228))</f>
        <v>0.97610875665695152</v>
      </c>
      <c r="DY140" s="2">
        <f>POWER(10,($B140-I$227)/I$228)/(1+POWER(10,($B140-I$227)/I$228))</f>
        <v>0.9752969674260511</v>
      </c>
      <c r="DZ140" s="2">
        <f>POWER(10,($B140-J$227)/J$228)/(1+POWER(10,($B140-J$227)/J$228))</f>
        <v>0.97280146383260213</v>
      </c>
      <c r="EA140" s="2">
        <f>POWER(10,($B140-K$227)/K$228)/(1+POWER(10,($B140-K$227)/K$228))</f>
        <v>0.9728240230557228</v>
      </c>
      <c r="EB140" s="2">
        <f>POWER(10,($B140-L$227)/L$228)/(1+POWER(10,($B140-L$227)/L$228))</f>
        <v>0.97023357406291011</v>
      </c>
      <c r="EC140" s="2">
        <f>POWER(10,($B140-M$227)/M$228)/(1+POWER(10,($B140-M$227)/M$228))</f>
        <v>0.96851135741164174</v>
      </c>
      <c r="ED140" s="2">
        <f>POWER(10,($B140-N$227)/N$228)/(1+POWER(10,($B140-N$227)/N$228))</f>
        <v>0.96803700113412583</v>
      </c>
      <c r="EE140" s="2">
        <f>POWER(10,($B140-O$227)/O$228)/(1+POWER(10,($B140-O$227)/O$228))</f>
        <v>0.96827558931013169</v>
      </c>
    </row>
    <row r="141" spans="2:135" x14ac:dyDescent="0.25">
      <c r="B141" s="2">
        <v>135</v>
      </c>
      <c r="C141">
        <v>21.850999999999999</v>
      </c>
      <c r="D141">
        <v>22.731000000000002</v>
      </c>
      <c r="E141">
        <v>21.806000000000001</v>
      </c>
      <c r="F141">
        <v>22.268999999999998</v>
      </c>
      <c r="G141">
        <v>20.97</v>
      </c>
      <c r="H141">
        <v>20.448</v>
      </c>
      <c r="I141">
        <v>20.149000000000001</v>
      </c>
      <c r="J141">
        <v>21.97</v>
      </c>
      <c r="K141">
        <v>25</v>
      </c>
      <c r="L141">
        <v>27.672000000000001</v>
      </c>
      <c r="M141">
        <v>30.552</v>
      </c>
      <c r="N141">
        <v>36.731000000000002</v>
      </c>
      <c r="O141">
        <v>45.671599999999998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23.62364376817963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23.494654550830294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23.514083804897471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23.689803847036821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23.09164714253367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21.332552179032206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22.262149984939001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22.597163161435638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25.111476651124804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28.537121032938956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31.952960131290158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37.474453335907008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45.151180379865302</v>
      </c>
      <c r="AE141" s="5"/>
      <c r="AG141" s="5">
        <f t="shared" si="32"/>
        <v>-1.7726437681796305</v>
      </c>
      <c r="AH141" s="5">
        <f t="shared" si="32"/>
        <v>-0.76365455083029232</v>
      </c>
      <c r="AI141" s="5">
        <f t="shared" si="32"/>
        <v>-1.7080838048974698</v>
      </c>
      <c r="AJ141" s="5">
        <f t="shared" si="31"/>
        <v>-1.4208038470368223</v>
      </c>
      <c r="AK141" s="5">
        <f t="shared" si="31"/>
        <v>-2.1216471425336714</v>
      </c>
      <c r="AL141" s="5">
        <f t="shared" si="31"/>
        <v>-0.88455217903220529</v>
      </c>
      <c r="AM141" s="5">
        <f t="shared" si="31"/>
        <v>-2.1131499849389996</v>
      </c>
      <c r="AN141" s="5">
        <f t="shared" si="31"/>
        <v>-0.62716316143563944</v>
      </c>
      <c r="AO141" s="5">
        <f t="shared" si="31"/>
        <v>-0.11147665112480354</v>
      </c>
      <c r="AP141" s="5">
        <f t="shared" si="33"/>
        <v>-0.86512103293895493</v>
      </c>
      <c r="AQ141" s="5">
        <f t="shared" si="33"/>
        <v>-1.4009601312901587</v>
      </c>
      <c r="AR141" s="5">
        <f t="shared" si="33"/>
        <v>-0.74345333590700591</v>
      </c>
      <c r="AS141" s="5">
        <f t="shared" si="33"/>
        <v>0.520419620134696</v>
      </c>
      <c r="AV141" s="2">
        <f t="shared" si="34"/>
        <v>23.623643767470245</v>
      </c>
      <c r="AW141" s="2">
        <f t="shared" si="35"/>
        <v>23.494654550830294</v>
      </c>
      <c r="AX141" s="2">
        <f t="shared" si="36"/>
        <v>23.514083804897471</v>
      </c>
      <c r="AY141" s="2">
        <f t="shared" si="37"/>
        <v>23.689803847036821</v>
      </c>
      <c r="AZ141" s="2">
        <f t="shared" si="38"/>
        <v>23.09164714253367</v>
      </c>
      <c r="BA141" s="2">
        <f t="shared" si="39"/>
        <v>21.115299991556029</v>
      </c>
      <c r="BB141" s="2">
        <f t="shared" si="40"/>
        <v>22.181461923123425</v>
      </c>
      <c r="BC141" s="2">
        <f t="shared" si="41"/>
        <v>22.422784058058777</v>
      </c>
      <c r="BD141" s="2">
        <f t="shared" si="42"/>
        <v>24.980092229107512</v>
      </c>
      <c r="BE141" s="2">
        <f t="shared" si="43"/>
        <v>28.402009643023984</v>
      </c>
      <c r="BF141" s="2">
        <f t="shared" si="44"/>
        <v>31.848658463251304</v>
      </c>
      <c r="BG141" s="2">
        <f t="shared" si="45"/>
        <v>37.347943793493286</v>
      </c>
      <c r="BH141" s="2">
        <f t="shared" si="46"/>
        <v>44.97072337749249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27.986238442201568</v>
      </c>
      <c r="CP141" s="2">
        <f>BL$207*$B141+BL$209</f>
        <v>28.007444991379721</v>
      </c>
      <c r="CQ141" s="2">
        <f>BM$207*$B141+BM$209</f>
        <v>28.555812326891854</v>
      </c>
      <c r="CR141" s="2">
        <f>BN$207*$B141+BN$209</f>
        <v>28.006375915782712</v>
      </c>
      <c r="CS141" s="2">
        <f>BO$207*$B141+BO$209</f>
        <v>27.665211624895768</v>
      </c>
      <c r="CT141" s="2">
        <f>BP$207*$B141+BP$209</f>
        <v>21.752755301375775</v>
      </c>
      <c r="CU141" s="2">
        <f>BQ$207*$B141+BQ$209</f>
        <v>25.616709647997915</v>
      </c>
      <c r="CV141" s="2">
        <f>BR$207*$B141+BR$209</f>
        <v>26.461525463595436</v>
      </c>
      <c r="CW141" s="2">
        <f>BS$207*$B141+BS$209</f>
        <v>27.383836354885055</v>
      </c>
      <c r="CX141" s="2">
        <f>BT$207*$B141+BT$209</f>
        <v>32.547379438709427</v>
      </c>
      <c r="CY141" s="2">
        <f>BU$207*$B141+BU$209</f>
        <v>34.726322498485985</v>
      </c>
      <c r="CZ141" s="2">
        <f>BV$207*$B141+BV$209</f>
        <v>40.431504834943524</v>
      </c>
      <c r="DA141" s="2">
        <f>BW$207*$B141+BW$209</f>
        <v>44.018463900752486</v>
      </c>
      <c r="DD141" s="2">
        <f>BZ$207*$B141+BZ$209</f>
        <v>23.435085575659876</v>
      </c>
      <c r="DE141" s="2">
        <f>CA$207*$B141+CA$209</f>
        <v>23.293385497694953</v>
      </c>
      <c r="DF141" s="2">
        <f>CB$207*$B141+CB$209</f>
        <v>23.396209157266224</v>
      </c>
      <c r="DG141" s="2">
        <f>CC$207*$B141+CC$209</f>
        <v>23.607672453113363</v>
      </c>
      <c r="DH141" s="2">
        <f>CD$207*$B141+CD$209</f>
        <v>22.997610320301312</v>
      </c>
      <c r="DI141" s="2">
        <f>CE$207*$B141+CE$209</f>
        <v>21.101070470390528</v>
      </c>
      <c r="DJ141" s="2">
        <f>CF$207*$B141+CF$209</f>
        <v>22.102107441705279</v>
      </c>
      <c r="DK141" s="2">
        <f>CG$207*$B141+CG$209</f>
        <v>22.319800625749895</v>
      </c>
      <c r="DL141" s="2">
        <f>CH$207*$B141+CH$209</f>
        <v>24.918851674550531</v>
      </c>
      <c r="DM141" s="2">
        <f>CI$207*$B141+CI$209</f>
        <v>28.286021479629099</v>
      </c>
      <c r="DN141" s="2">
        <f>CJ$207*$B141+CJ$209</f>
        <v>31.763330906440505</v>
      </c>
      <c r="DO141" s="2">
        <f>CK$207*$B141+CK$209</f>
        <v>37.255088191093201</v>
      </c>
      <c r="DP141" s="2">
        <f>CL$207*$B141+CL$209</f>
        <v>44.999177807057244</v>
      </c>
      <c r="DS141" s="2">
        <f>POWER(10,($B141-C$227)/C$228)/(1+POWER(10,($B141-C$227)/C$228))</f>
        <v>0.95856913680123201</v>
      </c>
      <c r="DT141" s="2">
        <f>POWER(10,($B141-D$227)/D$228)/(1+POWER(10,($B141-D$227)/D$228))</f>
        <v>0.95730451569290276</v>
      </c>
      <c r="DU141" s="2">
        <f>POWER(10,($B141-E$227)/E$228)/(1+POWER(10,($B141-E$227)/E$228))</f>
        <v>0.97715431909082273</v>
      </c>
      <c r="DV141" s="2">
        <f>POWER(10,($B141-F$227)/F$228)/(1+POWER(10,($B141-F$227)/F$228))</f>
        <v>0.98132827215553697</v>
      </c>
      <c r="DW141" s="2">
        <f>POWER(10,($B141-G$227)/G$228)/(1+POWER(10,($B141-G$227)/G$228))</f>
        <v>0.97985328735344368</v>
      </c>
      <c r="DX141" s="2">
        <f>POWER(10,($B141-H$227)/H$228)/(1+POWER(10,($B141-H$227)/H$228))</f>
        <v>0.97816502626892887</v>
      </c>
      <c r="DY141" s="2">
        <f>POWER(10,($B141-I$227)/I$228)/(1+POWER(10,($B141-I$227)/I$228))</f>
        <v>0.97742148989832522</v>
      </c>
      <c r="DZ141" s="2">
        <f>POWER(10,($B141-J$227)/J$228)/(1+POWER(10,($B141-J$227)/J$228))</f>
        <v>0.97513513419147002</v>
      </c>
      <c r="EA141" s="2">
        <f>POWER(10,($B141-K$227)/K$228)/(1+POWER(10,($B141-K$227)/K$228))</f>
        <v>0.9751558072366322</v>
      </c>
      <c r="EB141" s="2">
        <f>POWER(10,($B141-L$227)/L$228)/(1+POWER(10,($B141-L$227)/L$228))</f>
        <v>0.97278140806084334</v>
      </c>
      <c r="EC141" s="2">
        <f>POWER(10,($B141-M$227)/M$228)/(1+POWER(10,($B141-M$227)/M$228))</f>
        <v>0.97120222782951182</v>
      </c>
      <c r="ED141" s="2">
        <f>POWER(10,($B141-N$227)/N$228)/(1+POWER(10,($B141-N$227)/N$228))</f>
        <v>0.97076718427985187</v>
      </c>
      <c r="EE141" s="2">
        <f>POWER(10,($B141-O$227)/O$228)/(1+POWER(10,($B141-O$227)/O$228))</f>
        <v>0.97098600378578215</v>
      </c>
    </row>
    <row r="142" spans="2:135" x14ac:dyDescent="0.25">
      <c r="B142" s="2">
        <v>136</v>
      </c>
      <c r="C142">
        <v>20.821000000000002</v>
      </c>
      <c r="D142">
        <v>20.463000000000001</v>
      </c>
      <c r="E142">
        <v>21.373000000000001</v>
      </c>
      <c r="F142">
        <v>21.925000000000001</v>
      </c>
      <c r="G142">
        <v>20.448</v>
      </c>
      <c r="H142">
        <v>19.119</v>
      </c>
      <c r="I142">
        <v>20.015000000000001</v>
      </c>
      <c r="J142">
        <v>22.015000000000001</v>
      </c>
      <c r="K142">
        <v>24.178999999999998</v>
      </c>
      <c r="L142">
        <v>27.552</v>
      </c>
      <c r="M142">
        <v>31.806000000000001</v>
      </c>
      <c r="N142">
        <v>37.343000000000004</v>
      </c>
      <c r="O142">
        <v>45.253700000000002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23.557255922762437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23.425791453787294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23.436826760953423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23.611942869331624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23.000324743575703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21.374189268863216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22.241861907336602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22.575928721046918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25.098677985318556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28.498062075721329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31.884576436648381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37.415783507841503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45.081556116931687</v>
      </c>
      <c r="AE142" s="5"/>
      <c r="AG142" s="5">
        <f t="shared" si="32"/>
        <v>-2.7362559227624352</v>
      </c>
      <c r="AH142" s="5">
        <f t="shared" si="32"/>
        <v>-2.9627914537872932</v>
      </c>
      <c r="AI142" s="5">
        <f t="shared" si="32"/>
        <v>-2.0638267609534218</v>
      </c>
      <c r="AJ142" s="5">
        <f t="shared" si="31"/>
        <v>-1.6869428693316237</v>
      </c>
      <c r="AK142" s="5">
        <f t="shared" si="31"/>
        <v>-2.5523247435757028</v>
      </c>
      <c r="AL142" s="5">
        <f t="shared" si="31"/>
        <v>-2.2551892688632158</v>
      </c>
      <c r="AM142" s="5">
        <f t="shared" si="31"/>
        <v>-2.2268619073366018</v>
      </c>
      <c r="AN142" s="5">
        <f t="shared" si="31"/>
        <v>-0.56092872104691693</v>
      </c>
      <c r="AO142" s="5">
        <f t="shared" si="31"/>
        <v>-0.91967798531855749</v>
      </c>
      <c r="AP142" s="5">
        <f t="shared" si="33"/>
        <v>-0.94606207572132917</v>
      </c>
      <c r="AQ142" s="5">
        <f t="shared" si="33"/>
        <v>-7.8576436648379655E-2</v>
      </c>
      <c r="AR142" s="5">
        <f t="shared" si="33"/>
        <v>-7.2783507841499784E-2</v>
      </c>
      <c r="AS142" s="5">
        <f t="shared" si="33"/>
        <v>0.17214388306831552</v>
      </c>
      <c r="AV142" s="2">
        <f t="shared" si="34"/>
        <v>23.55725592138327</v>
      </c>
      <c r="AW142" s="2">
        <f t="shared" si="35"/>
        <v>23.425791453787294</v>
      </c>
      <c r="AX142" s="2">
        <f t="shared" si="36"/>
        <v>23.436826760953423</v>
      </c>
      <c r="AY142" s="2">
        <f t="shared" si="37"/>
        <v>23.611942869331624</v>
      </c>
      <c r="AZ142" s="2">
        <f t="shared" si="38"/>
        <v>23.000324743575703</v>
      </c>
      <c r="BA142" s="2">
        <f t="shared" si="39"/>
        <v>21.070720758684267</v>
      </c>
      <c r="BB142" s="2">
        <f t="shared" si="40"/>
        <v>22.135221025704098</v>
      </c>
      <c r="BC142" s="2">
        <f t="shared" si="41"/>
        <v>22.346449706648912</v>
      </c>
      <c r="BD142" s="2">
        <f t="shared" si="42"/>
        <v>24.923310385626277</v>
      </c>
      <c r="BE142" s="2">
        <f t="shared" si="43"/>
        <v>28.333189092225915</v>
      </c>
      <c r="BF142" s="2">
        <f t="shared" si="44"/>
        <v>31.78831426291438</v>
      </c>
      <c r="BG142" s="2">
        <f t="shared" si="45"/>
        <v>37.282191220154573</v>
      </c>
      <c r="BH142" s="2">
        <f t="shared" si="46"/>
        <v>44.93310544598679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28.029078957340957</v>
      </c>
      <c r="CP142" s="2">
        <f>BL$207*$B142+BL$209</f>
        <v>28.042727003206412</v>
      </c>
      <c r="CQ142" s="2">
        <f>BM$207*$B142+BM$209</f>
        <v>28.577004934577058</v>
      </c>
      <c r="CR142" s="2">
        <f>BN$207*$B142+BN$209</f>
        <v>28.00368960444413</v>
      </c>
      <c r="CS142" s="2">
        <f>BO$207*$B142+BO$209</f>
        <v>27.656943041194939</v>
      </c>
      <c r="CT142" s="2">
        <f>BP$207*$B142+BP$209</f>
        <v>21.697887963327378</v>
      </c>
      <c r="CU142" s="2">
        <f>BQ$207*$B142+BQ$209</f>
        <v>25.608191348415541</v>
      </c>
      <c r="CV142" s="2">
        <f>BR$207*$B142+BR$209</f>
        <v>26.451624312476984</v>
      </c>
      <c r="CW142" s="2">
        <f>BS$207*$B142+BS$209</f>
        <v>27.363144484833036</v>
      </c>
      <c r="CX142" s="2">
        <f>BT$207*$B142+BT$209</f>
        <v>32.560708882012797</v>
      </c>
      <c r="CY142" s="2">
        <f>BU$207*$B142+BU$209</f>
        <v>34.711621101068012</v>
      </c>
      <c r="CZ142" s="2">
        <f>BV$207*$B142+BV$209</f>
        <v>40.429415188840558</v>
      </c>
      <c r="DA142" s="2">
        <f>BW$207*$B142+BW$209</f>
        <v>43.949581635143375</v>
      </c>
      <c r="DD142" s="2">
        <f>BZ$207*$B142+BZ$209</f>
        <v>23.38098318402438</v>
      </c>
      <c r="DE142" s="2">
        <f>CA$207*$B142+CA$209</f>
        <v>23.237995751698087</v>
      </c>
      <c r="DF142" s="2">
        <f>CB$207*$B142+CB$209</f>
        <v>23.327224598264394</v>
      </c>
      <c r="DG142" s="2">
        <f>CC$207*$B142+CC$209</f>
        <v>23.535733654960765</v>
      </c>
      <c r="DH142" s="2">
        <f>CD$207*$B142+CD$209</f>
        <v>22.913004733237877</v>
      </c>
      <c r="DI142" s="2">
        <f>CE$207*$B142+CE$209</f>
        <v>21.057952729007805</v>
      </c>
      <c r="DJ142" s="2">
        <f>CF$207*$B142+CF$209</f>
        <v>22.062054156947227</v>
      </c>
      <c r="DK142" s="2">
        <f>CG$207*$B142+CG$209</f>
        <v>22.250982778351165</v>
      </c>
      <c r="DL142" s="2">
        <f>CH$207*$B142+CH$209</f>
        <v>24.866619769692655</v>
      </c>
      <c r="DM142" s="2">
        <f>CI$207*$B142+CI$209</f>
        <v>28.225310308274508</v>
      </c>
      <c r="DN142" s="2">
        <f>CJ$207*$B142+CJ$209</f>
        <v>31.70926030393602</v>
      </c>
      <c r="DO142" s="2">
        <f>CK$207*$B142+CK$209</f>
        <v>37.195757498764742</v>
      </c>
      <c r="DP142" s="2">
        <f>CL$207*$B142+CL$209</f>
        <v>44.959908202355443</v>
      </c>
      <c r="DS142" s="2">
        <f>POWER(10,($B142-C$227)/C$228)/(1+POWER(10,($B142-C$227)/C$228))</f>
        <v>0.96207635428451743</v>
      </c>
      <c r="DT142" s="2">
        <f>POWER(10,($B142-D$227)/D$228)/(1+POWER(10,($B142-D$227)/D$228))</f>
        <v>0.96091442116970549</v>
      </c>
      <c r="DU142" s="2">
        <f>POWER(10,($B142-E$227)/E$228)/(1+POWER(10,($B142-E$227)/E$228))</f>
        <v>0.97912252405478506</v>
      </c>
      <c r="DV142" s="2">
        <f>POWER(10,($B142-F$227)/F$228)/(1+POWER(10,($B142-F$227)/F$228))</f>
        <v>0.9829431589674309</v>
      </c>
      <c r="DW142" s="2">
        <f>POWER(10,($B142-G$227)/G$228)/(1+POWER(10,($B142-G$227)/G$228))</f>
        <v>0.98159335036221662</v>
      </c>
      <c r="DX142" s="2">
        <f>POWER(10,($B142-H$227)/H$228)/(1+POWER(10,($B142-H$227)/H$228))</f>
        <v>0.98004793455381656</v>
      </c>
      <c r="DY142" s="2">
        <f>POWER(10,($B142-I$227)/I$228)/(1+POWER(10,($B142-I$227)/I$228))</f>
        <v>0.97936716353419595</v>
      </c>
      <c r="DZ142" s="2">
        <f>POWER(10,($B142-J$227)/J$228)/(1+POWER(10,($B142-J$227)/J$228))</f>
        <v>0.97727325040183033</v>
      </c>
      <c r="EA142" s="2">
        <f>POWER(10,($B142-K$227)/K$228)/(1+POWER(10,($B142-K$227)/K$228))</f>
        <v>0.97729218717931465</v>
      </c>
      <c r="EB142" s="2">
        <f>POWER(10,($B142-L$227)/L$228)/(1+POWER(10,($B142-L$227)/L$228))</f>
        <v>0.97511675521487562</v>
      </c>
      <c r="EC142" s="2">
        <f>POWER(10,($B142-M$227)/M$228)/(1+POWER(10,($B142-M$227)/M$228))</f>
        <v>0.97366940074161812</v>
      </c>
      <c r="ED142" s="2">
        <f>POWER(10,($B142-N$227)/N$228)/(1+POWER(10,($B142-N$227)/N$228))</f>
        <v>0.97327060261972109</v>
      </c>
      <c r="EE142" s="2">
        <f>POWER(10,($B142-O$227)/O$228)/(1+POWER(10,($B142-O$227)/O$228))</f>
        <v>0.97347119511801783</v>
      </c>
    </row>
    <row r="143" spans="2:135" x14ac:dyDescent="0.25">
      <c r="B143" s="2">
        <v>137</v>
      </c>
      <c r="C143">
        <v>21.701000000000001</v>
      </c>
      <c r="D143">
        <v>21.373000000000001</v>
      </c>
      <c r="E143">
        <v>20.433</v>
      </c>
      <c r="F143">
        <v>20.94</v>
      </c>
      <c r="G143">
        <v>20.417999999999999</v>
      </c>
      <c r="H143">
        <v>20.866</v>
      </c>
      <c r="I143">
        <v>20.716000000000001</v>
      </c>
      <c r="J143">
        <v>23.164000000000001</v>
      </c>
      <c r="K143">
        <v>24.433</v>
      </c>
      <c r="L143">
        <v>27.224</v>
      </c>
      <c r="M143">
        <v>31.776</v>
      </c>
      <c r="N143">
        <v>38.06</v>
      </c>
      <c r="O143">
        <v>44.910400000000003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23.491545850578344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23.357712058326602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23.360102537135177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23.534481867990621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22.909448682921955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21.44220064478262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22.230400510924138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22.581937197649118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25.106841672101343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28.488147770686489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31.834816404415985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37.384095561036766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45.038985068391924</v>
      </c>
      <c r="AE143" s="5"/>
      <c r="AG143" s="5">
        <f t="shared" si="32"/>
        <v>-1.7905458505783436</v>
      </c>
      <c r="AH143" s="5">
        <f t="shared" si="32"/>
        <v>-1.9847120583266005</v>
      </c>
      <c r="AI143" s="5">
        <f t="shared" si="32"/>
        <v>-2.9271025371351769</v>
      </c>
      <c r="AJ143" s="5">
        <f t="shared" si="31"/>
        <v>-2.5944818679906199</v>
      </c>
      <c r="AK143" s="5">
        <f t="shared" si="31"/>
        <v>-2.4914486829219555</v>
      </c>
      <c r="AL143" s="5">
        <f t="shared" si="31"/>
        <v>-0.57620064478262023</v>
      </c>
      <c r="AM143" s="5">
        <f t="shared" si="31"/>
        <v>-1.514400510924137</v>
      </c>
      <c r="AN143" s="5">
        <f t="shared" si="31"/>
        <v>0.58206280235088315</v>
      </c>
      <c r="AO143" s="5">
        <f t="shared" ref="AO143:AR206" si="47">K143-Z143</f>
        <v>-0.67384167210134294</v>
      </c>
      <c r="AP143" s="5">
        <f t="shared" si="33"/>
        <v>-1.2641477706864883</v>
      </c>
      <c r="AQ143" s="5">
        <f t="shared" si="33"/>
        <v>-5.8816404415985346E-2</v>
      </c>
      <c r="AR143" s="5">
        <f t="shared" si="33"/>
        <v>0.67590443896323649</v>
      </c>
      <c r="AS143" s="5">
        <f t="shared" si="33"/>
        <v>-0.12858506839192074</v>
      </c>
      <c r="AV143" s="2">
        <f t="shared" si="34"/>
        <v>23.491545847984437</v>
      </c>
      <c r="AW143" s="2">
        <f t="shared" si="35"/>
        <v>23.357712058326602</v>
      </c>
      <c r="AX143" s="2">
        <f t="shared" si="36"/>
        <v>23.360102537135177</v>
      </c>
      <c r="AY143" s="2">
        <f t="shared" si="37"/>
        <v>23.534481867990621</v>
      </c>
      <c r="AZ143" s="2">
        <f t="shared" si="38"/>
        <v>22.909448682921955</v>
      </c>
      <c r="BA143" s="2">
        <f t="shared" si="39"/>
        <v>21.026285870326561</v>
      </c>
      <c r="BB143" s="2">
        <f t="shared" si="40"/>
        <v>22.089445698864207</v>
      </c>
      <c r="BC143" s="2">
        <f t="shared" si="41"/>
        <v>22.270629877224216</v>
      </c>
      <c r="BD143" s="2">
        <f t="shared" si="42"/>
        <v>24.866848326140776</v>
      </c>
      <c r="BE143" s="2">
        <f t="shared" si="43"/>
        <v>28.264885592066992</v>
      </c>
      <c r="BF143" s="2">
        <f t="shared" si="44"/>
        <v>31.728402793441276</v>
      </c>
      <c r="BG143" s="2">
        <f t="shared" si="45"/>
        <v>37.216839813972555</v>
      </c>
      <c r="BH143" s="2">
        <f t="shared" si="46"/>
        <v>44.895418858984328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28.071919472480349</v>
      </c>
      <c r="CP143" s="2">
        <f>BL$207*$B143+BL$209</f>
        <v>28.078009015033103</v>
      </c>
      <c r="CQ143" s="2">
        <f>BM$207*$B143+BM$209</f>
        <v>28.598197542262263</v>
      </c>
      <c r="CR143" s="2">
        <f>BN$207*$B143+BN$209</f>
        <v>28.001003293105548</v>
      </c>
      <c r="CS143" s="2">
        <f>BO$207*$B143+BO$209</f>
        <v>27.64867445749411</v>
      </c>
      <c r="CT143" s="2">
        <f>BP$207*$B143+BP$209</f>
        <v>21.643020625278982</v>
      </c>
      <c r="CU143" s="2">
        <f>BQ$207*$B143+BQ$209</f>
        <v>25.599673048833171</v>
      </c>
      <c r="CV143" s="2">
        <f>BR$207*$B143+BR$209</f>
        <v>26.441723161358535</v>
      </c>
      <c r="CW143" s="2">
        <f>BS$207*$B143+BS$209</f>
        <v>27.342452614781017</v>
      </c>
      <c r="CX143" s="2">
        <f>BT$207*$B143+BT$209</f>
        <v>32.574038325316167</v>
      </c>
      <c r="CY143" s="2">
        <f>BU$207*$B143+BU$209</f>
        <v>34.696919703650039</v>
      </c>
      <c r="CZ143" s="2">
        <f>BV$207*$B143+BV$209</f>
        <v>40.427325542737599</v>
      </c>
      <c r="DA143" s="2">
        <f>BW$207*$B143+BW$209</f>
        <v>43.880699369534263</v>
      </c>
      <c r="DD143" s="2">
        <f>BZ$207*$B143+BZ$209</f>
        <v>23.326880792388884</v>
      </c>
      <c r="DE143" s="2">
        <f>CA$207*$B143+CA$209</f>
        <v>23.182606005701221</v>
      </c>
      <c r="DF143" s="2">
        <f>CB$207*$B143+CB$209</f>
        <v>23.25824003926256</v>
      </c>
      <c r="DG143" s="2">
        <f>CC$207*$B143+CC$209</f>
        <v>23.463794856808164</v>
      </c>
      <c r="DH143" s="2">
        <f>CD$207*$B143+CD$209</f>
        <v>22.828399146174441</v>
      </c>
      <c r="DI143" s="2">
        <f>CE$207*$B143+CE$209</f>
        <v>21.014834987625083</v>
      </c>
      <c r="DJ143" s="2">
        <f>CF$207*$B143+CF$209</f>
        <v>22.022000872189171</v>
      </c>
      <c r="DK143" s="2">
        <f>CG$207*$B143+CG$209</f>
        <v>22.182164930952439</v>
      </c>
      <c r="DL143" s="2">
        <f>CH$207*$B143+CH$209</f>
        <v>24.814387864834771</v>
      </c>
      <c r="DM143" s="2">
        <f>CI$207*$B143+CI$209</f>
        <v>28.164599136919914</v>
      </c>
      <c r="DN143" s="2">
        <f>CJ$207*$B143+CJ$209</f>
        <v>31.655189701431532</v>
      </c>
      <c r="DO143" s="2">
        <f>CK$207*$B143+CK$209</f>
        <v>37.136426806436283</v>
      </c>
      <c r="DP143" s="2">
        <f>CL$207*$B143+CL$209</f>
        <v>44.920638597653642</v>
      </c>
      <c r="DS143" s="2">
        <f>POWER(10,($B143-C$227)/C$228)/(1+POWER(10,($B143-C$227)/C$228))</f>
        <v>0.96529742607021729</v>
      </c>
      <c r="DT143" s="2">
        <f>POWER(10,($B143-D$227)/D$228)/(1+POWER(10,($B143-D$227)/D$228))</f>
        <v>0.96423051334250021</v>
      </c>
      <c r="DU143" s="2">
        <f>POWER(10,($B143-E$227)/E$228)/(1+POWER(10,($B143-E$227)/E$228))</f>
        <v>0.98092447405894256</v>
      </c>
      <c r="DV143" s="2">
        <f>POWER(10,($B143-F$227)/F$228)/(1+POWER(10,($B143-F$227)/F$228))</f>
        <v>0.98442059425417483</v>
      </c>
      <c r="DW143" s="2">
        <f>POWER(10,($B143-G$227)/G$228)/(1+POWER(10,($B143-G$227)/G$228))</f>
        <v>0.98318570382127723</v>
      </c>
      <c r="DX143" s="2">
        <f>POWER(10,($B143-H$227)/H$228)/(1+POWER(10,($B143-H$227)/H$228))</f>
        <v>0.98177149871772518</v>
      </c>
      <c r="DY143" s="2">
        <f>POWER(10,($B143-I$227)/I$228)/(1+POWER(10,($B143-I$227)/I$228))</f>
        <v>0.98114840506759338</v>
      </c>
      <c r="DZ143" s="2">
        <f>POWER(10,($B143-J$227)/J$228)/(1+POWER(10,($B143-J$227)/J$228))</f>
        <v>0.97923142694932852</v>
      </c>
      <c r="EA143" s="2">
        <f>POWER(10,($B143-K$227)/K$228)/(1+POWER(10,($B143-K$227)/K$228))</f>
        <v>0.97924876674653272</v>
      </c>
      <c r="EB143" s="2">
        <f>POWER(10,($B143-L$227)/L$228)/(1+POWER(10,($B143-L$227)/L$228))</f>
        <v>0.9772564149629307</v>
      </c>
      <c r="EC143" s="2">
        <f>POWER(10,($B143-M$227)/M$228)/(1+POWER(10,($B143-M$227)/M$228))</f>
        <v>0.97593044354484204</v>
      </c>
      <c r="ED143" s="2">
        <f>POWER(10,($B143-N$227)/N$228)/(1+POWER(10,($B143-N$227)/N$228))</f>
        <v>0.97556503132434602</v>
      </c>
      <c r="EE143" s="2">
        <f>POWER(10,($B143-O$227)/O$228)/(1+POWER(10,($B143-O$227)/O$228))</f>
        <v>0.97574883417474423</v>
      </c>
    </row>
    <row r="144" spans="2:135" x14ac:dyDescent="0.25">
      <c r="B144" s="2">
        <v>138</v>
      </c>
      <c r="C144">
        <v>20.716000000000001</v>
      </c>
      <c r="D144">
        <v>21.164000000000001</v>
      </c>
      <c r="E144">
        <v>21.283999999999999</v>
      </c>
      <c r="F144">
        <v>21</v>
      </c>
      <c r="G144">
        <v>21.119</v>
      </c>
      <c r="H144">
        <v>20.866</v>
      </c>
      <c r="I144">
        <v>19.701000000000001</v>
      </c>
      <c r="J144">
        <v>21.821000000000002</v>
      </c>
      <c r="K144">
        <v>25.045000000000002</v>
      </c>
      <c r="L144">
        <v>27.507000000000001</v>
      </c>
      <c r="M144">
        <v>30.507000000000001</v>
      </c>
      <c r="N144">
        <v>39.119</v>
      </c>
      <c r="O144">
        <v>45.373100000000001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23.426492236627507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23.290386335889849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23.283882828687737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23.457397204069927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22.818993485856097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21.536117858773551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22.226674684643235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22.615126190902171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25.136312167599591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28.510925169733966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31.803815232224576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37.38355416381102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45.024570336987964</v>
      </c>
      <c r="AE144" s="5"/>
      <c r="AG144" s="5">
        <f t="shared" si="32"/>
        <v>-2.7104922366275055</v>
      </c>
      <c r="AH144" s="5">
        <f t="shared" si="32"/>
        <v>-2.1263863358898476</v>
      </c>
      <c r="AI144" s="5">
        <f t="shared" si="32"/>
        <v>-1.9998828286877384</v>
      </c>
      <c r="AJ144" s="5">
        <f t="shared" si="32"/>
        <v>-2.4573972040699275</v>
      </c>
      <c r="AK144" s="5">
        <f t="shared" si="32"/>
        <v>-1.6999934858560977</v>
      </c>
      <c r="AL144" s="5">
        <f t="shared" si="32"/>
        <v>-0.67011785877355123</v>
      </c>
      <c r="AM144" s="5">
        <f t="shared" si="32"/>
        <v>-2.525674684643235</v>
      </c>
      <c r="AN144" s="5">
        <f t="shared" si="32"/>
        <v>-0.79412619090216907</v>
      </c>
      <c r="AO144" s="5">
        <f t="shared" si="47"/>
        <v>-9.13121675995896E-2</v>
      </c>
      <c r="AP144" s="5">
        <f t="shared" si="33"/>
        <v>-1.0039251697339644</v>
      </c>
      <c r="AQ144" s="5">
        <f t="shared" si="33"/>
        <v>-1.2968152322245743</v>
      </c>
      <c r="AR144" s="5">
        <f t="shared" si="33"/>
        <v>1.7354458361889797</v>
      </c>
      <c r="AS144" s="5">
        <f t="shared" si="33"/>
        <v>0.34852966301203736</v>
      </c>
      <c r="AV144" s="2">
        <f t="shared" si="34"/>
        <v>23.426492231908043</v>
      </c>
      <c r="AW144" s="2">
        <f t="shared" si="35"/>
        <v>23.290386335889849</v>
      </c>
      <c r="AX144" s="2">
        <f t="shared" si="36"/>
        <v>23.283882828687737</v>
      </c>
      <c r="AY144" s="2">
        <f t="shared" si="37"/>
        <v>23.457397204069927</v>
      </c>
      <c r="AZ144" s="2">
        <f t="shared" si="38"/>
        <v>22.818993485856097</v>
      </c>
      <c r="BA144" s="2">
        <f t="shared" si="39"/>
        <v>20.981981706425955</v>
      </c>
      <c r="BB144" s="2">
        <f t="shared" si="40"/>
        <v>22.044103276848887</v>
      </c>
      <c r="BC144" s="2">
        <f t="shared" si="41"/>
        <v>22.195293774393694</v>
      </c>
      <c r="BD144" s="2">
        <f t="shared" si="42"/>
        <v>24.810685985690355</v>
      </c>
      <c r="BE144" s="2">
        <f t="shared" si="43"/>
        <v>28.197072559435508</v>
      </c>
      <c r="BF144" s="2">
        <f t="shared" si="44"/>
        <v>31.668897999486749</v>
      </c>
      <c r="BG144" s="2">
        <f t="shared" si="45"/>
        <v>37.151870027659484</v>
      </c>
      <c r="BH144" s="2">
        <f t="shared" si="46"/>
        <v>44.857662779782338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28.114759987619742</v>
      </c>
      <c r="CP144" s="2">
        <f>BL$207*$B144+BL$209</f>
        <v>28.113291026859798</v>
      </c>
      <c r="CQ144" s="2">
        <f>BM$207*$B144+BM$209</f>
        <v>28.619390149947471</v>
      </c>
      <c r="CR144" s="2">
        <f>BN$207*$B144+BN$209</f>
        <v>27.998316981766965</v>
      </c>
      <c r="CS144" s="2">
        <f>BO$207*$B144+BO$209</f>
        <v>27.640405873793277</v>
      </c>
      <c r="CT144" s="2">
        <f>BP$207*$B144+BP$209</f>
        <v>21.588153287230586</v>
      </c>
      <c r="CU144" s="2">
        <f>BQ$207*$B144+BQ$209</f>
        <v>25.591154749250801</v>
      </c>
      <c r="CV144" s="2">
        <f>BR$207*$B144+BR$209</f>
        <v>26.431822010240086</v>
      </c>
      <c r="CW144" s="2">
        <f>BS$207*$B144+BS$209</f>
        <v>27.321760744728998</v>
      </c>
      <c r="CX144" s="2">
        <f>BT$207*$B144+BT$209</f>
        <v>32.587367768619536</v>
      </c>
      <c r="CY144" s="2">
        <f>BU$207*$B144+BU$209</f>
        <v>34.682218306232059</v>
      </c>
      <c r="CZ144" s="2">
        <f>BV$207*$B144+BV$209</f>
        <v>40.425235896634632</v>
      </c>
      <c r="DA144" s="2">
        <f>BW$207*$B144+BW$209</f>
        <v>43.811817103925151</v>
      </c>
      <c r="DD144" s="2">
        <f>BZ$207*$B144+BZ$209</f>
        <v>23.272778400753385</v>
      </c>
      <c r="DE144" s="2">
        <f>CA$207*$B144+CA$209</f>
        <v>23.127216259704355</v>
      </c>
      <c r="DF144" s="2">
        <f>CB$207*$B144+CB$209</f>
        <v>23.189255480260726</v>
      </c>
      <c r="DG144" s="2">
        <f>CC$207*$B144+CC$209</f>
        <v>23.391856058655563</v>
      </c>
      <c r="DH144" s="2">
        <f>CD$207*$B144+CD$209</f>
        <v>22.743793559111001</v>
      </c>
      <c r="DI144" s="2">
        <f>CE$207*$B144+CE$209</f>
        <v>20.97171724624236</v>
      </c>
      <c r="DJ144" s="2">
        <f>CF$207*$B144+CF$209</f>
        <v>21.981947587431115</v>
      </c>
      <c r="DK144" s="2">
        <f>CG$207*$B144+CG$209</f>
        <v>22.113347083553712</v>
      </c>
      <c r="DL144" s="2">
        <f>CH$207*$B144+CH$209</f>
        <v>24.762155959976891</v>
      </c>
      <c r="DM144" s="2">
        <f>CI$207*$B144+CI$209</f>
        <v>28.10388796556532</v>
      </c>
      <c r="DN144" s="2">
        <f>CJ$207*$B144+CJ$209</f>
        <v>31.601119098927043</v>
      </c>
      <c r="DO144" s="2">
        <f>CK$207*$B144+CK$209</f>
        <v>37.077096114107832</v>
      </c>
      <c r="DP144" s="2">
        <f>CL$207*$B144+CL$209</f>
        <v>44.881368992951842</v>
      </c>
      <c r="DS144" s="2">
        <f>POWER(10,($B144-C$227)/C$228)/(1+POWER(10,($B144-C$227)/C$228))</f>
        <v>0.96825394140869947</v>
      </c>
      <c r="DT144" s="2">
        <f>POWER(10,($B144-D$227)/D$228)/(1+POWER(10,($B144-D$227)/D$228))</f>
        <v>0.96727484367857064</v>
      </c>
      <c r="DU144" s="2">
        <f>POWER(10,($B144-E$227)/E$228)/(1+POWER(10,($B144-E$227)/E$228))</f>
        <v>0.98257366452525396</v>
      </c>
      <c r="DV144" s="2">
        <f>POWER(10,($B144-F$227)/F$228)/(1+POWER(10,($B144-F$227)/F$228))</f>
        <v>0.98577190895389288</v>
      </c>
      <c r="DW144" s="2">
        <f>POWER(10,($B144-G$227)/G$228)/(1+POWER(10,($B144-G$227)/G$228))</f>
        <v>0.98464245851777721</v>
      </c>
      <c r="DX144" s="2">
        <f>POWER(10,($B144-H$227)/H$228)/(1+POWER(10,($B144-H$227)/H$228))</f>
        <v>0.98334870205327685</v>
      </c>
      <c r="DY144" s="2">
        <f>POWER(10,($B144-I$227)/I$228)/(1+POWER(10,($B144-I$227)/I$228))</f>
        <v>0.9827785752850956</v>
      </c>
      <c r="DZ144" s="2">
        <f>POWER(10,($B144-J$227)/J$228)/(1+POWER(10,($B144-J$227)/J$228))</f>
        <v>0.98102415963247025</v>
      </c>
      <c r="EA144" s="2">
        <f>POWER(10,($B144-K$227)/K$228)/(1+POWER(10,($B144-K$227)/K$228))</f>
        <v>0.98104003164763398</v>
      </c>
      <c r="EB144" s="2">
        <f>POWER(10,($B144-L$227)/L$228)/(1+POWER(10,($B144-L$227)/L$228))</f>
        <v>0.97921601123156476</v>
      </c>
      <c r="EC144" s="2">
        <f>POWER(10,($B144-M$227)/M$228)/(1+POWER(10,($B144-M$227)/M$228))</f>
        <v>0.97800171432357397</v>
      </c>
      <c r="ED144" s="2">
        <f>POWER(10,($B144-N$227)/N$228)/(1+POWER(10,($B144-N$227)/N$228))</f>
        <v>0.97766702754112034</v>
      </c>
      <c r="EE144" s="2">
        <f>POWER(10,($B144-O$227)/O$228)/(1+POWER(10,($B144-O$227)/O$228))</f>
        <v>0.97783537814974208</v>
      </c>
    </row>
    <row r="145" spans="2:137" x14ac:dyDescent="0.25">
      <c r="B145" s="2">
        <v>139</v>
      </c>
      <c r="C145">
        <v>20.567</v>
      </c>
      <c r="D145">
        <v>20.835999999999999</v>
      </c>
      <c r="E145">
        <v>20.925000000000001</v>
      </c>
      <c r="F145">
        <v>21.224</v>
      </c>
      <c r="G145">
        <v>21.298999999999999</v>
      </c>
      <c r="H145">
        <v>22.103999999999999</v>
      </c>
      <c r="I145">
        <v>20.984999999999999</v>
      </c>
      <c r="J145">
        <v>22.850999999999999</v>
      </c>
      <c r="K145">
        <v>24.134</v>
      </c>
      <c r="L145">
        <v>27.835999999999999</v>
      </c>
      <c r="M145">
        <v>31.239000000000001</v>
      </c>
      <c r="N145">
        <v>39.179000000000002</v>
      </c>
      <c r="O145">
        <v>44.686599999999999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23.362072010621787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23.223783106467675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23.208140007236448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23.380666180465617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22.728934563448501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21.652769611268671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22.228840690232204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22.67380363517578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25.186136274610107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28.569945074676912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31.792403064645185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37.419623195797129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45.041417140794216</v>
      </c>
      <c r="AE145" s="5"/>
      <c r="AG145" s="5">
        <f t="shared" si="32"/>
        <v>-2.7950720106217872</v>
      </c>
      <c r="AH145" s="5">
        <f t="shared" si="32"/>
        <v>-2.3877831064676762</v>
      </c>
      <c r="AI145" s="5">
        <f t="shared" si="32"/>
        <v>-2.2831400072364474</v>
      </c>
      <c r="AJ145" s="5">
        <f t="shared" si="32"/>
        <v>-2.1566661804656171</v>
      </c>
      <c r="AK145" s="5">
        <f t="shared" si="32"/>
        <v>-1.4299345634485015</v>
      </c>
      <c r="AL145" s="5">
        <f t="shared" si="32"/>
        <v>0.4512303887313287</v>
      </c>
      <c r="AM145" s="5">
        <f t="shared" si="32"/>
        <v>-1.2438406902322043</v>
      </c>
      <c r="AN145" s="5">
        <f t="shared" si="32"/>
        <v>0.17719636482421919</v>
      </c>
      <c r="AO145" s="5">
        <f t="shared" si="47"/>
        <v>-1.0521362746101062</v>
      </c>
      <c r="AP145" s="5">
        <f t="shared" si="33"/>
        <v>-0.73394507467691383</v>
      </c>
      <c r="AQ145" s="5">
        <f t="shared" si="33"/>
        <v>-0.55340306464518463</v>
      </c>
      <c r="AR145" s="5">
        <f t="shared" si="33"/>
        <v>1.7593768042028728</v>
      </c>
      <c r="AS145" s="5">
        <f t="shared" si="33"/>
        <v>-0.35481714079421778</v>
      </c>
      <c r="AV145" s="2">
        <f t="shared" si="34"/>
        <v>23.362072002315013</v>
      </c>
      <c r="AW145" s="2">
        <f t="shared" si="35"/>
        <v>23.223783106467675</v>
      </c>
      <c r="AX145" s="2">
        <f t="shared" si="36"/>
        <v>23.208140007236448</v>
      </c>
      <c r="AY145" s="2">
        <f t="shared" si="37"/>
        <v>23.380666180465617</v>
      </c>
      <c r="AZ145" s="2">
        <f t="shared" si="38"/>
        <v>22.728934563448501</v>
      </c>
      <c r="BA145" s="2">
        <f t="shared" si="39"/>
        <v>20.937795846372911</v>
      </c>
      <c r="BB145" s="2">
        <f t="shared" si="40"/>
        <v>21.999163036839334</v>
      </c>
      <c r="BC145" s="2">
        <f t="shared" si="41"/>
        <v>22.120411827690912</v>
      </c>
      <c r="BD145" s="2">
        <f t="shared" si="42"/>
        <v>24.754804217623192</v>
      </c>
      <c r="BE145" s="2">
        <f t="shared" si="43"/>
        <v>28.129723884598953</v>
      </c>
      <c r="BF145" s="2">
        <f t="shared" si="44"/>
        <v>31.609774853786671</v>
      </c>
      <c r="BG145" s="2">
        <f t="shared" si="45"/>
        <v>37.08726248795687</v>
      </c>
      <c r="BH145" s="2">
        <f t="shared" si="46"/>
        <v>44.819837046382155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28.157600502759131</v>
      </c>
      <c r="CP145" s="2">
        <f>BL$207*$B145+BL$209</f>
        <v>28.148573038686489</v>
      </c>
      <c r="CQ145" s="2">
        <f>BM$207*$B145+BM$209</f>
        <v>28.640582757632675</v>
      </c>
      <c r="CR145" s="2">
        <f>BN$207*$B145+BN$209</f>
        <v>27.995630670428383</v>
      </c>
      <c r="CS145" s="2">
        <f>BO$207*$B145+BO$209</f>
        <v>27.632137290092448</v>
      </c>
      <c r="CT145" s="2">
        <f>BP$207*$B145+BP$209</f>
        <v>21.53328594918219</v>
      </c>
      <c r="CU145" s="2">
        <f>BQ$207*$B145+BQ$209</f>
        <v>25.582636449668431</v>
      </c>
      <c r="CV145" s="2">
        <f>BR$207*$B145+BR$209</f>
        <v>26.421920859121634</v>
      </c>
      <c r="CW145" s="2">
        <f>BS$207*$B145+BS$209</f>
        <v>27.301068874676979</v>
      </c>
      <c r="CX145" s="2">
        <f>BT$207*$B145+BT$209</f>
        <v>32.600697211922906</v>
      </c>
      <c r="CY145" s="2">
        <f>BU$207*$B145+BU$209</f>
        <v>34.667516908814086</v>
      </c>
      <c r="CZ145" s="2">
        <f>BV$207*$B145+BV$209</f>
        <v>40.423146250531666</v>
      </c>
      <c r="DA145" s="2">
        <f>BW$207*$B145+BW$209</f>
        <v>43.742934838316039</v>
      </c>
      <c r="DD145" s="2">
        <f>BZ$207*$B145+BZ$209</f>
        <v>23.218676009117889</v>
      </c>
      <c r="DE145" s="2">
        <f>CA$207*$B145+CA$209</f>
        <v>23.071826513707489</v>
      </c>
      <c r="DF145" s="2">
        <f>CB$207*$B145+CB$209</f>
        <v>23.120270921258893</v>
      </c>
      <c r="DG145" s="2">
        <f>CC$207*$B145+CC$209</f>
        <v>23.319917260502965</v>
      </c>
      <c r="DH145" s="2">
        <f>CD$207*$B145+CD$209</f>
        <v>22.659187972047562</v>
      </c>
      <c r="DI145" s="2">
        <f>CE$207*$B145+CE$209</f>
        <v>20.92859950485964</v>
      </c>
      <c r="DJ145" s="2">
        <f>CF$207*$B145+CF$209</f>
        <v>21.94189430267306</v>
      </c>
      <c r="DK145" s="2">
        <f>CG$207*$B145+CG$209</f>
        <v>22.044529236154982</v>
      </c>
      <c r="DL145" s="2">
        <f>CH$207*$B145+CH$209</f>
        <v>24.709924055119011</v>
      </c>
      <c r="DM145" s="2">
        <f>CI$207*$B145+CI$209</f>
        <v>28.04317679421073</v>
      </c>
      <c r="DN145" s="2">
        <f>CJ$207*$B145+CJ$209</f>
        <v>31.547048496422555</v>
      </c>
      <c r="DO145" s="2">
        <f>CK$207*$B145+CK$209</f>
        <v>37.017765421779373</v>
      </c>
      <c r="DP145" s="2">
        <f>CL$207*$B145+CL$209</f>
        <v>44.842099388250041</v>
      </c>
      <c r="DS145" s="2">
        <f>POWER(10,($B145-C$227)/C$228)/(1+POWER(10,($B145-C$227)/C$228))</f>
        <v>0.9709661499418053</v>
      </c>
      <c r="DT145" s="2">
        <f>POWER(10,($B145-D$227)/D$228)/(1+POWER(10,($B145-D$227)/D$228))</f>
        <v>0.97006811507871871</v>
      </c>
      <c r="DU145" s="2">
        <f>POWER(10,($B145-E$227)/E$228)/(1+POWER(10,($B145-E$227)/E$228))</f>
        <v>0.98408258653096736</v>
      </c>
      <c r="DV145" s="2">
        <f>POWER(10,($B145-F$227)/F$228)/(1+POWER(10,($B145-F$227)/F$228))</f>
        <v>0.98700756127745204</v>
      </c>
      <c r="DW145" s="2">
        <f>POWER(10,($B145-G$227)/G$228)/(1+POWER(10,($B145-G$227)/G$228))</f>
        <v>0.98597480349380284</v>
      </c>
      <c r="DX145" s="2">
        <f>POWER(10,($B145-H$227)/H$228)/(1+POWER(10,($B145-H$227)/H$228))</f>
        <v>0.98479155337511315</v>
      </c>
      <c r="DY145" s="2">
        <f>POWER(10,($B145-I$227)/I$228)/(1+POWER(10,($B145-I$227)/I$228))</f>
        <v>0.98427003840040195</v>
      </c>
      <c r="DZ145" s="2">
        <f>POWER(10,($B145-J$227)/J$228)/(1+POWER(10,($B145-J$227)/J$228))</f>
        <v>0.98266488400585472</v>
      </c>
      <c r="EA145" s="2">
        <f>POWER(10,($B145-K$227)/K$228)/(1+POWER(10,($B145-K$227)/K$228))</f>
        <v>0.9826794078951413</v>
      </c>
      <c r="EB145" s="2">
        <f>POWER(10,($B145-L$227)/L$228)/(1+POWER(10,($B145-L$227)/L$228))</f>
        <v>0.98101004878620657</v>
      </c>
      <c r="EC145" s="2">
        <f>POWER(10,($B145-M$227)/M$228)/(1+POWER(10,($B145-M$227)/M$228))</f>
        <v>0.97989841617526874</v>
      </c>
      <c r="ED145" s="2">
        <f>POWER(10,($B145-N$227)/N$228)/(1+POWER(10,($B145-N$227)/N$228))</f>
        <v>0.97959198407687142</v>
      </c>
      <c r="EE145" s="2">
        <f>POWER(10,($B145-O$227)/O$228)/(1+POWER(10,($B145-O$227)/O$228))</f>
        <v>0.9797461245732324</v>
      </c>
    </row>
    <row r="146" spans="2:137" x14ac:dyDescent="0.25">
      <c r="B146" s="2">
        <v>140</v>
      </c>
      <c r="C146">
        <v>21.536999999999999</v>
      </c>
      <c r="D146">
        <v>19.97</v>
      </c>
      <c r="E146">
        <v>21.343</v>
      </c>
      <c r="F146">
        <v>21.582000000000001</v>
      </c>
      <c r="G146">
        <v>21.327999999999999</v>
      </c>
      <c r="H146">
        <v>21.597000000000001</v>
      </c>
      <c r="I146">
        <v>21.433</v>
      </c>
      <c r="J146">
        <v>22.492999999999999</v>
      </c>
      <c r="K146">
        <v>24.463000000000001</v>
      </c>
      <c r="L146">
        <v>27.866</v>
      </c>
      <c r="M146">
        <v>29.791</v>
      </c>
      <c r="N146">
        <v>39.463000000000001</v>
      </c>
      <c r="O146">
        <v>45.179099999999998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23.298260826876444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23.157870494896386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23.132847240733177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23.304267074305709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22.639248270902083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21.785682902275905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22.234184677052507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22.753749239211604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25.253343912124347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28.667544883196335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31.801538440126723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37.498202505412408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45.094292263012662</v>
      </c>
      <c r="AE146" s="5"/>
      <c r="AG146" s="5">
        <f t="shared" si="32"/>
        <v>-1.7612608268764447</v>
      </c>
      <c r="AH146" s="5">
        <f t="shared" si="32"/>
        <v>-3.1878704948963872</v>
      </c>
      <c r="AI146" s="5">
        <f t="shared" si="32"/>
        <v>-1.7898472407331774</v>
      </c>
      <c r="AJ146" s="5">
        <f t="shared" si="32"/>
        <v>-1.7222670743057087</v>
      </c>
      <c r="AK146" s="5">
        <f t="shared" si="32"/>
        <v>-1.3112482709020838</v>
      </c>
      <c r="AL146" s="5">
        <f t="shared" si="32"/>
        <v>-0.18868290227590379</v>
      </c>
      <c r="AM146" s="5">
        <f t="shared" si="32"/>
        <v>-0.80118467705250751</v>
      </c>
      <c r="AN146" s="5">
        <f t="shared" si="32"/>
        <v>-0.26074923921160575</v>
      </c>
      <c r="AO146" s="5">
        <f t="shared" si="47"/>
        <v>-0.79034391212434585</v>
      </c>
      <c r="AP146" s="5">
        <f t="shared" si="33"/>
        <v>-0.80154488319633543</v>
      </c>
      <c r="AQ146" s="5">
        <f t="shared" si="33"/>
        <v>-2.010538440126723</v>
      </c>
      <c r="AR146" s="5">
        <f t="shared" si="33"/>
        <v>1.964797494587593</v>
      </c>
      <c r="AS146" s="5">
        <f t="shared" si="33"/>
        <v>8.4807736987336568E-2</v>
      </c>
      <c r="AV146" s="2">
        <f t="shared" si="34"/>
        <v>23.298260812732416</v>
      </c>
      <c r="AW146" s="2">
        <f t="shared" si="35"/>
        <v>23.157870494896386</v>
      </c>
      <c r="AX146" s="2">
        <f t="shared" si="36"/>
        <v>23.132847240733177</v>
      </c>
      <c r="AY146" s="2">
        <f t="shared" si="37"/>
        <v>23.304267074305709</v>
      </c>
      <c r="AZ146" s="2">
        <f t="shared" si="38"/>
        <v>22.639248270902083</v>
      </c>
      <c r="BA146" s="2">
        <f t="shared" si="39"/>
        <v>20.893716976747733</v>
      </c>
      <c r="BB146" s="2">
        <f t="shared" si="40"/>
        <v>21.954596138407013</v>
      </c>
      <c r="BC146" s="2">
        <f t="shared" si="41"/>
        <v>22.045955740618627</v>
      </c>
      <c r="BD146" s="2">
        <f t="shared" si="42"/>
        <v>24.699184805050155</v>
      </c>
      <c r="BE146" s="2">
        <f t="shared" si="43"/>
        <v>28.06281407489282</v>
      </c>
      <c r="BF146" s="2">
        <f t="shared" si="44"/>
        <v>31.551009403542672</v>
      </c>
      <c r="BG146" s="2">
        <f t="shared" si="45"/>
        <v>37.022998131930422</v>
      </c>
      <c r="BH146" s="2">
        <f t="shared" si="46"/>
        <v>44.781942064216167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28.200441017898523</v>
      </c>
      <c r="CP146" s="2">
        <f>BL$207*$B146+BL$209</f>
        <v>28.183855050513181</v>
      </c>
      <c r="CQ146" s="2">
        <f>BM$207*$B146+BM$209</f>
        <v>28.661775365317883</v>
      </c>
      <c r="CR146" s="2">
        <f>BN$207*$B146+BN$209</f>
        <v>27.992944359089805</v>
      </c>
      <c r="CS146" s="2">
        <f>BO$207*$B146+BO$209</f>
        <v>27.623868706391619</v>
      </c>
      <c r="CT146" s="2">
        <f>BP$207*$B146+BP$209</f>
        <v>21.478418611133794</v>
      </c>
      <c r="CU146" s="2">
        <f>BQ$207*$B146+BQ$209</f>
        <v>25.574118150086061</v>
      </c>
      <c r="CV146" s="2">
        <f>BR$207*$B146+BR$209</f>
        <v>26.412019708003186</v>
      </c>
      <c r="CW146" s="2">
        <f>BS$207*$B146+BS$209</f>
        <v>27.28037700462496</v>
      </c>
      <c r="CX146" s="2">
        <f>BT$207*$B146+BT$209</f>
        <v>32.614026655226276</v>
      </c>
      <c r="CY146" s="2">
        <f>BU$207*$B146+BU$209</f>
        <v>34.652815511396113</v>
      </c>
      <c r="CZ146" s="2">
        <f>BV$207*$B146+BV$209</f>
        <v>40.421056604428699</v>
      </c>
      <c r="DA146" s="2">
        <f>BW$207*$B146+BW$209</f>
        <v>43.674052572706927</v>
      </c>
      <c r="DD146" s="2">
        <f>BZ$207*$B146+BZ$209</f>
        <v>23.16457361748239</v>
      </c>
      <c r="DE146" s="2">
        <f>CA$207*$B146+CA$209</f>
        <v>23.016436767710623</v>
      </c>
      <c r="DF146" s="2">
        <f>CB$207*$B146+CB$209</f>
        <v>23.051286362257059</v>
      </c>
      <c r="DG146" s="2">
        <f>CC$207*$B146+CC$209</f>
        <v>23.247978462350364</v>
      </c>
      <c r="DH146" s="2">
        <f>CD$207*$B146+CD$209</f>
        <v>22.574582384984126</v>
      </c>
      <c r="DI146" s="2">
        <f>CE$207*$B146+CE$209</f>
        <v>20.885481763476918</v>
      </c>
      <c r="DJ146" s="2">
        <f>CF$207*$B146+CF$209</f>
        <v>21.901841017915004</v>
      </c>
      <c r="DK146" s="2">
        <f>CG$207*$B146+CG$209</f>
        <v>21.975711388756253</v>
      </c>
      <c r="DL146" s="2">
        <f>CH$207*$B146+CH$209</f>
        <v>24.657692150261131</v>
      </c>
      <c r="DM146" s="2">
        <f>CI$207*$B146+CI$209</f>
        <v>27.982465622856132</v>
      </c>
      <c r="DN146" s="2">
        <f>CJ$207*$B146+CJ$209</f>
        <v>31.49297789391807</v>
      </c>
      <c r="DO146" s="2">
        <f>CK$207*$B146+CK$209</f>
        <v>36.958434729450914</v>
      </c>
      <c r="DP146" s="2">
        <f>CL$207*$B146+CL$209</f>
        <v>44.802829783548241</v>
      </c>
      <c r="DS146" s="2">
        <f>POWER(10,($B146-C$227)/C$228)/(1+POWER(10,($B146-C$227)/C$228))</f>
        <v>0.97345299535905605</v>
      </c>
      <c r="DT146" s="2">
        <f>POWER(10,($B146-D$227)/D$228)/(1+POWER(10,($B146-D$227)/D$228))</f>
        <v>0.97262971188988878</v>
      </c>
      <c r="DU146" s="2">
        <f>POWER(10,($B146-E$227)/E$228)/(1+POWER(10,($B146-E$227)/E$228))</f>
        <v>0.98546278614366323</v>
      </c>
      <c r="DV146" s="2">
        <f>POWER(10,($B146-F$227)/F$228)/(1+POWER(10,($B146-F$227)/F$228))</f>
        <v>0.98813719356886809</v>
      </c>
      <c r="DW146" s="2">
        <f>POWER(10,($B146-G$227)/G$228)/(1+POWER(10,($B146-G$227)/G$228))</f>
        <v>0.98719306416754538</v>
      </c>
      <c r="DX146" s="2">
        <f>POWER(10,($B146-H$227)/H$228)/(1+POWER(10,($B146-H$227)/H$228))</f>
        <v>0.98611114606325934</v>
      </c>
      <c r="DY146" s="2">
        <f>POWER(10,($B146-I$227)/I$228)/(1+POWER(10,($B146-I$227)/I$228))</f>
        <v>0.98563422133099821</v>
      </c>
      <c r="DZ146" s="2">
        <f>POWER(10,($B146-J$227)/J$228)/(1+POWER(10,($B146-J$227)/J$228))</f>
        <v>0.98416603472810527</v>
      </c>
      <c r="EA146" s="2">
        <f>POWER(10,($B146-K$227)/K$228)/(1+POWER(10,($B146-K$227)/K$228))</f>
        <v>0.98417932115633855</v>
      </c>
      <c r="EB146" s="2">
        <f>POWER(10,($B146-L$227)/L$228)/(1+POWER(10,($B146-L$227)/L$228))</f>
        <v>0.98265197166244134</v>
      </c>
      <c r="EC146" s="2">
        <f>POWER(10,($B146-M$227)/M$228)/(1+POWER(10,($B146-M$227)/M$228))</f>
        <v>0.98163465448236553</v>
      </c>
      <c r="ED146" s="2">
        <f>POWER(10,($B146-N$227)/N$228)/(1+POWER(10,($B146-N$227)/N$228))</f>
        <v>0.98135418627541604</v>
      </c>
      <c r="EE146" s="2">
        <f>POWER(10,($B146-O$227)/O$228)/(1+POWER(10,($B146-O$227)/O$228))</f>
        <v>0.98149526839179901</v>
      </c>
    </row>
    <row r="147" spans="2:137" x14ac:dyDescent="0.25">
      <c r="B147" s="2">
        <v>141</v>
      </c>
      <c r="C147">
        <v>20.835999999999999</v>
      </c>
      <c r="D147">
        <v>20.657</v>
      </c>
      <c r="E147">
        <v>19.896000000000001</v>
      </c>
      <c r="F147">
        <v>21.119</v>
      </c>
      <c r="G147">
        <v>21.103999999999999</v>
      </c>
      <c r="H147">
        <v>21.954999999999998</v>
      </c>
      <c r="I147">
        <v>21.327999999999999</v>
      </c>
      <c r="J147">
        <v>22.402999999999999</v>
      </c>
      <c r="K147">
        <v>24.015000000000001</v>
      </c>
      <c r="L147">
        <v>27.567</v>
      </c>
      <c r="M147">
        <v>30.298999999999999</v>
      </c>
      <c r="N147">
        <v>37.552</v>
      </c>
      <c r="O147">
        <v>45.313400000000001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23.235033478649761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23.092616319174404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23.0579785855582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23.228179154761513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22.549911947135577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21.924997968987988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22.239200432179061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22.847671198009685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25.332486637296597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28.803469142718328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31.831593719131501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37.624332435639701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45.188870445721143</v>
      </c>
      <c r="AE147" s="5"/>
      <c r="AG147" s="5">
        <f t="shared" si="32"/>
        <v>-2.3990334786497627</v>
      </c>
      <c r="AH147" s="5">
        <f t="shared" si="32"/>
        <v>-2.4356163191744038</v>
      </c>
      <c r="AI147" s="5">
        <f t="shared" si="32"/>
        <v>-3.1619785855581988</v>
      </c>
      <c r="AJ147" s="5">
        <f t="shared" si="32"/>
        <v>-2.1091791547615131</v>
      </c>
      <c r="AK147" s="5">
        <f t="shared" si="32"/>
        <v>-1.4459119471355777</v>
      </c>
      <c r="AL147" s="5">
        <f t="shared" si="32"/>
        <v>3.0002031012010377E-2</v>
      </c>
      <c r="AM147" s="5">
        <f t="shared" si="32"/>
        <v>-0.91120043217906144</v>
      </c>
      <c r="AN147" s="5">
        <f t="shared" si="32"/>
        <v>-0.44467119800968646</v>
      </c>
      <c r="AO147" s="5">
        <f t="shared" si="47"/>
        <v>-1.3174866372965965</v>
      </c>
      <c r="AP147" s="5">
        <f t="shared" si="33"/>
        <v>-1.2364691427183274</v>
      </c>
      <c r="AQ147" s="5">
        <f t="shared" si="33"/>
        <v>-1.5325937191315013</v>
      </c>
      <c r="AR147" s="5">
        <f t="shared" si="33"/>
        <v>-7.2332435639701487E-2</v>
      </c>
      <c r="AS147" s="5">
        <f t="shared" si="33"/>
        <v>0.12452955427885826</v>
      </c>
      <c r="AV147" s="2">
        <f t="shared" si="34"/>
        <v>23.235033455351946</v>
      </c>
      <c r="AW147" s="2">
        <f t="shared" si="35"/>
        <v>23.092616319174404</v>
      </c>
      <c r="AX147" s="2">
        <f t="shared" si="36"/>
        <v>23.0579785855582</v>
      </c>
      <c r="AY147" s="2">
        <f t="shared" si="37"/>
        <v>23.228179154761513</v>
      </c>
      <c r="AZ147" s="2">
        <f t="shared" si="38"/>
        <v>22.549911947135577</v>
      </c>
      <c r="BA147" s="2">
        <f t="shared" si="39"/>
        <v>20.84973480384377</v>
      </c>
      <c r="BB147" s="2">
        <f t="shared" si="40"/>
        <v>21.910375554839348</v>
      </c>
      <c r="BC147" s="2">
        <f t="shared" si="41"/>
        <v>21.971898518881218</v>
      </c>
      <c r="BD147" s="2">
        <f t="shared" si="42"/>
        <v>24.643810461186401</v>
      </c>
      <c r="BE147" s="2">
        <f t="shared" si="43"/>
        <v>27.996318368153975</v>
      </c>
      <c r="BF147" s="2">
        <f t="shared" si="44"/>
        <v>31.492578798092957</v>
      </c>
      <c r="BG147" s="2">
        <f t="shared" si="45"/>
        <v>36.959058317306457</v>
      </c>
      <c r="BH147" s="2">
        <f t="shared" si="46"/>
        <v>44.743978711010946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28.243281533037916</v>
      </c>
      <c r="CP147" s="2">
        <f>BL$207*$B147+BL$209</f>
        <v>28.219137062339875</v>
      </c>
      <c r="CQ147" s="2">
        <f>BM$207*$B147+BM$209</f>
        <v>28.682967973003088</v>
      </c>
      <c r="CR147" s="2">
        <f>BN$207*$B147+BN$209</f>
        <v>27.990258047751222</v>
      </c>
      <c r="CS147" s="2">
        <f>BO$207*$B147+BO$209</f>
        <v>27.615600122690786</v>
      </c>
      <c r="CT147" s="2">
        <f>BP$207*$B147+BP$209</f>
        <v>21.423551273085398</v>
      </c>
      <c r="CU147" s="2">
        <f>BQ$207*$B147+BQ$209</f>
        <v>25.565599850503691</v>
      </c>
      <c r="CV147" s="2">
        <f>BR$207*$B147+BR$209</f>
        <v>26.402118556884737</v>
      </c>
      <c r="CW147" s="2">
        <f>BS$207*$B147+BS$209</f>
        <v>27.259685134572941</v>
      </c>
      <c r="CX147" s="2">
        <f>BT$207*$B147+BT$209</f>
        <v>32.627356098529646</v>
      </c>
      <c r="CY147" s="2">
        <f>BU$207*$B147+BU$209</f>
        <v>34.638114113978141</v>
      </c>
      <c r="CZ147" s="2">
        <f>BV$207*$B147+BV$209</f>
        <v>40.418966958325733</v>
      </c>
      <c r="DA147" s="2">
        <f>BW$207*$B147+BW$209</f>
        <v>43.605170307097822</v>
      </c>
      <c r="DD147" s="2">
        <f>BZ$207*$B147+BZ$209</f>
        <v>23.110471225846894</v>
      </c>
      <c r="DE147" s="2">
        <f>CA$207*$B147+CA$209</f>
        <v>22.96104702171376</v>
      </c>
      <c r="DF147" s="2">
        <f>CB$207*$B147+CB$209</f>
        <v>22.982301803255229</v>
      </c>
      <c r="DG147" s="2">
        <f>CC$207*$B147+CC$209</f>
        <v>23.176039664197766</v>
      </c>
      <c r="DH147" s="2">
        <f>CD$207*$B147+CD$209</f>
        <v>22.48997679792069</v>
      </c>
      <c r="DI147" s="2">
        <f>CE$207*$B147+CE$209</f>
        <v>20.842364022094195</v>
      </c>
      <c r="DJ147" s="2">
        <f>CF$207*$B147+CF$209</f>
        <v>21.861787733156948</v>
      </c>
      <c r="DK147" s="2">
        <f>CG$207*$B147+CG$209</f>
        <v>21.906893541357526</v>
      </c>
      <c r="DL147" s="2">
        <f>CH$207*$B147+CH$209</f>
        <v>24.60546024540325</v>
      </c>
      <c r="DM147" s="2">
        <f>CI$207*$B147+CI$209</f>
        <v>27.921754451501542</v>
      </c>
      <c r="DN147" s="2">
        <f>CJ$207*$B147+CJ$209</f>
        <v>31.438907291413582</v>
      </c>
      <c r="DO147" s="2">
        <f>CK$207*$B147+CK$209</f>
        <v>36.899104037122456</v>
      </c>
      <c r="DP147" s="2">
        <f>CL$207*$B147+CL$209</f>
        <v>44.76356017884644</v>
      </c>
      <c r="DS147" s="2">
        <f>POWER(10,($B147-C$227)/C$228)/(1+POWER(10,($B147-C$227)/C$228))</f>
        <v>0.97573215800892932</v>
      </c>
      <c r="DT147" s="2">
        <f>POWER(10,($B147-D$227)/D$228)/(1+POWER(10,($B147-D$227)/D$228))</f>
        <v>0.97497773974122026</v>
      </c>
      <c r="DU147" s="2">
        <f>POWER(10,($B147-E$227)/E$228)/(1+POWER(10,($B147-E$227)/E$228))</f>
        <v>0.98672492300907388</v>
      </c>
      <c r="DV147" s="2">
        <f>POWER(10,($B147-F$227)/F$228)/(1+POWER(10,($B147-F$227)/F$228))</f>
        <v>0.98916968728675347</v>
      </c>
      <c r="DW147" s="2">
        <f>POWER(10,($B147-G$227)/G$228)/(1+POWER(10,($B147-G$227)/G$228))</f>
        <v>0.98830675892135034</v>
      </c>
      <c r="DX147" s="2">
        <f>POWER(10,($B147-H$227)/H$228)/(1+POWER(10,($B147-H$227)/H$228))</f>
        <v>0.9873177160424581</v>
      </c>
      <c r="DY147" s="2">
        <f>POWER(10,($B147-I$227)/I$228)/(1+POWER(10,($B147-I$227)/I$228))</f>
        <v>0.98688167214129496</v>
      </c>
      <c r="DZ147" s="2">
        <f>POWER(10,($B147-J$227)/J$228)/(1+POWER(10,($B147-J$227)/J$228))</f>
        <v>0.98553910487258034</v>
      </c>
      <c r="EA147" s="2">
        <f>POWER(10,($B147-K$227)/K$228)/(1+POWER(10,($B147-K$227)/K$228))</f>
        <v>0.9855512560598626</v>
      </c>
      <c r="EB147" s="2">
        <f>POWER(10,($B147-L$227)/L$228)/(1+POWER(10,($B147-L$227)/L$228))</f>
        <v>0.98415422251062745</v>
      </c>
      <c r="EC147" s="2">
        <f>POWER(10,($B147-M$227)/M$228)/(1+POWER(10,($B147-M$227)/M$228))</f>
        <v>0.98322349580501622</v>
      </c>
      <c r="ED147" s="2">
        <f>POWER(10,($B147-N$227)/N$228)/(1+POWER(10,($B147-N$227)/N$228))</f>
        <v>0.98296687072020894</v>
      </c>
      <c r="EE147" s="2">
        <f>POWER(10,($B147-O$227)/O$228)/(1+POWER(10,($B147-O$227)/O$228))</f>
        <v>0.9830959607701546</v>
      </c>
    </row>
    <row r="148" spans="2:137" x14ac:dyDescent="0.25">
      <c r="B148" s="2">
        <v>142</v>
      </c>
      <c r="C148">
        <v>22.074999999999999</v>
      </c>
      <c r="D148">
        <v>20.433</v>
      </c>
      <c r="E148">
        <v>20.984999999999999</v>
      </c>
      <c r="F148">
        <v>20.552</v>
      </c>
      <c r="G148">
        <v>19.984999999999999</v>
      </c>
      <c r="H148">
        <v>21.448</v>
      </c>
      <c r="I148">
        <v>21.343</v>
      </c>
      <c r="J148">
        <v>22.760999999999999</v>
      </c>
      <c r="K148">
        <v>25.09</v>
      </c>
      <c r="L148">
        <v>27.402999999999999</v>
      </c>
      <c r="M148">
        <v>29.478000000000002</v>
      </c>
      <c r="N148">
        <v>36.417999999999999</v>
      </c>
      <c r="O148">
        <v>45.582099999999997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23.172364252845995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23.027988417525421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22.983509054679043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23.152382688689116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22.460903938511869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22.058047447484796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22.239878429878303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22.945223331366847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25.415602323079451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28.973571995787239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31.881591185480669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37.800568942931086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45.33055518444921</v>
      </c>
      <c r="AE148" s="5"/>
      <c r="AG148" s="5">
        <f t="shared" si="32"/>
        <v>-1.0973642528459955</v>
      </c>
      <c r="AH148" s="5">
        <f t="shared" si="32"/>
        <v>-2.5949884175254212</v>
      </c>
      <c r="AI148" s="5">
        <f t="shared" si="32"/>
        <v>-1.9985090546790438</v>
      </c>
      <c r="AJ148" s="5">
        <f t="shared" si="32"/>
        <v>-2.6003826886891162</v>
      </c>
      <c r="AK148" s="5">
        <f t="shared" si="32"/>
        <v>-2.4759039385118697</v>
      </c>
      <c r="AL148" s="5">
        <f t="shared" si="32"/>
        <v>-0.61004744748479567</v>
      </c>
      <c r="AM148" s="5">
        <f t="shared" si="32"/>
        <v>-0.8968784298783028</v>
      </c>
      <c r="AN148" s="5">
        <f t="shared" si="32"/>
        <v>-0.18422333136684799</v>
      </c>
      <c r="AO148" s="5">
        <f t="shared" si="47"/>
        <v>-0.32560232307945114</v>
      </c>
      <c r="AP148" s="5">
        <f t="shared" si="33"/>
        <v>-1.5705719957872404</v>
      </c>
      <c r="AQ148" s="5">
        <f t="shared" si="33"/>
        <v>-2.4035911854806677</v>
      </c>
      <c r="AR148" s="5">
        <f t="shared" si="33"/>
        <v>-1.382568942931087</v>
      </c>
      <c r="AS148" s="5">
        <f t="shared" si="33"/>
        <v>0.25154481555078689</v>
      </c>
      <c r="AV148" s="2">
        <f t="shared" si="34"/>
        <v>23.172364215721682</v>
      </c>
      <c r="AW148" s="2">
        <f t="shared" si="35"/>
        <v>23.027988417525421</v>
      </c>
      <c r="AX148" s="2">
        <f t="shared" si="36"/>
        <v>22.983509054679043</v>
      </c>
      <c r="AY148" s="2">
        <f t="shared" si="37"/>
        <v>23.152382688689116</v>
      </c>
      <c r="AZ148" s="2">
        <f t="shared" si="38"/>
        <v>22.460903938511869</v>
      </c>
      <c r="BA148" s="2">
        <f t="shared" si="39"/>
        <v>20.805839971179001</v>
      </c>
      <c r="BB148" s="2">
        <f t="shared" si="40"/>
        <v>21.866475998659045</v>
      </c>
      <c r="BC148" s="2">
        <f t="shared" si="41"/>
        <v>21.898214481229708</v>
      </c>
      <c r="BD148" s="2">
        <f t="shared" si="42"/>
        <v>24.588664820596858</v>
      </c>
      <c r="BE148" s="2">
        <f t="shared" si="43"/>
        <v>27.93021281993526</v>
      </c>
      <c r="BF148" s="2">
        <f t="shared" si="44"/>
        <v>31.434461300923836</v>
      </c>
      <c r="BG148" s="2">
        <f t="shared" si="45"/>
        <v>36.895424910124163</v>
      </c>
      <c r="BH148" s="2">
        <f t="shared" si="46"/>
        <v>44.705948252836556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28.286122048177305</v>
      </c>
      <c r="CP148" s="2">
        <f>BL$207*$B148+BL$209</f>
        <v>28.254419074166567</v>
      </c>
      <c r="CQ148" s="2">
        <f>BM$207*$B148+BM$209</f>
        <v>28.704160580688292</v>
      </c>
      <c r="CR148" s="2">
        <f>BN$207*$B148+BN$209</f>
        <v>27.98757173641264</v>
      </c>
      <c r="CS148" s="2">
        <f>BO$207*$B148+BO$209</f>
        <v>27.607331538989957</v>
      </c>
      <c r="CT148" s="2">
        <f>BP$207*$B148+BP$209</f>
        <v>21.368683935037001</v>
      </c>
      <c r="CU148" s="2">
        <f>BQ$207*$B148+BQ$209</f>
        <v>25.557081550921321</v>
      </c>
      <c r="CV148" s="2">
        <f>BR$207*$B148+BR$209</f>
        <v>26.392217405766285</v>
      </c>
      <c r="CW148" s="2">
        <f>BS$207*$B148+BS$209</f>
        <v>27.238993264520921</v>
      </c>
      <c r="CX148" s="2">
        <f>BT$207*$B148+BT$209</f>
        <v>32.640685541833015</v>
      </c>
      <c r="CY148" s="2">
        <f>BU$207*$B148+BU$209</f>
        <v>34.623412716560168</v>
      </c>
      <c r="CZ148" s="2">
        <f>BV$207*$B148+BV$209</f>
        <v>40.416877312222766</v>
      </c>
      <c r="DA148" s="2">
        <f>BW$207*$B148+BW$209</f>
        <v>43.536288041488703</v>
      </c>
      <c r="DD148" s="2">
        <f>BZ$207*$B148+BZ$209</f>
        <v>23.056368834211398</v>
      </c>
      <c r="DE148" s="2">
        <f>CA$207*$B148+CA$209</f>
        <v>22.905657275716891</v>
      </c>
      <c r="DF148" s="2">
        <f>CB$207*$B148+CB$209</f>
        <v>22.913317244253395</v>
      </c>
      <c r="DG148" s="2">
        <f>CC$207*$B148+CC$209</f>
        <v>23.104100866045165</v>
      </c>
      <c r="DH148" s="2">
        <f>CD$207*$B148+CD$209</f>
        <v>22.40537121085725</v>
      </c>
      <c r="DI148" s="2">
        <f>CE$207*$B148+CE$209</f>
        <v>20.799246280711472</v>
      </c>
      <c r="DJ148" s="2">
        <f>CF$207*$B148+CF$209</f>
        <v>21.821734448398892</v>
      </c>
      <c r="DK148" s="2">
        <f>CG$207*$B148+CG$209</f>
        <v>21.8380756939588</v>
      </c>
      <c r="DL148" s="2">
        <f>CH$207*$B148+CH$209</f>
        <v>24.553228340545367</v>
      </c>
      <c r="DM148" s="2">
        <f>CI$207*$B148+CI$209</f>
        <v>27.861043280146948</v>
      </c>
      <c r="DN148" s="2">
        <f>CJ$207*$B148+CJ$209</f>
        <v>31.384836688909097</v>
      </c>
      <c r="DO148" s="2">
        <f>CK$207*$B148+CK$209</f>
        <v>36.839773344793997</v>
      </c>
      <c r="DP148" s="2">
        <f>CL$207*$B148+CL$209</f>
        <v>44.724290574144639</v>
      </c>
      <c r="DS148" s="2">
        <f>POWER(10,($B148-C$227)/C$228)/(1+POWER(10,($B148-C$227)/C$228))</f>
        <v>0.97782010416848664</v>
      </c>
      <c r="DT148" s="2">
        <f>POWER(10,($B148-D$227)/D$228)/(1+POWER(10,($B148-D$227)/D$228))</f>
        <v>0.97712907278017336</v>
      </c>
      <c r="DU148" s="2">
        <f>POWER(10,($B148-E$227)/E$228)/(1+POWER(10,($B148-E$227)/E$228))</f>
        <v>0.98787882759942469</v>
      </c>
      <c r="DV148" s="2">
        <f>POWER(10,($B148-F$227)/F$228)/(1+POWER(10,($B148-F$227)/F$228))</f>
        <v>0.99011321579966405</v>
      </c>
      <c r="DW148" s="2">
        <f>POWER(10,($B148-G$227)/G$228)/(1+POWER(10,($B148-G$227)/G$228))</f>
        <v>0.98932465375518297</v>
      </c>
      <c r="DX148" s="2">
        <f>POWER(10,($B148-H$227)/H$228)/(1+POWER(10,($B148-H$227)/H$228))</f>
        <v>0.98842069817926581</v>
      </c>
      <c r="DY148" s="2">
        <f>POWER(10,($B148-I$227)/I$228)/(1+POWER(10,($B148-I$227)/I$228))</f>
        <v>0.98802211707984466</v>
      </c>
      <c r="DZ148" s="2">
        <f>POWER(10,($B148-J$227)/J$228)/(1+POWER(10,($B148-J$227)/J$228))</f>
        <v>0.98679470445221618</v>
      </c>
      <c r="EA148" s="2">
        <f>POWER(10,($B148-K$227)/K$228)/(1+POWER(10,($B148-K$227)/K$228))</f>
        <v>0.98680581471030715</v>
      </c>
      <c r="EB148" s="2">
        <f>POWER(10,($B148-L$227)/L$228)/(1+POWER(10,($B148-L$227)/L$228))</f>
        <v>0.98552830191021201</v>
      </c>
      <c r="EC148" s="2">
        <f>POWER(10,($B148-M$227)/M$228)/(1+POWER(10,($B148-M$227)/M$228))</f>
        <v>0.98467702731353512</v>
      </c>
      <c r="ED148" s="2">
        <f>POWER(10,($B148-N$227)/N$228)/(1+POWER(10,($B148-N$227)/N$228))</f>
        <v>0.98444228464229766</v>
      </c>
      <c r="EE148" s="2">
        <f>POWER(10,($B148-O$227)/O$228)/(1+POWER(10,($B148-O$227)/O$228))</f>
        <v>0.98456036851447348</v>
      </c>
    </row>
    <row r="149" spans="2:137" x14ac:dyDescent="0.25">
      <c r="B149" s="2">
        <v>143</v>
      </c>
      <c r="C149">
        <v>22.806000000000001</v>
      </c>
      <c r="D149">
        <v>18.521999999999998</v>
      </c>
      <c r="E149">
        <v>21.119</v>
      </c>
      <c r="F149">
        <v>21.641999999999999</v>
      </c>
      <c r="G149">
        <v>21.134</v>
      </c>
      <c r="H149">
        <v>21.298999999999999</v>
      </c>
      <c r="I149">
        <v>22.478000000000002</v>
      </c>
      <c r="J149">
        <v>23.760999999999999</v>
      </c>
      <c r="K149">
        <v>24.745999999999999</v>
      </c>
      <c r="L149">
        <v>27.791</v>
      </c>
      <c r="M149">
        <v>29.731000000000002</v>
      </c>
      <c r="N149">
        <v>37.164000000000001</v>
      </c>
      <c r="O149">
        <v>46.253700000000002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23.110227230910009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22.963954920729243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22.909414665363638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23.07685893621483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22.372203609281119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22.170618415717449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22.23217329686053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23.033701017894277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25.492712502379536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29.168913727183874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31.948531037976036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38.025256178218044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45.522940096753004</v>
      </c>
      <c r="AE149" s="5"/>
      <c r="AG149" s="5">
        <f t="shared" si="32"/>
        <v>-0.30422723091000847</v>
      </c>
      <c r="AH149" s="5">
        <f t="shared" si="32"/>
        <v>-4.4419549207292448</v>
      </c>
      <c r="AI149" s="5">
        <f t="shared" si="32"/>
        <v>-1.7904146653636381</v>
      </c>
      <c r="AJ149" s="5">
        <f t="shared" si="32"/>
        <v>-1.4348589362148303</v>
      </c>
      <c r="AK149" s="5">
        <f t="shared" si="32"/>
        <v>-1.2382036092811184</v>
      </c>
      <c r="AL149" s="5">
        <f t="shared" si="32"/>
        <v>-0.87161841571744958</v>
      </c>
      <c r="AM149" s="5">
        <f t="shared" si="32"/>
        <v>0.24582670313947119</v>
      </c>
      <c r="AN149" s="5">
        <f t="shared" si="32"/>
        <v>0.7272989821057223</v>
      </c>
      <c r="AO149" s="5">
        <f t="shared" si="47"/>
        <v>-0.74671250237953757</v>
      </c>
      <c r="AP149" s="5">
        <f t="shared" si="33"/>
        <v>-1.3779137271838735</v>
      </c>
      <c r="AQ149" s="5">
        <f t="shared" si="33"/>
        <v>-2.217531037976034</v>
      </c>
      <c r="AR149" s="5">
        <f t="shared" si="33"/>
        <v>-0.86125617821804212</v>
      </c>
      <c r="AS149" s="5">
        <f t="shared" si="33"/>
        <v>0.73075990324699802</v>
      </c>
      <c r="AV149" s="2">
        <f t="shared" si="34"/>
        <v>23.110227173682762</v>
      </c>
      <c r="AW149" s="2">
        <f t="shared" si="35"/>
        <v>22.963954920729243</v>
      </c>
      <c r="AX149" s="2">
        <f t="shared" si="36"/>
        <v>22.909414665363638</v>
      </c>
      <c r="AY149" s="2">
        <f t="shared" si="37"/>
        <v>23.07685893621483</v>
      </c>
      <c r="AZ149" s="2">
        <f t="shared" si="38"/>
        <v>22.372203609281119</v>
      </c>
      <c r="BA149" s="2">
        <f t="shared" si="39"/>
        <v>20.762023982082624</v>
      </c>
      <c r="BB149" s="2">
        <f t="shared" si="40"/>
        <v>21.822873843282682</v>
      </c>
      <c r="BC149" s="2">
        <f t="shared" si="41"/>
        <v>21.824879255934714</v>
      </c>
      <c r="BD149" s="2">
        <f t="shared" si="42"/>
        <v>24.533732423101885</v>
      </c>
      <c r="BE149" s="2">
        <f t="shared" si="43"/>
        <v>27.864474368158138</v>
      </c>
      <c r="BF149" s="2">
        <f t="shared" si="44"/>
        <v>31.376636288720412</v>
      </c>
      <c r="BG149" s="2">
        <f t="shared" si="45"/>
        <v>36.832080352699599</v>
      </c>
      <c r="BH149" s="2">
        <f t="shared" si="46"/>
        <v>44.667852270392949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28.328962563316697</v>
      </c>
      <c r="CP149" s="2">
        <f>BL$207*$B149+BL$209</f>
        <v>28.289701085993258</v>
      </c>
      <c r="CQ149" s="2">
        <f>BM$207*$B149+BM$209</f>
        <v>28.7253531883735</v>
      </c>
      <c r="CR149" s="2">
        <f>BN$207*$B149+BN$209</f>
        <v>27.984885425074058</v>
      </c>
      <c r="CS149" s="2">
        <f>BO$207*$B149+BO$209</f>
        <v>27.599062955289128</v>
      </c>
      <c r="CT149" s="2">
        <f>BP$207*$B149+BP$209</f>
        <v>21.313816596988605</v>
      </c>
      <c r="CU149" s="2">
        <f>BQ$207*$B149+BQ$209</f>
        <v>25.548563251338951</v>
      </c>
      <c r="CV149" s="2">
        <f>BR$207*$B149+BR$209</f>
        <v>26.382316254647836</v>
      </c>
      <c r="CW149" s="2">
        <f>BS$207*$B149+BS$209</f>
        <v>27.218301394468899</v>
      </c>
      <c r="CX149" s="2">
        <f>BT$207*$B149+BT$209</f>
        <v>32.654014985136378</v>
      </c>
      <c r="CY149" s="2">
        <f>BU$207*$B149+BU$209</f>
        <v>34.608711319142188</v>
      </c>
      <c r="CZ149" s="2">
        <f>BV$207*$B149+BV$209</f>
        <v>40.4147876661198</v>
      </c>
      <c r="DA149" s="2">
        <f>BW$207*$B149+BW$209</f>
        <v>43.467405775879598</v>
      </c>
      <c r="DD149" s="2">
        <f>BZ$207*$B149+BZ$209</f>
        <v>23.002266442575898</v>
      </c>
      <c r="DE149" s="2">
        <f>CA$207*$B149+CA$209</f>
        <v>22.850267529720028</v>
      </c>
      <c r="DF149" s="2">
        <f>CB$207*$B149+CB$209</f>
        <v>22.844332685251565</v>
      </c>
      <c r="DG149" s="2">
        <f>CC$207*$B149+CC$209</f>
        <v>23.032162067892564</v>
      </c>
      <c r="DH149" s="2">
        <f>CD$207*$B149+CD$209</f>
        <v>22.320765623793811</v>
      </c>
      <c r="DI149" s="2">
        <f>CE$207*$B149+CE$209</f>
        <v>20.756128539328749</v>
      </c>
      <c r="DJ149" s="2">
        <f>CF$207*$B149+CF$209</f>
        <v>21.781681163640837</v>
      </c>
      <c r="DK149" s="2">
        <f>CG$207*$B149+CG$209</f>
        <v>21.76925784656007</v>
      </c>
      <c r="DL149" s="2">
        <f>CH$207*$B149+CH$209</f>
        <v>24.500996435687487</v>
      </c>
      <c r="DM149" s="2">
        <f>CI$207*$B149+CI$209</f>
        <v>27.800332108792354</v>
      </c>
      <c r="DN149" s="2">
        <f>CJ$207*$B149+CJ$209</f>
        <v>31.330766086404608</v>
      </c>
      <c r="DO149" s="2">
        <f>CK$207*$B149+CK$209</f>
        <v>36.780442652465545</v>
      </c>
      <c r="DP149" s="2">
        <f>CL$207*$B149+CL$209</f>
        <v>44.685020969442839</v>
      </c>
      <c r="DS149" s="2">
        <f>POWER(10,($B149-C$227)/C$228)/(1+POWER(10,($B149-C$227)/C$228))</f>
        <v>0.97973214002456577</v>
      </c>
      <c r="DT149" s="2">
        <f>POWER(10,($B149-D$227)/D$228)/(1+POWER(10,($B149-D$227)/D$228))</f>
        <v>0.97909940624642733</v>
      </c>
      <c r="DU149" s="2">
        <f>POWER(10,($B149-E$227)/E$228)/(1+POWER(10,($B149-E$227)/E$228))</f>
        <v>0.9889335566714107</v>
      </c>
      <c r="DV149" s="2">
        <f>POWER(10,($B149-F$227)/F$228)/(1+POWER(10,($B149-F$227)/F$228))</f>
        <v>0.99097529478252555</v>
      </c>
      <c r="DW149" s="2">
        <f>POWER(10,($B149-G$227)/G$228)/(1+POWER(10,($B149-G$227)/G$228))</f>
        <v>0.99025481471451415</v>
      </c>
      <c r="DX149" s="2">
        <f>POWER(10,($B149-H$227)/H$228)/(1+POWER(10,($B149-H$227)/H$228))</f>
        <v>0.98942878070831985</v>
      </c>
      <c r="DY149" s="2">
        <f>POWER(10,($B149-I$227)/I$228)/(1+POWER(10,($B149-I$227)/I$228))</f>
        <v>0.98906451577649002</v>
      </c>
      <c r="DZ149" s="2">
        <f>POWER(10,($B149-J$227)/J$228)/(1+POWER(10,($B149-J$227)/J$228))</f>
        <v>0.98794261757511526</v>
      </c>
      <c r="EA149" s="2">
        <f>POWER(10,($B149-K$227)/K$228)/(1+POWER(10,($B149-K$227)/K$228))</f>
        <v>0.9879527738288606</v>
      </c>
      <c r="EB149" s="2">
        <f>POWER(10,($B149-L$227)/L$228)/(1+POWER(10,($B149-L$227)/L$228))</f>
        <v>0.98678482690362812</v>
      </c>
      <c r="EC149" s="2">
        <f>POWER(10,($B149-M$227)/M$228)/(1+POWER(10,($B149-M$227)/M$228))</f>
        <v>0.98600641589197757</v>
      </c>
      <c r="ED149" s="2">
        <f>POWER(10,($B149-N$227)/N$228)/(1+POWER(10,($B149-N$227)/N$228))</f>
        <v>0.98579174513150147</v>
      </c>
      <c r="EE149" s="2">
        <f>POWER(10,($B149-O$227)/O$228)/(1+POWER(10,($B149-O$227)/O$228))</f>
        <v>0.98589973323209701</v>
      </c>
    </row>
    <row r="150" spans="2:137" x14ac:dyDescent="0.25">
      <c r="B150" s="2">
        <v>144</v>
      </c>
      <c r="C150">
        <v>24.239000000000001</v>
      </c>
      <c r="D150">
        <v>20.567</v>
      </c>
      <c r="E150">
        <v>21.716000000000001</v>
      </c>
      <c r="F150">
        <v>21.687000000000001</v>
      </c>
      <c r="G150">
        <v>21.03</v>
      </c>
      <c r="H150">
        <v>22.06</v>
      </c>
      <c r="I150">
        <v>23.239000000000001</v>
      </c>
      <c r="J150">
        <v>22.536999999999999</v>
      </c>
      <c r="K150">
        <v>25.567</v>
      </c>
      <c r="L150">
        <v>28.239000000000001</v>
      </c>
      <c r="M150">
        <v>30.06</v>
      </c>
      <c r="N150">
        <v>37.387999999999998</v>
      </c>
      <c r="O150">
        <v>47.328400000000002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23.048596541538014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22.900484475925026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22.835672469561427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23.001590138107243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22.283791340996199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22.24874708929217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22.212567263024251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23.099390389192926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25.552849235720629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29.375567084631882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32.026976720419796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38.291039880543934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45.766086473928198</v>
      </c>
      <c r="AE150" s="5"/>
      <c r="AG150" s="5">
        <f t="shared" si="32"/>
        <v>1.1904034584619865</v>
      </c>
      <c r="AH150" s="5">
        <f t="shared" si="32"/>
        <v>-2.3334844759250259</v>
      </c>
      <c r="AI150" s="5">
        <f t="shared" si="32"/>
        <v>-1.1196724695614257</v>
      </c>
      <c r="AJ150" s="5">
        <f t="shared" si="32"/>
        <v>-1.314590138107242</v>
      </c>
      <c r="AK150" s="5">
        <f t="shared" si="32"/>
        <v>-1.253791340996198</v>
      </c>
      <c r="AL150" s="5">
        <f t="shared" si="32"/>
        <v>-0.18874708929217121</v>
      </c>
      <c r="AM150" s="5">
        <f t="shared" si="32"/>
        <v>1.0264327369757495</v>
      </c>
      <c r="AN150" s="5">
        <f t="shared" si="32"/>
        <v>-0.56239038919292739</v>
      </c>
      <c r="AO150" s="5">
        <f t="shared" si="47"/>
        <v>1.4150764279371231E-2</v>
      </c>
      <c r="AP150" s="5">
        <f t="shared" si="33"/>
        <v>-1.1365670846318814</v>
      </c>
      <c r="AQ150" s="5">
        <f t="shared" si="33"/>
        <v>-1.9669767204197974</v>
      </c>
      <c r="AR150" s="5">
        <f t="shared" si="33"/>
        <v>-0.90303988054393614</v>
      </c>
      <c r="AS150" s="5">
        <f t="shared" si="33"/>
        <v>1.5623135260718044</v>
      </c>
      <c r="AV150" s="2">
        <f t="shared" si="34"/>
        <v>23.04859645619883</v>
      </c>
      <c r="AW150" s="2">
        <f t="shared" si="35"/>
        <v>22.900484475925026</v>
      </c>
      <c r="AX150" s="2">
        <f t="shared" si="36"/>
        <v>22.835672469561427</v>
      </c>
      <c r="AY150" s="2">
        <f t="shared" si="37"/>
        <v>23.001590138107243</v>
      </c>
      <c r="AZ150" s="2">
        <f t="shared" si="38"/>
        <v>22.283791340996199</v>
      </c>
      <c r="BA150" s="2">
        <f t="shared" si="39"/>
        <v>20.718279127347511</v>
      </c>
      <c r="BB150" s="2">
        <f t="shared" si="40"/>
        <v>21.779547042433606</v>
      </c>
      <c r="BC150" s="2">
        <f t="shared" si="41"/>
        <v>21.751869765523633</v>
      </c>
      <c r="BD150" s="2">
        <f t="shared" si="42"/>
        <v>24.478998691862046</v>
      </c>
      <c r="BE150" s="2">
        <f t="shared" si="43"/>
        <v>27.799080878488542</v>
      </c>
      <c r="BF150" s="2">
        <f t="shared" si="44"/>
        <v>31.319084239822011</v>
      </c>
      <c r="BG150" s="2">
        <f t="shared" si="45"/>
        <v>36.769007714617672</v>
      </c>
      <c r="BH150" s="2">
        <f t="shared" si="46"/>
        <v>44.6296925946057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28.371803078456086</v>
      </c>
      <c r="CP150" s="2">
        <f>BL$207*$B150+BL$209</f>
        <v>28.324983097819949</v>
      </c>
      <c r="CQ150" s="2">
        <f>BM$207*$B150+BM$209</f>
        <v>28.746545796058705</v>
      </c>
      <c r="CR150" s="2">
        <f>BN$207*$B150+BN$209</f>
        <v>27.982199113735476</v>
      </c>
      <c r="CS150" s="2">
        <f>BO$207*$B150+BO$209</f>
        <v>27.590794371588295</v>
      </c>
      <c r="CT150" s="2">
        <f>BP$207*$B150+BP$209</f>
        <v>21.258949258940209</v>
      </c>
      <c r="CU150" s="2">
        <f>BQ$207*$B150+BQ$209</f>
        <v>25.540044951756581</v>
      </c>
      <c r="CV150" s="2">
        <f>BR$207*$B150+BR$209</f>
        <v>26.372415103529384</v>
      </c>
      <c r="CW150" s="2">
        <f>BS$207*$B150+BS$209</f>
        <v>27.19760952441688</v>
      </c>
      <c r="CX150" s="2">
        <f>BT$207*$B150+BT$209</f>
        <v>32.667344428439748</v>
      </c>
      <c r="CY150" s="2">
        <f>BU$207*$B150+BU$209</f>
        <v>34.594009921724215</v>
      </c>
      <c r="CZ150" s="2">
        <f>BV$207*$B150+BV$209</f>
        <v>40.412698020016833</v>
      </c>
      <c r="DA150" s="2">
        <f>BW$207*$B150+BW$209</f>
        <v>43.398523510270486</v>
      </c>
      <c r="DD150" s="2">
        <f>BZ$207*$B150+BZ$209</f>
        <v>22.948164050940402</v>
      </c>
      <c r="DE150" s="2">
        <f>CA$207*$B150+CA$209</f>
        <v>22.794877783723162</v>
      </c>
      <c r="DF150" s="2">
        <f>CB$207*$B150+CB$209</f>
        <v>22.775348126249732</v>
      </c>
      <c r="DG150" s="2">
        <f>CC$207*$B150+CC$209</f>
        <v>22.960223269739966</v>
      </c>
      <c r="DH150" s="2">
        <f>CD$207*$B150+CD$209</f>
        <v>22.236160036730375</v>
      </c>
      <c r="DI150" s="2">
        <f>CE$207*$B150+CE$209</f>
        <v>20.713010797946026</v>
      </c>
      <c r="DJ150" s="2">
        <f>CF$207*$B150+CF$209</f>
        <v>21.741627878882781</v>
      </c>
      <c r="DK150" s="2">
        <f>CG$207*$B150+CG$209</f>
        <v>21.70043999916134</v>
      </c>
      <c r="DL150" s="2">
        <f>CH$207*$B150+CH$209</f>
        <v>24.448764530829607</v>
      </c>
      <c r="DM150" s="2">
        <f>CI$207*$B150+CI$209</f>
        <v>27.739620937437763</v>
      </c>
      <c r="DN150" s="2">
        <f>CJ$207*$B150+CJ$209</f>
        <v>31.27669548390012</v>
      </c>
      <c r="DO150" s="2">
        <f>CK$207*$B150+CK$209</f>
        <v>36.721111960137087</v>
      </c>
      <c r="DP150" s="2">
        <f>CL$207*$B150+CL$209</f>
        <v>44.645751364741038</v>
      </c>
      <c r="DS150" s="2">
        <f>POWER(10,($B150-C$227)/C$228)/(1+POWER(10,($B150-C$227)/C$228))</f>
        <v>0.98148246873567624</v>
      </c>
      <c r="DT150" s="2">
        <f>POWER(10,($B150-D$227)/D$228)/(1+POWER(10,($B150-D$227)/D$228))</f>
        <v>0.98090331264891817</v>
      </c>
      <c r="DU150" s="2">
        <f>POWER(10,($B150-E$227)/E$228)/(1+POWER(10,($B150-E$227)/E$228))</f>
        <v>0.98989744660159162</v>
      </c>
      <c r="DV150" s="2">
        <f>POWER(10,($B150-F$227)/F$228)/(1+POWER(10,($B150-F$227)/F$228))</f>
        <v>0.99176283007877575</v>
      </c>
      <c r="DW150" s="2">
        <f>POWER(10,($B150-G$227)/G$228)/(1+POWER(10,($B150-G$227)/G$228))</f>
        <v>0.99110465789311697</v>
      </c>
      <c r="DX150" s="2">
        <f>POWER(10,($B150-H$227)/H$228)/(1+POWER(10,($B150-H$227)/H$228))</f>
        <v>0.99034995740748666</v>
      </c>
      <c r="DY150" s="2">
        <f>POWER(10,($B150-I$227)/I$228)/(1+POWER(10,($B150-I$227)/I$228))</f>
        <v>0.99001711428120387</v>
      </c>
      <c r="DZ150" s="2">
        <f>POWER(10,($B150-J$227)/J$228)/(1+POWER(10,($B150-J$227)/J$228))</f>
        <v>0.98899185778746757</v>
      </c>
      <c r="EA150" s="2">
        <f>POWER(10,($B150-K$227)/K$228)/(1+POWER(10,($B150-K$227)/K$228))</f>
        <v>0.98900114007775219</v>
      </c>
      <c r="EB150" s="2">
        <f>POWER(10,($B150-L$227)/L$228)/(1+POWER(10,($B150-L$227)/L$228))</f>
        <v>0.98793358816513255</v>
      </c>
      <c r="EC150" s="2">
        <f>POWER(10,($B150-M$227)/M$228)/(1+POWER(10,($B150-M$227)/M$228))</f>
        <v>0.98722196622708591</v>
      </c>
      <c r="ED150" s="2">
        <f>POWER(10,($B150-N$227)/N$228)/(1+POWER(10,($B150-N$227)/N$228))</f>
        <v>0.98702569743636293</v>
      </c>
      <c r="EE150" s="2">
        <f>POWER(10,($B150-O$227)/O$228)/(1+POWER(10,($B150-O$227)/O$228))</f>
        <v>0.98712442952763302</v>
      </c>
    </row>
    <row r="151" spans="2:137" x14ac:dyDescent="0.25">
      <c r="B151" s="2">
        <v>145</v>
      </c>
      <c r="C151">
        <v>22.776</v>
      </c>
      <c r="D151">
        <v>20.626999999999999</v>
      </c>
      <c r="E151">
        <v>22.06</v>
      </c>
      <c r="F151">
        <v>22.327999999999999</v>
      </c>
      <c r="G151">
        <v>21.074999999999999</v>
      </c>
      <c r="H151">
        <v>22.806000000000001</v>
      </c>
      <c r="I151">
        <v>22.134</v>
      </c>
      <c r="J151">
        <v>23.09</v>
      </c>
      <c r="K151">
        <v>25.521999999999998</v>
      </c>
      <c r="L151">
        <v>28.552</v>
      </c>
      <c r="M151">
        <v>29.791</v>
      </c>
      <c r="N151">
        <v>37.924999999999997</v>
      </c>
      <c r="O151">
        <v>47.089599999999997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22.987446570548538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22.837546427702669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22.762260569708136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22.926559496533422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22.19564852287251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22.280736523528848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22.178612802410619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23.129376062109394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25.585474037462255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29.575361613078016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32.109050884361125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38.584028540260711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46.054908222411029</v>
      </c>
      <c r="AE151" s="5"/>
      <c r="AG151" s="5">
        <f t="shared" si="32"/>
        <v>-0.21144657054853866</v>
      </c>
      <c r="AH151" s="5">
        <f t="shared" si="32"/>
        <v>-2.2105464277026705</v>
      </c>
      <c r="AI151" s="5">
        <f t="shared" si="32"/>
        <v>-0.70226056970813744</v>
      </c>
      <c r="AJ151" s="5">
        <f t="shared" si="32"/>
        <v>-0.59855949653342222</v>
      </c>
      <c r="AK151" s="5">
        <f t="shared" si="32"/>
        <v>-1.1206485228725107</v>
      </c>
      <c r="AL151" s="5">
        <f t="shared" si="32"/>
        <v>0.52526347647115301</v>
      </c>
      <c r="AM151" s="5">
        <f t="shared" si="32"/>
        <v>-4.4612802410618713E-2</v>
      </c>
      <c r="AN151" s="5">
        <f t="shared" si="32"/>
        <v>-3.9376062109393928E-2</v>
      </c>
      <c r="AO151" s="5">
        <f t="shared" si="47"/>
        <v>-6.3474037462256661E-2</v>
      </c>
      <c r="AP151" s="5">
        <f t="shared" si="33"/>
        <v>-1.0233616130780163</v>
      </c>
      <c r="AQ151" s="5">
        <f t="shared" si="33"/>
        <v>-2.3180508843611243</v>
      </c>
      <c r="AR151" s="5">
        <f t="shared" si="33"/>
        <v>-0.65902854026071367</v>
      </c>
      <c r="AS151" s="5">
        <f t="shared" si="33"/>
        <v>1.0346917775889679</v>
      </c>
      <c r="AV151" s="2">
        <f t="shared" si="34"/>
        <v>22.987446447437971</v>
      </c>
      <c r="AW151" s="2">
        <f t="shared" si="35"/>
        <v>22.837546427702669</v>
      </c>
      <c r="AX151" s="2">
        <f t="shared" si="36"/>
        <v>22.762260569708136</v>
      </c>
      <c r="AY151" s="2">
        <f t="shared" si="37"/>
        <v>22.926559496533422</v>
      </c>
      <c r="AZ151" s="2">
        <f t="shared" si="38"/>
        <v>22.19564852287251</v>
      </c>
      <c r="BA151" s="2">
        <f t="shared" si="39"/>
        <v>20.674598417865276</v>
      </c>
      <c r="BB151" s="2">
        <f t="shared" si="40"/>
        <v>21.7364750486358</v>
      </c>
      <c r="BC151" s="2">
        <f t="shared" si="41"/>
        <v>21.679164202071746</v>
      </c>
      <c r="BD151" s="2">
        <f t="shared" si="42"/>
        <v>24.424449906946574</v>
      </c>
      <c r="BE151" s="2">
        <f t="shared" si="43"/>
        <v>27.734011173366724</v>
      </c>
      <c r="BF151" s="2">
        <f t="shared" si="44"/>
        <v>31.261786714140797</v>
      </c>
      <c r="BG151" s="2">
        <f t="shared" si="45"/>
        <v>36.706190729195349</v>
      </c>
      <c r="BH151" s="2">
        <f t="shared" si="46"/>
        <v>44.591471250639486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28.414643593595478</v>
      </c>
      <c r="CP151" s="2">
        <f>BL$207*$B151+BL$209</f>
        <v>28.360265109646644</v>
      </c>
      <c r="CQ151" s="2">
        <f>BM$207*$B151+BM$209</f>
        <v>28.767738403743913</v>
      </c>
      <c r="CR151" s="2">
        <f>BN$207*$B151+BN$209</f>
        <v>27.979512802396894</v>
      </c>
      <c r="CS151" s="2">
        <f>BO$207*$B151+BO$209</f>
        <v>27.582525787887466</v>
      </c>
      <c r="CT151" s="2">
        <f>BP$207*$B151+BP$209</f>
        <v>21.204081920891813</v>
      </c>
      <c r="CU151" s="2">
        <f>BQ$207*$B151+BQ$209</f>
        <v>25.531526652174211</v>
      </c>
      <c r="CV151" s="2">
        <f>BR$207*$B151+BR$209</f>
        <v>26.362513952410936</v>
      </c>
      <c r="CW151" s="2">
        <f>BS$207*$B151+BS$209</f>
        <v>27.176917654364861</v>
      </c>
      <c r="CX151" s="2">
        <f>BT$207*$B151+BT$209</f>
        <v>32.680673871743117</v>
      </c>
      <c r="CY151" s="2">
        <f>BU$207*$B151+BU$209</f>
        <v>34.579308524306242</v>
      </c>
      <c r="CZ151" s="2">
        <f>BV$207*$B151+BV$209</f>
        <v>40.410608373913867</v>
      </c>
      <c r="DA151" s="2">
        <f>BW$207*$B151+BW$209</f>
        <v>43.329641244661374</v>
      </c>
      <c r="DD151" s="2">
        <f>BZ$207*$B151+BZ$209</f>
        <v>22.894061659304903</v>
      </c>
      <c r="DE151" s="2">
        <f>CA$207*$B151+CA$209</f>
        <v>22.739488037726296</v>
      </c>
      <c r="DF151" s="2">
        <f>CB$207*$B151+CB$209</f>
        <v>22.706363567247898</v>
      </c>
      <c r="DG151" s="2">
        <f>CC$207*$B151+CC$209</f>
        <v>22.888284471587369</v>
      </c>
      <c r="DH151" s="2">
        <f>CD$207*$B151+CD$209</f>
        <v>22.151554449666936</v>
      </c>
      <c r="DI151" s="2">
        <f>CE$207*$B151+CE$209</f>
        <v>20.669893056563303</v>
      </c>
      <c r="DJ151" s="2">
        <f>CF$207*$B151+CF$209</f>
        <v>21.701574594124729</v>
      </c>
      <c r="DK151" s="2">
        <f>CG$207*$B151+CG$209</f>
        <v>21.631622151762613</v>
      </c>
      <c r="DL151" s="2">
        <f>CH$207*$B151+CH$209</f>
        <v>24.396532625971727</v>
      </c>
      <c r="DM151" s="2">
        <f>CI$207*$B151+CI$209</f>
        <v>27.678909766083169</v>
      </c>
      <c r="DN151" s="2">
        <f>CJ$207*$B151+CJ$209</f>
        <v>31.222624881395635</v>
      </c>
      <c r="DO151" s="2">
        <f>CK$207*$B151+CK$209</f>
        <v>36.661781267808628</v>
      </c>
      <c r="DP151" s="2">
        <f>CL$207*$B151+CL$209</f>
        <v>44.606481760039237</v>
      </c>
      <c r="DS151" s="2">
        <f>POWER(10,($B151-C$227)/C$228)/(1+POWER(10,($B151-C$227)/C$228))</f>
        <v>0.98308424922506488</v>
      </c>
      <c r="DT151" s="2">
        <f>POWER(10,($B151-D$227)/D$228)/(1+POWER(10,($B151-D$227)/D$228))</f>
        <v>0.98255430010447464</v>
      </c>
      <c r="DU151" s="2">
        <f>POWER(10,($B151-E$227)/E$228)/(1+POWER(10,($B151-E$227)/E$228))</f>
        <v>0.99077816436566879</v>
      </c>
      <c r="DV151" s="2">
        <f>POWER(10,($B151-F$227)/F$228)/(1+POWER(10,($B151-F$227)/F$228))</f>
        <v>0.99248216295575842</v>
      </c>
      <c r="DW151" s="2">
        <f>POWER(10,($B151-G$227)/G$228)/(1+POWER(10,($B151-G$227)/G$228))</f>
        <v>0.99188099688627296</v>
      </c>
      <c r="DX151" s="2">
        <f>POWER(10,($B151-H$227)/H$228)/(1+POWER(10,($B151-H$227)/H$228))</f>
        <v>0.99119157733119923</v>
      </c>
      <c r="DY151" s="2">
        <f>POWER(10,($B151-I$227)/I$228)/(1+POWER(10,($B151-I$227)/I$228))</f>
        <v>0.99088749572263735</v>
      </c>
      <c r="DZ151" s="2">
        <f>POWER(10,($B151-J$227)/J$228)/(1+POWER(10,($B151-J$227)/J$228))</f>
        <v>0.98995072127783179</v>
      </c>
      <c r="EA151" s="2">
        <f>POWER(10,($B151-K$227)/K$228)/(1+POWER(10,($B151-K$227)/K$228))</f>
        <v>0.98995920324352327</v>
      </c>
      <c r="EB151" s="2">
        <f>POWER(10,($B151-L$227)/L$228)/(1+POWER(10,($B151-L$227)/L$228))</f>
        <v>0.98898360536011609</v>
      </c>
      <c r="EC151" s="2">
        <f>POWER(10,($B151-M$227)/M$228)/(1+POWER(10,($B151-M$227)/M$228))</f>
        <v>0.98833317735263204</v>
      </c>
      <c r="ED151" s="2">
        <f>POWER(10,($B151-N$227)/N$228)/(1+POWER(10,($B151-N$227)/N$228))</f>
        <v>0.98815377179854613</v>
      </c>
      <c r="EE151" s="2">
        <f>POWER(10,($B151-O$227)/O$228)/(1+POWER(10,($B151-O$227)/O$228))</f>
        <v>0.98824402169341885</v>
      </c>
    </row>
    <row r="152" spans="2:137" x14ac:dyDescent="0.25">
      <c r="B152" s="2">
        <v>146</v>
      </c>
      <c r="C152">
        <v>21.448</v>
      </c>
      <c r="D152">
        <v>20.327999999999999</v>
      </c>
      <c r="E152">
        <v>20.896000000000001</v>
      </c>
      <c r="F152">
        <v>21.193999999999999</v>
      </c>
      <c r="G152">
        <v>21.507000000000001</v>
      </c>
      <c r="H152">
        <v>22.103999999999999</v>
      </c>
      <c r="I152">
        <v>23.984999999999999</v>
      </c>
      <c r="J152">
        <v>22.611999999999998</v>
      </c>
      <c r="K152">
        <v>25.373000000000001</v>
      </c>
      <c r="L152">
        <v>28</v>
      </c>
      <c r="M152">
        <v>31.507000000000001</v>
      </c>
      <c r="N152">
        <v>37.627000000000002</v>
      </c>
      <c r="O152">
        <v>46.194000000000003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22.926752132931089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22.775110961865135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22.689158122378103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22.851751150576426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22.107757534805433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22.258990514517539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22.129331784948054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23.113467654159923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25.58203065709661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29.747615399205475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32.184936145277604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38.883976549446466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46.378038356122097</v>
      </c>
      <c r="AE152" s="5"/>
      <c r="AG152" s="5">
        <f t="shared" si="32"/>
        <v>-1.4787521329310884</v>
      </c>
      <c r="AH152" s="5">
        <f t="shared" si="32"/>
        <v>-2.4471109618651354</v>
      </c>
      <c r="AI152" s="5">
        <f t="shared" si="32"/>
        <v>-1.7931581223781023</v>
      </c>
      <c r="AJ152" s="5">
        <f t="shared" si="32"/>
        <v>-1.6577511505764271</v>
      </c>
      <c r="AK152" s="5">
        <f t="shared" si="32"/>
        <v>-0.6007575348054317</v>
      </c>
      <c r="AL152" s="5">
        <f t="shared" si="32"/>
        <v>-0.15499051451753942</v>
      </c>
      <c r="AM152" s="5">
        <f t="shared" si="32"/>
        <v>1.8556682150519457</v>
      </c>
      <c r="AN152" s="5">
        <f t="shared" si="32"/>
        <v>-0.50146765415992434</v>
      </c>
      <c r="AO152" s="5">
        <f t="shared" si="47"/>
        <v>-0.20903065709660851</v>
      </c>
      <c r="AP152" s="5">
        <f t="shared" si="33"/>
        <v>-1.7476153992054755</v>
      </c>
      <c r="AQ152" s="5">
        <f t="shared" si="33"/>
        <v>-0.67793614527760226</v>
      </c>
      <c r="AR152" s="5">
        <f t="shared" si="33"/>
        <v>-1.2569765494464633</v>
      </c>
      <c r="AS152" s="5">
        <f t="shared" si="33"/>
        <v>-0.18403835612209463</v>
      </c>
      <c r="AV152" s="2">
        <f t="shared" si="34"/>
        <v>22.926751961123085</v>
      </c>
      <c r="AW152" s="2">
        <f t="shared" si="35"/>
        <v>22.775110961865135</v>
      </c>
      <c r="AX152" s="2">
        <f t="shared" si="36"/>
        <v>22.689158122378103</v>
      </c>
      <c r="AY152" s="2">
        <f t="shared" si="37"/>
        <v>22.851751150576426</v>
      </c>
      <c r="AZ152" s="2">
        <f t="shared" si="38"/>
        <v>22.107757534805433</v>
      </c>
      <c r="BA152" s="2">
        <f t="shared" si="39"/>
        <v>20.630975522104411</v>
      </c>
      <c r="BB152" s="2">
        <f t="shared" si="40"/>
        <v>21.693638731865697</v>
      </c>
      <c r="BC152" s="2">
        <f t="shared" si="41"/>
        <v>21.606741995023143</v>
      </c>
      <c r="BD152" s="2">
        <f t="shared" si="42"/>
        <v>24.370073175498103</v>
      </c>
      <c r="BE152" s="2">
        <f t="shared" si="43"/>
        <v>27.669245047287902</v>
      </c>
      <c r="BF152" s="2">
        <f t="shared" si="44"/>
        <v>31.204726326322525</v>
      </c>
      <c r="BG152" s="2">
        <f t="shared" si="45"/>
        <v>36.64361381759776</v>
      </c>
      <c r="BH152" s="2">
        <f t="shared" si="46"/>
        <v>44.553190409483086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28.457484108734867</v>
      </c>
      <c r="CP152" s="2">
        <f>BL$207*$B152+BL$209</f>
        <v>28.395547121473335</v>
      </c>
      <c r="CQ152" s="2">
        <f>BM$207*$B152+BM$209</f>
        <v>28.788931011429117</v>
      </c>
      <c r="CR152" s="2">
        <f>BN$207*$B152+BN$209</f>
        <v>27.976826491058315</v>
      </c>
      <c r="CS152" s="2">
        <f>BO$207*$B152+BO$209</f>
        <v>27.574257204186633</v>
      </c>
      <c r="CT152" s="2">
        <f>BP$207*$B152+BP$209</f>
        <v>21.149214582843417</v>
      </c>
      <c r="CU152" s="2">
        <f>BQ$207*$B152+BQ$209</f>
        <v>25.523008352591837</v>
      </c>
      <c r="CV152" s="2">
        <f>BR$207*$B152+BR$209</f>
        <v>26.352612801292487</v>
      </c>
      <c r="CW152" s="2">
        <f>BS$207*$B152+BS$209</f>
        <v>27.156225784312841</v>
      </c>
      <c r="CX152" s="2">
        <f>BT$207*$B152+BT$209</f>
        <v>32.694003315046487</v>
      </c>
      <c r="CY152" s="2">
        <f>BU$207*$B152+BU$209</f>
        <v>34.564607126888269</v>
      </c>
      <c r="CZ152" s="2">
        <f>BV$207*$B152+BV$209</f>
        <v>40.4085187278109</v>
      </c>
      <c r="DA152" s="2">
        <f>BW$207*$B152+BW$209</f>
        <v>43.260758979052262</v>
      </c>
      <c r="DD152" s="2">
        <f>BZ$207*$B152+BZ$209</f>
        <v>22.839959267669407</v>
      </c>
      <c r="DE152" s="2">
        <f>CA$207*$B152+CA$209</f>
        <v>22.68409829172943</v>
      </c>
      <c r="DF152" s="2">
        <f>CB$207*$B152+CB$209</f>
        <v>22.637379008246064</v>
      </c>
      <c r="DG152" s="2">
        <f>CC$207*$B152+CC$209</f>
        <v>22.816345673434768</v>
      </c>
      <c r="DH152" s="2">
        <f>CD$207*$B152+CD$209</f>
        <v>22.066948862603496</v>
      </c>
      <c r="DI152" s="2">
        <f>CE$207*$B152+CE$209</f>
        <v>20.626775315180584</v>
      </c>
      <c r="DJ152" s="2">
        <f>CF$207*$B152+CF$209</f>
        <v>21.661521309366673</v>
      </c>
      <c r="DK152" s="2">
        <f>CG$207*$B152+CG$209</f>
        <v>21.562804304363887</v>
      </c>
      <c r="DL152" s="2">
        <f>CH$207*$B152+CH$209</f>
        <v>24.344300721113846</v>
      </c>
      <c r="DM152" s="2">
        <f>CI$207*$B152+CI$209</f>
        <v>27.618198594728575</v>
      </c>
      <c r="DN152" s="2">
        <f>CJ$207*$B152+CJ$209</f>
        <v>31.168554278891147</v>
      </c>
      <c r="DO152" s="2">
        <f>CK$207*$B152+CK$209</f>
        <v>36.602450575480169</v>
      </c>
      <c r="DP152" s="2">
        <f>CL$207*$B152+CL$209</f>
        <v>44.567212155337437</v>
      </c>
      <c r="DS152" s="2">
        <f>POWER(10,($B152-C$227)/C$228)/(1+POWER(10,($B152-C$227)/C$228))</f>
        <v>0.98454965560290875</v>
      </c>
      <c r="DT152" s="2">
        <f>POWER(10,($B152-D$227)/D$228)/(1+POWER(10,($B152-D$227)/D$228))</f>
        <v>0.98406487165537881</v>
      </c>
      <c r="DU152" s="2">
        <f>POWER(10,($B152-E$227)/E$228)/(1+POWER(10,($B152-E$227)/E$228))</f>
        <v>0.99158275600933787</v>
      </c>
      <c r="DV152" s="2">
        <f>POWER(10,($B152-F$227)/F$228)/(1+POWER(10,($B152-F$227)/F$228))</f>
        <v>0.9931391127313669</v>
      </c>
      <c r="DW152" s="2">
        <f>POWER(10,($B152-G$227)/G$228)/(1+POWER(10,($B152-G$227)/G$228))</f>
        <v>0.99259008763068346</v>
      </c>
      <c r="DX152" s="2">
        <f>POWER(10,($B152-H$227)/H$228)/(1+POWER(10,($B152-H$227)/H$228))</f>
        <v>0.9919603919846649</v>
      </c>
      <c r="DY152" s="2">
        <f>POWER(10,($B152-I$227)/I$228)/(1+POWER(10,($B152-I$227)/I$228))</f>
        <v>0.99168262844352373</v>
      </c>
      <c r="DZ152" s="2">
        <f>POWER(10,($B152-J$227)/J$228)/(1+POWER(10,($B152-J$227)/J$228))</f>
        <v>0.99082683771440305</v>
      </c>
      <c r="EA152" s="2">
        <f>POWER(10,($B152-K$227)/K$228)/(1+POWER(10,($B152-K$227)/K$228))</f>
        <v>0.99083458705157113</v>
      </c>
      <c r="EB152" s="2">
        <f>POWER(10,($B152-L$227)/L$228)/(1+POWER(10,($B152-L$227)/L$228))</f>
        <v>0.98994318036803253</v>
      </c>
      <c r="EC152" s="2">
        <f>POWER(10,($B152-M$227)/M$228)/(1+POWER(10,($B152-M$227)/M$228))</f>
        <v>0.98934879725069325</v>
      </c>
      <c r="ED152" s="2">
        <f>POWER(10,($B152-N$227)/N$228)/(1+POWER(10,($B152-N$227)/N$228))</f>
        <v>0.98918483840275262</v>
      </c>
      <c r="EE152" s="2">
        <f>POWER(10,($B152-O$227)/O$228)/(1+POWER(10,($B152-O$227)/O$228))</f>
        <v>0.98926731848574834</v>
      </c>
    </row>
    <row r="153" spans="2:137" x14ac:dyDescent="0.25">
      <c r="B153" s="2">
        <v>147</v>
      </c>
      <c r="C153">
        <v>22.866</v>
      </c>
      <c r="D153">
        <v>20.806000000000001</v>
      </c>
      <c r="E153">
        <v>20.954999999999998</v>
      </c>
      <c r="F153">
        <v>21.09</v>
      </c>
      <c r="G153">
        <v>22.06</v>
      </c>
      <c r="H153">
        <v>22.343</v>
      </c>
      <c r="I153">
        <v>23.224</v>
      </c>
      <c r="J153">
        <v>23.06</v>
      </c>
      <c r="K153">
        <v>24.954999999999998</v>
      </c>
      <c r="L153">
        <v>28.448</v>
      </c>
      <c r="M153">
        <v>31.641999999999999</v>
      </c>
      <c r="N153">
        <v>37.790999999999997</v>
      </c>
      <c r="O153">
        <v>47.746299999999998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22.866488611739971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22.71314921679075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22.616345331905588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22.777150147694957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22.020101724525741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22.18126145569358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22.065376156339127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23.045835206872116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25.537307608392275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29.871666877479555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32.243872747248112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39.165711718758381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46.717558890485094</v>
      </c>
      <c r="AE153" s="5"/>
      <c r="AG153" s="5">
        <f t="shared" si="32"/>
        <v>-4.8861173997138962E-4</v>
      </c>
      <c r="AH153" s="5">
        <f t="shared" si="32"/>
        <v>-1.9071492167907493</v>
      </c>
      <c r="AI153" s="5">
        <f t="shared" si="32"/>
        <v>-1.66134533190559</v>
      </c>
      <c r="AJ153" s="5">
        <f t="shared" si="32"/>
        <v>-1.6871501476949575</v>
      </c>
      <c r="AK153" s="5">
        <f t="shared" si="32"/>
        <v>3.9898275474257616E-2</v>
      </c>
      <c r="AL153" s="5">
        <f t="shared" si="32"/>
        <v>0.1617385443064201</v>
      </c>
      <c r="AM153" s="5">
        <f t="shared" si="32"/>
        <v>1.1586238436608731</v>
      </c>
      <c r="AN153" s="5">
        <f t="shared" si="32"/>
        <v>1.4164793127882547E-2</v>
      </c>
      <c r="AO153" s="5">
        <f t="shared" si="47"/>
        <v>-0.58230760839227713</v>
      </c>
      <c r="AP153" s="5">
        <f t="shared" si="33"/>
        <v>-1.4236668774795547</v>
      </c>
      <c r="AQ153" s="5">
        <f t="shared" si="33"/>
        <v>-0.60187274724811246</v>
      </c>
      <c r="AR153" s="5">
        <f t="shared" si="33"/>
        <v>-1.3747117187583839</v>
      </c>
      <c r="AS153" s="5">
        <f t="shared" si="33"/>
        <v>1.0287411095149039</v>
      </c>
      <c r="AV153" s="2">
        <f t="shared" si="34"/>
        <v>22.866488379790894</v>
      </c>
      <c r="AW153" s="2">
        <f t="shared" si="35"/>
        <v>22.71314921679075</v>
      </c>
      <c r="AX153" s="2">
        <f t="shared" si="36"/>
        <v>22.616345331905588</v>
      </c>
      <c r="AY153" s="2">
        <f t="shared" si="37"/>
        <v>22.777150147694957</v>
      </c>
      <c r="AZ153" s="2">
        <f t="shared" si="38"/>
        <v>22.020101724525741</v>
      </c>
      <c r="BA153" s="2">
        <f t="shared" si="39"/>
        <v>20.587404708250595</v>
      </c>
      <c r="BB153" s="2">
        <f t="shared" si="40"/>
        <v>21.651020299224626</v>
      </c>
      <c r="BC153" s="2">
        <f t="shared" si="41"/>
        <v>21.534583773235664</v>
      </c>
      <c r="BD153" s="2">
        <f t="shared" si="42"/>
        <v>24.315856399435791</v>
      </c>
      <c r="BE153" s="2">
        <f t="shared" si="43"/>
        <v>27.60476327062085</v>
      </c>
      <c r="BF153" s="2">
        <f t="shared" si="44"/>
        <v>31.147886713676108</v>
      </c>
      <c r="BG153" s="2">
        <f t="shared" si="45"/>
        <v>36.581262102542794</v>
      </c>
      <c r="BH153" s="2">
        <f t="shared" si="46"/>
        <v>44.514852346312587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28.50032462387426</v>
      </c>
      <c r="CP153" s="2">
        <f>BL$207*$B153+BL$209</f>
        <v>28.430829133300026</v>
      </c>
      <c r="CQ153" s="2">
        <f>BM$207*$B153+BM$209</f>
        <v>28.810123619114322</v>
      </c>
      <c r="CR153" s="2">
        <f>BN$207*$B153+BN$209</f>
        <v>27.974140179719733</v>
      </c>
      <c r="CS153" s="2">
        <f>BO$207*$B153+BO$209</f>
        <v>27.565988620485804</v>
      </c>
      <c r="CT153" s="2">
        <f>BP$207*$B153+BP$209</f>
        <v>21.094347244795021</v>
      </c>
      <c r="CU153" s="2">
        <f>BQ$207*$B153+BQ$209</f>
        <v>25.514490053009467</v>
      </c>
      <c r="CV153" s="2">
        <f>BR$207*$B153+BR$209</f>
        <v>26.342711650174035</v>
      </c>
      <c r="CW153" s="2">
        <f>BS$207*$B153+BS$209</f>
        <v>27.135533914260822</v>
      </c>
      <c r="CX153" s="2">
        <f>BT$207*$B153+BT$209</f>
        <v>32.707332758349857</v>
      </c>
      <c r="CY153" s="2">
        <f>BU$207*$B153+BU$209</f>
        <v>34.549905729470289</v>
      </c>
      <c r="CZ153" s="2">
        <f>BV$207*$B153+BV$209</f>
        <v>40.406429081707934</v>
      </c>
      <c r="DA153" s="2">
        <f>BW$207*$B153+BW$209</f>
        <v>43.19187671344315</v>
      </c>
      <c r="DD153" s="2">
        <f>BZ$207*$B153+BZ$209</f>
        <v>22.785856876033911</v>
      </c>
      <c r="DE153" s="2">
        <f>CA$207*$B153+CA$209</f>
        <v>22.628708545732565</v>
      </c>
      <c r="DF153" s="2">
        <f>CB$207*$B153+CB$209</f>
        <v>22.568394449244231</v>
      </c>
      <c r="DG153" s="2">
        <f>CC$207*$B153+CC$209</f>
        <v>22.744406875282166</v>
      </c>
      <c r="DH153" s="2">
        <f>CD$207*$B153+CD$209</f>
        <v>21.98234327554006</v>
      </c>
      <c r="DI153" s="2">
        <f>CE$207*$B153+CE$209</f>
        <v>20.583657573797861</v>
      </c>
      <c r="DJ153" s="2">
        <f>CF$207*$B153+CF$209</f>
        <v>21.621468024608617</v>
      </c>
      <c r="DK153" s="2">
        <f>CG$207*$B153+CG$209</f>
        <v>21.493986456965157</v>
      </c>
      <c r="DL153" s="2">
        <f>CH$207*$B153+CH$209</f>
        <v>24.292068816255963</v>
      </c>
      <c r="DM153" s="2">
        <f>CI$207*$B153+CI$209</f>
        <v>27.557487423373985</v>
      </c>
      <c r="DN153" s="2">
        <f>CJ$207*$B153+CJ$209</f>
        <v>31.114483676386662</v>
      </c>
      <c r="DO153" s="2">
        <f>CK$207*$B153+CK$209</f>
        <v>36.543119883151718</v>
      </c>
      <c r="DP153" s="2">
        <f>CL$207*$B153+CL$209</f>
        <v>44.527942550635643</v>
      </c>
      <c r="DS153" s="2">
        <f>POWER(10,($B153-C$227)/C$228)/(1+POWER(10,($B153-C$227)/C$228))</f>
        <v>0.98588993633091093</v>
      </c>
      <c r="DT153" s="2">
        <f>POWER(10,($B153-D$227)/D$228)/(1+POWER(10,($B153-D$227)/D$228))</f>
        <v>0.98544658460923362</v>
      </c>
      <c r="DU153" s="2">
        <f>POWER(10,($B153-E$227)/E$228)/(1+POWER(10,($B153-E$227)/E$228))</f>
        <v>0.99231769252456137</v>
      </c>
      <c r="DV153" s="2">
        <f>POWER(10,($B153-F$227)/F$228)/(1+POWER(10,($B153-F$227)/F$228))</f>
        <v>0.99373901678982235</v>
      </c>
      <c r="DW153" s="2">
        <f>POWER(10,($B153-G$227)/G$228)/(1+POWER(10,($B153-G$227)/G$228))</f>
        <v>0.99323767061605017</v>
      </c>
      <c r="DX153" s="2">
        <f>POWER(10,($B153-H$227)/H$228)/(1+POWER(10,($B153-H$227)/H$228))</f>
        <v>0.99266259988102235</v>
      </c>
      <c r="DY153" s="2">
        <f>POWER(10,($B153-I$227)/I$228)/(1+POWER(10,($B153-I$227)/I$228))</f>
        <v>0.99240891153442812</v>
      </c>
      <c r="DZ153" s="2">
        <f>POWER(10,($B153-J$227)/J$228)/(1+POWER(10,($B153-J$227)/J$228))</f>
        <v>0.99162721856718816</v>
      </c>
      <c r="EA153" s="2">
        <f>POWER(10,($B153-K$227)/K$228)/(1+POWER(10,($B153-K$227)/K$228))</f>
        <v>0.99163429746455478</v>
      </c>
      <c r="EB153" s="2">
        <f>POWER(10,($B153-L$227)/L$228)/(1+POWER(10,($B153-L$227)/L$228))</f>
        <v>0.99081994813984298</v>
      </c>
      <c r="EC153" s="2">
        <f>POWER(10,($B153-M$227)/M$228)/(1+POWER(10,($B153-M$227)/M$228))</f>
        <v>0.99027687522135377</v>
      </c>
      <c r="ED153" s="2">
        <f>POWER(10,($B153-N$227)/N$228)/(1+POWER(10,($B153-N$227)/N$228))</f>
        <v>0.99012706013659779</v>
      </c>
      <c r="EE153" s="2">
        <f>POWER(10,($B153-O$227)/O$228)/(1+POWER(10,($B153-O$227)/O$228))</f>
        <v>0.9902024256899199</v>
      </c>
    </row>
    <row r="154" spans="2:137" x14ac:dyDescent="0.25">
      <c r="B154" s="2">
        <v>148</v>
      </c>
      <c r="C154">
        <v>22.103999999999999</v>
      </c>
      <c r="D154">
        <v>20.283999999999999</v>
      </c>
      <c r="E154">
        <v>22.567</v>
      </c>
      <c r="F154">
        <v>21.672000000000001</v>
      </c>
      <c r="G154">
        <v>21.492999999999999</v>
      </c>
      <c r="H154">
        <v>22.657</v>
      </c>
      <c r="I154">
        <v>22.716000000000001</v>
      </c>
      <c r="J154">
        <v>23.552</v>
      </c>
      <c r="K154">
        <v>25.448</v>
      </c>
      <c r="L154">
        <v>29.478000000000002</v>
      </c>
      <c r="M154">
        <v>31.298999999999999</v>
      </c>
      <c r="N154">
        <v>39.103999999999999</v>
      </c>
      <c r="O154">
        <v>46.4328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22.806632068140516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22.651633366867443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22.543803435821243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22.70274241213172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21.932665380165378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22.051025289570497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21.988910361642397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22.92598056587271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25.450303695132536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29.929787794860616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32.275521744969197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39.40177272795416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47.049877992791529</v>
      </c>
      <c r="AE154" s="5"/>
      <c r="AG154" s="5">
        <f t="shared" si="32"/>
        <v>-0.70263206814051671</v>
      </c>
      <c r="AH154" s="5">
        <f t="shared" si="32"/>
        <v>-2.3676333668674445</v>
      </c>
      <c r="AI154" s="5">
        <f t="shared" si="32"/>
        <v>2.3196564178757484E-2</v>
      </c>
      <c r="AJ154" s="5">
        <f t="shared" si="32"/>
        <v>-1.030742412131719</v>
      </c>
      <c r="AK154" s="5">
        <f t="shared" si="32"/>
        <v>-0.43966538016537982</v>
      </c>
      <c r="AL154" s="5">
        <f t="shared" si="32"/>
        <v>0.60597471042950346</v>
      </c>
      <c r="AM154" s="5">
        <f t="shared" si="32"/>
        <v>0.72708963835760443</v>
      </c>
      <c r="AN154" s="5">
        <f t="shared" si="32"/>
        <v>0.62601943412729</v>
      </c>
      <c r="AO154" s="5">
        <f t="shared" si="47"/>
        <v>-2.3036951325359212E-3</v>
      </c>
      <c r="AP154" s="5">
        <f t="shared" si="33"/>
        <v>-0.45178779486061416</v>
      </c>
      <c r="AQ154" s="5">
        <f t="shared" si="33"/>
        <v>-0.97652174496919741</v>
      </c>
      <c r="AR154" s="5">
        <f t="shared" si="33"/>
        <v>-0.2977727279541611</v>
      </c>
      <c r="AS154" s="5">
        <f t="shared" si="33"/>
        <v>-0.61707799279152908</v>
      </c>
      <c r="AV154" s="2">
        <f t="shared" si="34"/>
        <v>22.806631765209939</v>
      </c>
      <c r="AW154" s="2">
        <f t="shared" si="35"/>
        <v>22.651633366867443</v>
      </c>
      <c r="AX154" s="2">
        <f t="shared" si="36"/>
        <v>22.543803435821243</v>
      </c>
      <c r="AY154" s="2">
        <f t="shared" si="37"/>
        <v>22.70274241213172</v>
      </c>
      <c r="AZ154" s="2">
        <f t="shared" si="38"/>
        <v>21.932665380165378</v>
      </c>
      <c r="BA154" s="2">
        <f t="shared" si="39"/>
        <v>20.543880790799147</v>
      </c>
      <c r="BB154" s="2">
        <f t="shared" si="40"/>
        <v>21.608603216311426</v>
      </c>
      <c r="BC154" s="2">
        <f t="shared" si="41"/>
        <v>21.462671322693176</v>
      </c>
      <c r="BD154" s="2">
        <f t="shared" si="42"/>
        <v>24.261788241488691</v>
      </c>
      <c r="BE154" s="2">
        <f t="shared" si="43"/>
        <v>27.540547583967069</v>
      </c>
      <c r="BF154" s="2">
        <f t="shared" si="44"/>
        <v>31.09125250017291</v>
      </c>
      <c r="BG154" s="2">
        <f t="shared" si="45"/>
        <v>36.519121413300773</v>
      </c>
      <c r="BH154" s="2">
        <f t="shared" si="46"/>
        <v>44.476459404895252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28.543165139013652</v>
      </c>
      <c r="CP154" s="2">
        <f>BL$207*$B154+BL$209</f>
        <v>28.466111145126717</v>
      </c>
      <c r="CQ154" s="2">
        <f>BM$207*$B154+BM$209</f>
        <v>28.83131622679953</v>
      </c>
      <c r="CR154" s="2">
        <f>BN$207*$B154+BN$209</f>
        <v>27.97145386838115</v>
      </c>
      <c r="CS154" s="2">
        <f>BO$207*$B154+BO$209</f>
        <v>27.557720036784975</v>
      </c>
      <c r="CT154" s="2">
        <f>BP$207*$B154+BP$209</f>
        <v>21.039479906746624</v>
      </c>
      <c r="CU154" s="2">
        <f>BQ$207*$B154+BQ$209</f>
        <v>25.505971753427097</v>
      </c>
      <c r="CV154" s="2">
        <f>BR$207*$B154+BR$209</f>
        <v>26.332810499055586</v>
      </c>
      <c r="CW154" s="2">
        <f>BS$207*$B154+BS$209</f>
        <v>27.114842044208803</v>
      </c>
      <c r="CX154" s="2">
        <f>BT$207*$B154+BT$209</f>
        <v>32.720662201653226</v>
      </c>
      <c r="CY154" s="2">
        <f>BU$207*$B154+BU$209</f>
        <v>34.535204332052317</v>
      </c>
      <c r="CZ154" s="2">
        <f>BV$207*$B154+BV$209</f>
        <v>40.404339435604967</v>
      </c>
      <c r="DA154" s="2">
        <f>BW$207*$B154+BW$209</f>
        <v>43.122994447834039</v>
      </c>
      <c r="DD154" s="2">
        <f>BZ$207*$B154+BZ$209</f>
        <v>22.731754484398415</v>
      </c>
      <c r="DE154" s="2">
        <f>CA$207*$B154+CA$209</f>
        <v>22.573318799735699</v>
      </c>
      <c r="DF154" s="2">
        <f>CB$207*$B154+CB$209</f>
        <v>22.499409890242401</v>
      </c>
      <c r="DG154" s="2">
        <f>CC$207*$B154+CC$209</f>
        <v>22.672468077129569</v>
      </c>
      <c r="DH154" s="2">
        <f>CD$207*$B154+CD$209</f>
        <v>21.897737688476624</v>
      </c>
      <c r="DI154" s="2">
        <f>CE$207*$B154+CE$209</f>
        <v>20.540539832415138</v>
      </c>
      <c r="DJ154" s="2">
        <f>CF$207*$B154+CF$209</f>
        <v>21.581414739850562</v>
      </c>
      <c r="DK154" s="2">
        <f>CG$207*$B154+CG$209</f>
        <v>21.425168609566427</v>
      </c>
      <c r="DL154" s="2">
        <f>CH$207*$B154+CH$209</f>
        <v>24.239836911398086</v>
      </c>
      <c r="DM154" s="2">
        <f>CI$207*$B154+CI$209</f>
        <v>27.496776252019387</v>
      </c>
      <c r="DN154" s="2">
        <f>CJ$207*$B154+CJ$209</f>
        <v>31.060413073882174</v>
      </c>
      <c r="DO154" s="2">
        <f>CK$207*$B154+CK$209</f>
        <v>36.483789190823259</v>
      </c>
      <c r="DP154" s="2">
        <f>CL$207*$B154+CL$209</f>
        <v>44.488672945933843</v>
      </c>
      <c r="DS154" s="2">
        <f>POWER(10,($B154-C$227)/C$228)/(1+POWER(10,($B154-C$227)/C$228))</f>
        <v>0.98711547242801401</v>
      </c>
      <c r="DT154" s="2">
        <f>POWER(10,($B154-D$227)/D$228)/(1+POWER(10,($B154-D$227)/D$228))</f>
        <v>0.98671010913985524</v>
      </c>
      <c r="DU154" s="2">
        <f>POWER(10,($B154-E$227)/E$228)/(1+POWER(10,($B154-E$227)/E$228))</f>
        <v>0.99298891309832926</v>
      </c>
      <c r="DV154" s="2">
        <f>POWER(10,($B154-F$227)/F$228)/(1+POWER(10,($B154-F$227)/F$228))</f>
        <v>0.99428676803547356</v>
      </c>
      <c r="DW154" s="2">
        <f>POWER(10,($B154-G$227)/G$228)/(1+POWER(10,($B154-G$227)/G$228))</f>
        <v>0.99382901049166816</v>
      </c>
      <c r="DX154" s="2">
        <f>POWER(10,($B154-H$227)/H$228)/(1+POWER(10,($B154-H$227)/H$228))</f>
        <v>0.99330388847100215</v>
      </c>
      <c r="DY154" s="2">
        <f>POWER(10,($B154-I$227)/I$228)/(1+POWER(10,($B154-I$227)/I$228))</f>
        <v>0.99307221773901899</v>
      </c>
      <c r="DZ154" s="2">
        <f>POWER(10,($B154-J$227)/J$228)/(1+POWER(10,($B154-J$227)/J$228))</f>
        <v>0.99235830283235005</v>
      </c>
      <c r="EA154" s="2">
        <f>POWER(10,($B154-K$227)/K$228)/(1+POWER(10,($B154-K$227)/K$228))</f>
        <v>0.99236476838246845</v>
      </c>
      <c r="EB154" s="2">
        <f>POWER(10,($B154-L$227)/L$228)/(1+POWER(10,($B154-L$227)/L$228))</f>
        <v>0.99162092504130017</v>
      </c>
      <c r="EC154" s="2">
        <f>POWER(10,($B154-M$227)/M$228)/(1+POWER(10,($B154-M$227)/M$228))</f>
        <v>0.99112481182337941</v>
      </c>
      <c r="ED154" s="2">
        <f>POWER(10,($B154-N$227)/N$228)/(1+POWER(10,($B154-N$227)/N$228))</f>
        <v>0.99098794294894188</v>
      </c>
      <c r="EE154" s="2">
        <f>POWER(10,($B154-O$227)/O$228)/(1+POWER(10,($B154-O$227)/O$228))</f>
        <v>0.99105679626970045</v>
      </c>
    </row>
    <row r="155" spans="2:137" x14ac:dyDescent="0.25">
      <c r="B155" s="2">
        <v>149</v>
      </c>
      <c r="C155">
        <v>21.463000000000001</v>
      </c>
      <c r="D155">
        <v>19.178999999999998</v>
      </c>
      <c r="E155">
        <v>21.731000000000002</v>
      </c>
      <c r="F155">
        <v>22.448</v>
      </c>
      <c r="G155">
        <v>21.641999999999999</v>
      </c>
      <c r="H155">
        <v>23.119</v>
      </c>
      <c r="I155">
        <v>23.103999999999999</v>
      </c>
      <c r="J155">
        <v>23.164000000000001</v>
      </c>
      <c r="K155">
        <v>25.701000000000001</v>
      </c>
      <c r="L155">
        <v>30.94</v>
      </c>
      <c r="M155">
        <v>32.03</v>
      </c>
      <c r="N155">
        <v>39.761000000000003</v>
      </c>
      <c r="O155">
        <v>46.746299999999998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22.747159326549248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22.59053668202294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22.471514683702605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22.628514711123575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21.845433699321159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21.876895032902112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21.903242580105534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22.758814217471638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25.324393166747509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29.909906482869758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32.271451975520392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39.565916313980182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47.347832647944372</v>
      </c>
      <c r="AE155" s="5"/>
      <c r="AG155" s="5">
        <f t="shared" si="32"/>
        <v>-1.284159326549247</v>
      </c>
      <c r="AH155" s="5">
        <f t="shared" si="32"/>
        <v>-3.4115366820229411</v>
      </c>
      <c r="AI155" s="5">
        <f t="shared" si="32"/>
        <v>-0.74051468370260309</v>
      </c>
      <c r="AJ155" s="5">
        <f t="shared" si="32"/>
        <v>-0.18051471112357476</v>
      </c>
      <c r="AK155" s="5">
        <f t="shared" si="32"/>
        <v>-0.20343369932115962</v>
      </c>
      <c r="AL155" s="5">
        <f t="shared" si="32"/>
        <v>1.2421049670978874</v>
      </c>
      <c r="AM155" s="5">
        <f t="shared" si="32"/>
        <v>1.2007574198944653</v>
      </c>
      <c r="AN155" s="5">
        <f t="shared" si="32"/>
        <v>0.40518578252836335</v>
      </c>
      <c r="AO155" s="5">
        <f t="shared" si="47"/>
        <v>0.37660683325249167</v>
      </c>
      <c r="AP155" s="5">
        <f t="shared" si="33"/>
        <v>1.0300935171302434</v>
      </c>
      <c r="AQ155" s="5">
        <f t="shared" si="33"/>
        <v>-0.24145197552039122</v>
      </c>
      <c r="AR155" s="5">
        <f t="shared" si="33"/>
        <v>0.19508368601982085</v>
      </c>
      <c r="AS155" s="5">
        <f t="shared" si="33"/>
        <v>-0.60153264794437433</v>
      </c>
      <c r="AV155" s="2">
        <f t="shared" si="34"/>
        <v>22.747158943817247</v>
      </c>
      <c r="AW155" s="2">
        <f t="shared" si="35"/>
        <v>22.59053668202294</v>
      </c>
      <c r="AX155" s="2">
        <f t="shared" si="36"/>
        <v>22.471514683702605</v>
      </c>
      <c r="AY155" s="2">
        <f t="shared" si="37"/>
        <v>22.628514711123575</v>
      </c>
      <c r="AZ155" s="2">
        <f t="shared" si="38"/>
        <v>21.845433699321159</v>
      </c>
      <c r="BA155" s="2">
        <f t="shared" si="39"/>
        <v>20.500399081370375</v>
      </c>
      <c r="BB155" s="2">
        <f t="shared" si="40"/>
        <v>21.566372130819634</v>
      </c>
      <c r="BC155" s="2">
        <f t="shared" si="41"/>
        <v>21.390987541106526</v>
      </c>
      <c r="BD155" s="2">
        <f t="shared" si="42"/>
        <v>24.207858090219421</v>
      </c>
      <c r="BE155" s="2">
        <f t="shared" si="43"/>
        <v>27.476580684804503</v>
      </c>
      <c r="BF155" s="2">
        <f t="shared" si="44"/>
        <v>31.034809257617027</v>
      </c>
      <c r="BG155" s="2">
        <f t="shared" si="45"/>
        <v>36.457178283485966</v>
      </c>
      <c r="BH155" s="2">
        <f t="shared" si="46"/>
        <v>44.438013967353925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28.586005654153041</v>
      </c>
      <c r="CP155" s="2">
        <f>BL$207*$B155+BL$209</f>
        <v>28.501393156953412</v>
      </c>
      <c r="CQ155" s="2">
        <f>BM$207*$B155+BM$209</f>
        <v>28.852508834484734</v>
      </c>
      <c r="CR155" s="2">
        <f>BN$207*$B155+BN$209</f>
        <v>27.968767557042568</v>
      </c>
      <c r="CS155" s="2">
        <f>BO$207*$B155+BO$209</f>
        <v>27.549451453084142</v>
      </c>
      <c r="CT155" s="2">
        <f>BP$207*$B155+BP$209</f>
        <v>20.984612568698228</v>
      </c>
      <c r="CU155" s="2">
        <f>BQ$207*$B155+BQ$209</f>
        <v>25.497453453844727</v>
      </c>
      <c r="CV155" s="2">
        <f>BR$207*$B155+BR$209</f>
        <v>26.322909347937134</v>
      </c>
      <c r="CW155" s="2">
        <f>BS$207*$B155+BS$209</f>
        <v>27.094150174156784</v>
      </c>
      <c r="CX155" s="2">
        <f>BT$207*$B155+BT$209</f>
        <v>32.733991644956596</v>
      </c>
      <c r="CY155" s="2">
        <f>BU$207*$B155+BU$209</f>
        <v>34.520502934634344</v>
      </c>
      <c r="CZ155" s="2">
        <f>BV$207*$B155+BV$209</f>
        <v>40.402249789502001</v>
      </c>
      <c r="DA155" s="2">
        <f>BW$207*$B155+BW$209</f>
        <v>43.054112182224927</v>
      </c>
      <c r="DD155" s="2">
        <f>BZ$207*$B155+BZ$209</f>
        <v>22.677652092762916</v>
      </c>
      <c r="DE155" s="2">
        <f>CA$207*$B155+CA$209</f>
        <v>22.517929053738833</v>
      </c>
      <c r="DF155" s="2">
        <f>CB$207*$B155+CB$209</f>
        <v>22.430425331240567</v>
      </c>
      <c r="DG155" s="2">
        <f>CC$207*$B155+CC$209</f>
        <v>22.600529278976968</v>
      </c>
      <c r="DH155" s="2">
        <f>CD$207*$B155+CD$209</f>
        <v>21.813132101413185</v>
      </c>
      <c r="DI155" s="2">
        <f>CE$207*$B155+CE$209</f>
        <v>20.497422091032419</v>
      </c>
      <c r="DJ155" s="2">
        <f>CF$207*$B155+CF$209</f>
        <v>21.541361455092506</v>
      </c>
      <c r="DK155" s="2">
        <f>CG$207*$B155+CG$209</f>
        <v>21.3563507621677</v>
      </c>
      <c r="DL155" s="2">
        <f>CH$207*$B155+CH$209</f>
        <v>24.187605006540203</v>
      </c>
      <c r="DM155" s="2">
        <f>CI$207*$B155+CI$209</f>
        <v>27.436065080664797</v>
      </c>
      <c r="DN155" s="2">
        <f>CJ$207*$B155+CJ$209</f>
        <v>31.006342471377685</v>
      </c>
      <c r="DO155" s="2">
        <f>CK$207*$B155+CK$209</f>
        <v>36.424458498494801</v>
      </c>
      <c r="DP155" s="2">
        <f>CL$207*$B155+CL$209</f>
        <v>44.449403341232042</v>
      </c>
      <c r="DS155" s="2">
        <f>POWER(10,($B155-C$227)/C$228)/(1+POWER(10,($B155-C$227)/C$228))</f>
        <v>0.98823583417408467</v>
      </c>
      <c r="DT155" s="2">
        <f>POWER(10,($B155-D$227)/D$228)/(1+POWER(10,($B155-D$227)/D$228))</f>
        <v>0.98786528555505126</v>
      </c>
      <c r="DU155" s="2">
        <f>POWER(10,($B155-E$227)/E$228)/(1+POWER(10,($B155-E$227)/E$228))</f>
        <v>0.99360186574321563</v>
      </c>
      <c r="DV155" s="2">
        <f>POWER(10,($B155-F$227)/F$228)/(1+POWER(10,($B155-F$227)/F$228))</f>
        <v>0.994786849857065</v>
      </c>
      <c r="DW155" s="2">
        <f>POWER(10,($B155-G$227)/G$228)/(1+POWER(10,($B155-G$227)/G$228))</f>
        <v>0.99436893312110186</v>
      </c>
      <c r="DX155" s="2">
        <f>POWER(10,($B155-H$227)/H$228)/(1+POWER(10,($B155-H$227)/H$228))</f>
        <v>0.99388947347202172</v>
      </c>
      <c r="DY155" s="2">
        <f>POWER(10,($B155-I$227)/I$228)/(1+POWER(10,($B155-I$227)/I$228))</f>
        <v>0.99367793374496471</v>
      </c>
      <c r="DZ155" s="2">
        <f>POWER(10,($B155-J$227)/J$228)/(1+POWER(10,($B155-J$227)/J$228))</f>
        <v>0.99302600012852604</v>
      </c>
      <c r="EA155" s="2">
        <f>POWER(10,($B155-K$227)/K$228)/(1+POWER(10,($B155-K$227)/K$228))</f>
        <v>0.99303190471461833</v>
      </c>
      <c r="EB155" s="2">
        <f>POWER(10,($B155-L$227)/L$228)/(1+POWER(10,($B155-L$227)/L$228))</f>
        <v>0.99235255459885319</v>
      </c>
      <c r="EC155" s="2">
        <f>POWER(10,($B155-M$227)/M$228)/(1+POWER(10,($B155-M$227)/M$228))</f>
        <v>0.99189940626303574</v>
      </c>
      <c r="ED155" s="2">
        <f>POWER(10,($B155-N$227)/N$228)/(1+POWER(10,($B155-N$227)/N$228))</f>
        <v>0.99177438367238069</v>
      </c>
      <c r="EE155" s="2">
        <f>POWER(10,($B155-O$227)/O$228)/(1+POWER(10,($B155-O$227)/O$228))</f>
        <v>0.99183727797270571</v>
      </c>
    </row>
    <row r="156" spans="2:137" x14ac:dyDescent="0.25">
      <c r="B156" s="2">
        <v>150</v>
      </c>
      <c r="C156">
        <v>20.821000000000002</v>
      </c>
      <c r="D156">
        <v>20.178999999999998</v>
      </c>
      <c r="E156">
        <v>21.791</v>
      </c>
      <c r="F156">
        <v>23.312999999999999</v>
      </c>
      <c r="G156">
        <v>21.312999999999999</v>
      </c>
      <c r="H156">
        <v>22.536999999999999</v>
      </c>
      <c r="I156">
        <v>23.045000000000002</v>
      </c>
      <c r="J156">
        <v>22.94</v>
      </c>
      <c r="K156">
        <v>26.193999999999999</v>
      </c>
      <c r="L156">
        <v>29.343</v>
      </c>
      <c r="M156">
        <v>32.671999999999997</v>
      </c>
      <c r="N156">
        <v>38.671999999999997</v>
      </c>
      <c r="O156">
        <v>48.522399999999998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22.688048038438865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22.529833566945534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22.399462310816109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22.554454619631834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21.758392755540715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21.67120865761758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21.812290227998218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22.553817227951363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25.166750030255372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29.807557263504361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32.22644889983065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39.636885637845964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47.583817763051719</v>
      </c>
      <c r="AE156" s="5"/>
      <c r="AG156" s="5">
        <f t="shared" si="32"/>
        <v>-1.8670480384388632</v>
      </c>
      <c r="AH156" s="5">
        <f t="shared" si="32"/>
        <v>-2.3508335669455356</v>
      </c>
      <c r="AI156" s="5">
        <f t="shared" si="32"/>
        <v>-0.60846231081610824</v>
      </c>
      <c r="AJ156" s="5">
        <f t="shared" si="32"/>
        <v>0.75854538036816521</v>
      </c>
      <c r="AK156" s="5">
        <f t="shared" si="32"/>
        <v>-0.44539275554071622</v>
      </c>
      <c r="AL156" s="5">
        <f t="shared" si="32"/>
        <v>0.86579134238241906</v>
      </c>
      <c r="AM156" s="5">
        <f t="shared" si="32"/>
        <v>1.2327097720017832</v>
      </c>
      <c r="AN156" s="5">
        <f t="shared" si="32"/>
        <v>0.38618277204863816</v>
      </c>
      <c r="AO156" s="5">
        <f t="shared" si="47"/>
        <v>1.0272499697446271</v>
      </c>
      <c r="AP156" s="5">
        <f t="shared" si="33"/>
        <v>-0.46455726350436066</v>
      </c>
      <c r="AQ156" s="5">
        <f t="shared" si="33"/>
        <v>0.44555110016934663</v>
      </c>
      <c r="AR156" s="5">
        <f t="shared" si="33"/>
        <v>-0.96488563784596693</v>
      </c>
      <c r="AS156" s="5">
        <f t="shared" si="33"/>
        <v>0.93858223694827814</v>
      </c>
      <c r="AV156" s="2">
        <f t="shared" si="34"/>
        <v>22.688047570652408</v>
      </c>
      <c r="AW156" s="2">
        <f t="shared" si="35"/>
        <v>22.529833566945534</v>
      </c>
      <c r="AX156" s="2">
        <f t="shared" si="36"/>
        <v>22.399462310816109</v>
      </c>
      <c r="AY156" s="2">
        <f t="shared" si="37"/>
        <v>22.554454619631834</v>
      </c>
      <c r="AZ156" s="2">
        <f t="shared" si="38"/>
        <v>21.758392755540715</v>
      </c>
      <c r="BA156" s="2">
        <f t="shared" si="39"/>
        <v>20.456955343507396</v>
      </c>
      <c r="BB156" s="2">
        <f t="shared" si="40"/>
        <v>21.524312798753108</v>
      </c>
      <c r="BC156" s="2">
        <f t="shared" si="41"/>
        <v>21.319516390429431</v>
      </c>
      <c r="BD156" s="2">
        <f t="shared" si="42"/>
        <v>24.154056024583962</v>
      </c>
      <c r="BE156" s="2">
        <f t="shared" si="43"/>
        <v>27.412846207926222</v>
      </c>
      <c r="BF156" s="2">
        <f t="shared" si="44"/>
        <v>30.978543464911233</v>
      </c>
      <c r="BG156" s="2">
        <f t="shared" si="45"/>
        <v>36.395419942944621</v>
      </c>
      <c r="BH156" s="2">
        <f t="shared" si="46"/>
        <v>44.39951842866946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28.628846169292434</v>
      </c>
      <c r="CP156" s="2">
        <f>BL$207*$B156+BL$209</f>
        <v>28.536675168780103</v>
      </c>
      <c r="CQ156" s="2">
        <f>BM$207*$B156+BM$209</f>
        <v>28.873701442169939</v>
      </c>
      <c r="CR156" s="2">
        <f>BN$207*$B156+BN$209</f>
        <v>27.966081245703986</v>
      </c>
      <c r="CS156" s="2">
        <f>BO$207*$B156+BO$209</f>
        <v>27.541182869383313</v>
      </c>
      <c r="CT156" s="2">
        <f>BP$207*$B156+BP$209</f>
        <v>20.929745230649832</v>
      </c>
      <c r="CU156" s="2">
        <f>BQ$207*$B156+BQ$209</f>
        <v>25.488935154262357</v>
      </c>
      <c r="CV156" s="2">
        <f>BR$207*$B156+BR$209</f>
        <v>26.313008196818686</v>
      </c>
      <c r="CW156" s="2">
        <f>BS$207*$B156+BS$209</f>
        <v>27.073458304104765</v>
      </c>
      <c r="CX156" s="2">
        <f>BT$207*$B156+BT$209</f>
        <v>32.747321088259966</v>
      </c>
      <c r="CY156" s="2">
        <f>BU$207*$B156+BU$209</f>
        <v>34.505801537216371</v>
      </c>
      <c r="CZ156" s="2">
        <f>BV$207*$B156+BV$209</f>
        <v>40.400160143399034</v>
      </c>
      <c r="DA156" s="2">
        <f>BW$207*$B156+BW$209</f>
        <v>42.985229916615815</v>
      </c>
      <c r="DD156" s="2">
        <f>BZ$207*$B156+BZ$209</f>
        <v>22.623549701127416</v>
      </c>
      <c r="DE156" s="2">
        <f>CA$207*$B156+CA$209</f>
        <v>22.462539307741967</v>
      </c>
      <c r="DF156" s="2">
        <f>CB$207*$B156+CB$209</f>
        <v>22.361440772238737</v>
      </c>
      <c r="DG156" s="2">
        <f>CC$207*$B156+CC$209</f>
        <v>22.52859048082437</v>
      </c>
      <c r="DH156" s="2">
        <f>CD$207*$B156+CD$209</f>
        <v>21.728526514349745</v>
      </c>
      <c r="DI156" s="2">
        <f>CE$207*$B156+CE$209</f>
        <v>20.454304349649696</v>
      </c>
      <c r="DJ156" s="2">
        <f>CF$207*$B156+CF$209</f>
        <v>21.50130817033445</v>
      </c>
      <c r="DK156" s="2">
        <f>CG$207*$B156+CG$209</f>
        <v>21.28753291476897</v>
      </c>
      <c r="DL156" s="2">
        <f>CH$207*$B156+CH$209</f>
        <v>24.135373101682323</v>
      </c>
      <c r="DM156" s="2">
        <f>CI$207*$B156+CI$209</f>
        <v>27.375353909310203</v>
      </c>
      <c r="DN156" s="2">
        <f>CJ$207*$B156+CJ$209</f>
        <v>30.952271868873197</v>
      </c>
      <c r="DO156" s="2">
        <f>CK$207*$B156+CK$209</f>
        <v>36.365127806166342</v>
      </c>
      <c r="DP156" s="2">
        <f>CL$207*$B156+CL$209</f>
        <v>44.410133736530241</v>
      </c>
      <c r="DS156" s="2">
        <f>POWER(10,($B156-C$227)/C$228)/(1+POWER(10,($B156-C$227)/C$228))</f>
        <v>0.98925983590204014</v>
      </c>
      <c r="DT156" s="2">
        <f>POWER(10,($B156-D$227)/D$228)/(1+POWER(10,($B156-D$227)/D$228))</f>
        <v>0.98892117977880289</v>
      </c>
      <c r="DU156" s="2">
        <f>POWER(10,($B156-E$227)/E$228)/(1+POWER(10,($B156-E$227)/E$228))</f>
        <v>0.99416154535199608</v>
      </c>
      <c r="DV156" s="2">
        <f>POWER(10,($B156-F$227)/F$228)/(1+POWER(10,($B156-F$227)/F$228))</f>
        <v>0.99524336869231733</v>
      </c>
      <c r="DW156" s="2">
        <f>POWER(10,($B156-G$227)/G$228)/(1+POWER(10,($B156-G$227)/G$228))</f>
        <v>0.99486186016052602</v>
      </c>
      <c r="DX156" s="2">
        <f>POWER(10,($B156-H$227)/H$228)/(1+POWER(10,($B156-H$227)/H$228))</f>
        <v>0.99442413565252763</v>
      </c>
      <c r="DY156" s="2">
        <f>POWER(10,($B156-I$227)/I$228)/(1+POWER(10,($B156-I$227)/I$228))</f>
        <v>0.9942309979064301</v>
      </c>
      <c r="DZ156" s="2">
        <f>POWER(10,($B156-J$227)/J$228)/(1+POWER(10,($B156-J$227)/J$228))</f>
        <v>0.99363573117657134</v>
      </c>
      <c r="EA156" s="2">
        <f>POWER(10,($B156-K$227)/K$228)/(1+POWER(10,($B156-K$227)/K$228))</f>
        <v>0.99364112283529571</v>
      </c>
      <c r="EB156" s="2">
        <f>POWER(10,($B156-L$227)/L$228)/(1+POWER(10,($B156-L$227)/L$228))</f>
        <v>0.99302075061758899</v>
      </c>
      <c r="EC156" s="2">
        <f>POWER(10,($B156-M$227)/M$228)/(1+POWER(10,($B156-M$227)/M$228))</f>
        <v>0.99260690116869488</v>
      </c>
      <c r="ED156" s="2">
        <f>POWER(10,($B156-N$227)/N$228)/(1+POWER(10,($B156-N$227)/N$228))</f>
        <v>0.99249271523829874</v>
      </c>
      <c r="EE156" s="2">
        <f>POWER(10,($B156-O$227)/O$228)/(1+POWER(10,($B156-O$227)/O$228))</f>
        <v>0.992550158324777</v>
      </c>
    </row>
    <row r="157" spans="2:137" x14ac:dyDescent="0.25">
      <c r="B157" s="2">
        <v>151</v>
      </c>
      <c r="C157">
        <v>21</v>
      </c>
      <c r="D157">
        <v>19.925000000000001</v>
      </c>
      <c r="E157">
        <v>21.641999999999999</v>
      </c>
      <c r="F157">
        <v>21.821000000000002</v>
      </c>
      <c r="G157">
        <v>21.641999999999999</v>
      </c>
      <c r="H157">
        <v>21.611999999999998</v>
      </c>
      <c r="I157">
        <v>21.984999999999999</v>
      </c>
      <c r="J157">
        <v>22.103999999999999</v>
      </c>
      <c r="K157">
        <v>25.492999999999999</v>
      </c>
      <c r="L157">
        <v>30.835999999999999</v>
      </c>
      <c r="M157">
        <v>33.313000000000002</v>
      </c>
      <c r="N157">
        <v>40.119</v>
      </c>
      <c r="O157">
        <v>47.4925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22.629276728000463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22.469499583184859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22.327630507731122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22.480550484193252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21.671529463011463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21.448111066523765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21.719998067342122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22.323483634647413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24.987165698182771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29.626616095033512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32.139358788797551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39.601690093478553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47.733463217957755</v>
      </c>
      <c r="AE157" s="5"/>
      <c r="AG157" s="5">
        <f t="shared" si="32"/>
        <v>-1.6292767280004625</v>
      </c>
      <c r="AH157" s="5">
        <f t="shared" si="32"/>
        <v>-2.5444995831848587</v>
      </c>
      <c r="AI157" s="5">
        <f t="shared" si="32"/>
        <v>-0.68563050773112266</v>
      </c>
      <c r="AJ157" s="5">
        <f t="shared" si="32"/>
        <v>-0.65955048419325024</v>
      </c>
      <c r="AK157" s="5">
        <f t="shared" ref="AK157:AN206" si="48">G157-V157</f>
        <v>-2.9529463011463974E-2</v>
      </c>
      <c r="AL157" s="5">
        <f t="shared" si="48"/>
        <v>0.16388893347623323</v>
      </c>
      <c r="AM157" s="5">
        <f t="shared" si="48"/>
        <v>0.26500193265787786</v>
      </c>
      <c r="AN157" s="5">
        <f t="shared" si="48"/>
        <v>-0.21948363464741405</v>
      </c>
      <c r="AO157" s="5">
        <f t="shared" si="47"/>
        <v>0.50583430181722733</v>
      </c>
      <c r="AP157" s="5">
        <f t="shared" si="33"/>
        <v>1.2093839049664865</v>
      </c>
      <c r="AQ157" s="5">
        <f t="shared" si="33"/>
        <v>1.173641211202451</v>
      </c>
      <c r="AR157" s="5">
        <f t="shared" si="33"/>
        <v>0.51730990652144726</v>
      </c>
      <c r="AS157" s="5">
        <f t="shared" si="33"/>
        <v>-0.24096321795775566</v>
      </c>
      <c r="AV157" s="2">
        <f t="shared" si="34"/>
        <v>22.62927617490293</v>
      </c>
      <c r="AW157" s="2">
        <f t="shared" si="35"/>
        <v>22.469499583184859</v>
      </c>
      <c r="AX157" s="2">
        <f t="shared" si="36"/>
        <v>22.327630507731122</v>
      </c>
      <c r="AY157" s="2">
        <f t="shared" si="37"/>
        <v>22.480550484193252</v>
      </c>
      <c r="AZ157" s="2">
        <f t="shared" si="38"/>
        <v>21.671529463011463</v>
      </c>
      <c r="BA157" s="2">
        <f t="shared" si="39"/>
        <v>20.413545751211203</v>
      </c>
      <c r="BB157" s="2">
        <f t="shared" si="40"/>
        <v>21.482412013544575</v>
      </c>
      <c r="BC157" s="2">
        <f t="shared" si="41"/>
        <v>21.248242848145189</v>
      </c>
      <c r="BD157" s="2">
        <f t="shared" si="42"/>
        <v>24.100372778473666</v>
      </c>
      <c r="BE157" s="2">
        <f t="shared" si="43"/>
        <v>27.349328700975434</v>
      </c>
      <c r="BF157" s="2">
        <f t="shared" si="44"/>
        <v>30.922442466189249</v>
      </c>
      <c r="BG157" s="2">
        <f t="shared" si="45"/>
        <v>36.333834304871615</v>
      </c>
      <c r="BH157" s="2">
        <f t="shared" si="46"/>
        <v>44.360975175354071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28.671686684431826</v>
      </c>
      <c r="CP157" s="2">
        <f>BL$207*$B157+BL$209</f>
        <v>28.571957180606795</v>
      </c>
      <c r="CQ157" s="2">
        <f>BM$207*$B157+BM$209</f>
        <v>28.894894049855147</v>
      </c>
      <c r="CR157" s="2">
        <f>BN$207*$B157+BN$209</f>
        <v>27.963394934365407</v>
      </c>
      <c r="CS157" s="2">
        <f>BO$207*$B157+BO$209</f>
        <v>27.532914285682484</v>
      </c>
      <c r="CT157" s="2">
        <f>BP$207*$B157+BP$209</f>
        <v>20.874877892601436</v>
      </c>
      <c r="CU157" s="2">
        <f>BQ$207*$B157+BQ$209</f>
        <v>25.480416854679987</v>
      </c>
      <c r="CV157" s="2">
        <f>BR$207*$B157+BR$209</f>
        <v>26.303107045700237</v>
      </c>
      <c r="CW157" s="2">
        <f>BS$207*$B157+BS$209</f>
        <v>27.052766434052746</v>
      </c>
      <c r="CX157" s="2">
        <f>BT$207*$B157+BT$209</f>
        <v>32.760650531563336</v>
      </c>
      <c r="CY157" s="2">
        <f>BU$207*$B157+BU$209</f>
        <v>34.491100139798391</v>
      </c>
      <c r="CZ157" s="2">
        <f>BV$207*$B157+BV$209</f>
        <v>40.398070497296068</v>
      </c>
      <c r="DA157" s="2">
        <f>BW$207*$B157+BW$209</f>
        <v>42.916347651006703</v>
      </c>
      <c r="DB157" s="6"/>
      <c r="DC157" s="6"/>
      <c r="DD157" s="2">
        <f>BZ$207*$B157+BZ$209</f>
        <v>22.56944730949192</v>
      </c>
      <c r="DE157" s="2">
        <f>CA$207*$B157+CA$209</f>
        <v>22.407149561745101</v>
      </c>
      <c r="DF157" s="2">
        <f>CB$207*$B157+CB$209</f>
        <v>22.292456213236903</v>
      </c>
      <c r="DG157" s="2">
        <f>CC$207*$B157+CC$209</f>
        <v>22.456651682671769</v>
      </c>
      <c r="DH157" s="2">
        <f>CD$207*$B157+CD$209</f>
        <v>21.64392092728631</v>
      </c>
      <c r="DI157" s="2">
        <f>CE$207*$B157+CE$209</f>
        <v>20.411186608266974</v>
      </c>
      <c r="DJ157" s="2">
        <f>CF$207*$B157+CF$209</f>
        <v>21.461254885576395</v>
      </c>
      <c r="DK157" s="2">
        <f>CG$207*$B157+CG$209</f>
        <v>21.21871506737024</v>
      </c>
      <c r="DL157" s="2">
        <f>CH$207*$B157+CH$209</f>
        <v>24.083141196824442</v>
      </c>
      <c r="DM157" s="2">
        <f>CI$207*$B157+CI$209</f>
        <v>27.314642737955609</v>
      </c>
      <c r="DN157" s="2">
        <f>CJ$207*$B157+CJ$209</f>
        <v>30.898201266368712</v>
      </c>
      <c r="DO157" s="2">
        <f>CK$207*$B157+CK$209</f>
        <v>36.305797113837883</v>
      </c>
      <c r="DP157" s="2">
        <f>CL$207*$B157+CL$209</f>
        <v>44.370864131828441</v>
      </c>
      <c r="DS157" s="2">
        <f>POWER(10,($B157-C$227)/C$228)/(1+POWER(10,($B157-C$227)/C$228))</f>
        <v>0.9901955885806919</v>
      </c>
      <c r="DT157" s="2">
        <f>POWER(10,($B157-D$227)/D$228)/(1+POWER(10,($B157-D$227)/D$228))</f>
        <v>0.9898861367143077</v>
      </c>
      <c r="DU157" s="2">
        <f>POWER(10,($B157-E$227)/E$228)/(1+POWER(10,($B157-E$227)/E$228))</f>
        <v>0.9946725292437989</v>
      </c>
      <c r="DV157" s="2">
        <f>POWER(10,($B157-F$227)/F$228)/(1+POWER(10,($B157-F$227)/F$228))</f>
        <v>0.9956600842949902</v>
      </c>
      <c r="DW157" s="2">
        <f>POWER(10,($B157-G$227)/G$228)/(1+POWER(10,($B157-G$227)/G$228))</f>
        <v>0.99531184125283578</v>
      </c>
      <c r="DX157" s="2">
        <f>POWER(10,($B157-H$227)/H$228)/(1+POWER(10,($B157-H$227)/H$228))</f>
        <v>0.99491225514921333</v>
      </c>
      <c r="DY157" s="2">
        <f>POWER(10,($B157-I$227)/I$228)/(1+POWER(10,($B157-I$227)/I$228))</f>
        <v>0.99473593546843253</v>
      </c>
      <c r="DZ157" s="2">
        <f>POWER(10,($B157-J$227)/J$228)/(1+POWER(10,($B157-J$227)/J$228))</f>
        <v>0.99419246570665731</v>
      </c>
      <c r="EA157" s="2">
        <f>POWER(10,($B157-K$227)/K$228)/(1+POWER(10,($B157-K$227)/K$228))</f>
        <v>0.99419738846733896</v>
      </c>
      <c r="EB157" s="2">
        <f>POWER(10,($B157-L$227)/L$228)/(1+POWER(10,($B157-L$227)/L$228))</f>
        <v>0.99363093768236266</v>
      </c>
      <c r="EC157" s="2">
        <f>POWER(10,($B157-M$227)/M$228)/(1+POWER(10,($B157-M$227)/M$228))</f>
        <v>0.99325302473726484</v>
      </c>
      <c r="ED157" s="2">
        <f>POWER(10,($B157-N$227)/N$228)/(1+POWER(10,($B157-N$227)/N$228))</f>
        <v>0.99314874926316909</v>
      </c>
      <c r="EE157" s="2">
        <f>POWER(10,($B157-O$227)/O$228)/(1+POWER(10,($B157-O$227)/O$228))</f>
        <v>0.99320120699575509</v>
      </c>
      <c r="EF157" s="6"/>
      <c r="EG157" s="6"/>
    </row>
    <row r="158" spans="2:137" x14ac:dyDescent="0.25">
      <c r="B158" s="2">
        <v>152</v>
      </c>
      <c r="C158">
        <v>21.582000000000001</v>
      </c>
      <c r="D158">
        <v>21.343</v>
      </c>
      <c r="E158">
        <v>22.641999999999999</v>
      </c>
      <c r="F158">
        <v>22.672000000000001</v>
      </c>
      <c r="G158">
        <v>21.209</v>
      </c>
      <c r="H158">
        <v>22.224</v>
      </c>
      <c r="I158">
        <v>21.358000000000001</v>
      </c>
      <c r="J158">
        <v>22.417999999999999</v>
      </c>
      <c r="K158">
        <v>24.91</v>
      </c>
      <c r="L158">
        <v>30.552</v>
      </c>
      <c r="M158">
        <v>33.253999999999998</v>
      </c>
      <c r="N158">
        <v>39.179000000000002</v>
      </c>
      <c r="O158">
        <v>47.910400000000003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22.570824822471796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22.409511456945651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22.256004386912448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22.406791386390267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21.584831540108045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21.221541596766738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21.629826696422995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22.081395694563334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24.796528526120056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29.378651992263208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32.013275418267128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39.457692733643924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47.779183536232125</v>
      </c>
      <c r="AE158" s="5"/>
      <c r="AG158" s="5">
        <f t="shared" ref="AG158:AJ206" si="49">C158-R158</f>
        <v>-0.98882482247179482</v>
      </c>
      <c r="AH158" s="5">
        <f t="shared" si="49"/>
        <v>-1.0665114569456513</v>
      </c>
      <c r="AI158" s="5">
        <f t="shared" si="49"/>
        <v>0.3859956130875517</v>
      </c>
      <c r="AJ158" s="5">
        <f t="shared" si="49"/>
        <v>0.26520861360973313</v>
      </c>
      <c r="AK158" s="5">
        <f t="shared" si="48"/>
        <v>-0.3758315401080452</v>
      </c>
      <c r="AL158" s="5">
        <f t="shared" si="48"/>
        <v>1.0024584032332626</v>
      </c>
      <c r="AM158" s="5">
        <f t="shared" si="48"/>
        <v>-0.27182669642299473</v>
      </c>
      <c r="AN158" s="5">
        <f t="shared" si="48"/>
        <v>0.33660430543666564</v>
      </c>
      <c r="AO158" s="5">
        <f t="shared" si="47"/>
        <v>0.11347147387994383</v>
      </c>
      <c r="AP158" s="5">
        <f t="shared" si="33"/>
        <v>1.1733480077367915</v>
      </c>
      <c r="AQ158" s="5">
        <f t="shared" si="33"/>
        <v>1.24072458173287</v>
      </c>
      <c r="AR158" s="5">
        <f t="shared" si="33"/>
        <v>-0.278692733643922</v>
      </c>
      <c r="AS158" s="5">
        <f t="shared" si="33"/>
        <v>0.13121646376787766</v>
      </c>
      <c r="AV158" s="2">
        <f t="shared" si="34"/>
        <v>22.570824189831285</v>
      </c>
      <c r="AW158" s="2">
        <f t="shared" si="35"/>
        <v>22.409511456945651</v>
      </c>
      <c r="AX158" s="2">
        <f t="shared" si="36"/>
        <v>22.256004386912448</v>
      </c>
      <c r="AY158" s="2">
        <f t="shared" si="37"/>
        <v>22.406791386390267</v>
      </c>
      <c r="AZ158" s="2">
        <f t="shared" si="38"/>
        <v>21.584831540108045</v>
      </c>
      <c r="BA158" s="2">
        <f t="shared" si="39"/>
        <v>20.370166850967649</v>
      </c>
      <c r="BB158" s="2">
        <f t="shared" si="40"/>
        <v>21.440657538271118</v>
      </c>
      <c r="BC158" s="2">
        <f t="shared" si="41"/>
        <v>21.17715285803159</v>
      </c>
      <c r="BD158" s="2">
        <f t="shared" si="42"/>
        <v>24.046799705600748</v>
      </c>
      <c r="BE158" s="2">
        <f t="shared" si="43"/>
        <v>27.286013596191879</v>
      </c>
      <c r="BF158" s="2">
        <f t="shared" si="44"/>
        <v>30.866494428450835</v>
      </c>
      <c r="BG158" s="2">
        <f t="shared" si="45"/>
        <v>36.272409949132701</v>
      </c>
      <c r="BH158" s="2">
        <f t="shared" si="46"/>
        <v>44.322386567782686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28.714527199571215</v>
      </c>
      <c r="CP158" s="2">
        <f>BL$207*$B158+BL$209</f>
        <v>28.607239192433489</v>
      </c>
      <c r="CQ158" s="2">
        <f>BM$207*$B158+BM$209</f>
        <v>28.916086657540351</v>
      </c>
      <c r="CR158" s="2">
        <f>BN$207*$B158+BN$209</f>
        <v>27.960708623026825</v>
      </c>
      <c r="CS158" s="2">
        <f>BO$207*$B158+BO$209</f>
        <v>27.524645701981651</v>
      </c>
      <c r="CT158" s="2">
        <f>BP$207*$B158+BP$209</f>
        <v>20.82001055455304</v>
      </c>
      <c r="CU158" s="2">
        <f>BQ$207*$B158+BQ$209</f>
        <v>25.471898555097617</v>
      </c>
      <c r="CV158" s="2">
        <f>BR$207*$B158+BR$209</f>
        <v>26.293205894581785</v>
      </c>
      <c r="CW158" s="2">
        <f>BS$207*$B158+BS$209</f>
        <v>27.032074564000727</v>
      </c>
      <c r="CX158" s="2">
        <f>BT$207*$B158+BT$209</f>
        <v>32.773979974866705</v>
      </c>
      <c r="CY158" s="2">
        <f>BU$207*$B158+BU$209</f>
        <v>34.476398742380418</v>
      </c>
      <c r="CZ158" s="2">
        <f>BV$207*$B158+BV$209</f>
        <v>40.395980851193102</v>
      </c>
      <c r="DA158" s="2">
        <f>BW$207*$B158+BW$209</f>
        <v>42.847465385397598</v>
      </c>
      <c r="DD158" s="2">
        <f>BZ$207*$B158+BZ$209</f>
        <v>22.515344917856424</v>
      </c>
      <c r="DE158" s="2">
        <f>CA$207*$B158+CA$209</f>
        <v>22.351759815748238</v>
      </c>
      <c r="DF158" s="2">
        <f>CB$207*$B158+CB$209</f>
        <v>22.22347165423507</v>
      </c>
      <c r="DG158" s="2">
        <f>CC$207*$B158+CC$209</f>
        <v>22.384712884519168</v>
      </c>
      <c r="DH158" s="2">
        <f>CD$207*$B158+CD$209</f>
        <v>21.559315340222874</v>
      </c>
      <c r="DI158" s="2">
        <f>CE$207*$B158+CE$209</f>
        <v>20.368068866884251</v>
      </c>
      <c r="DJ158" s="2">
        <f>CF$207*$B158+CF$209</f>
        <v>21.421201600818339</v>
      </c>
      <c r="DK158" s="2">
        <f>CG$207*$B158+CG$209</f>
        <v>21.149897219971514</v>
      </c>
      <c r="DL158" s="2">
        <f>CH$207*$B158+CH$209</f>
        <v>24.030909291966562</v>
      </c>
      <c r="DM158" s="2">
        <f>CI$207*$B158+CI$209</f>
        <v>27.253931566601018</v>
      </c>
      <c r="DN158" s="2">
        <f>CJ$207*$B158+CJ$209</f>
        <v>30.844130663864224</v>
      </c>
      <c r="DO158" s="2">
        <f>CK$207*$B158+CK$209</f>
        <v>36.246466421509432</v>
      </c>
      <c r="DP158" s="2">
        <f>CL$207*$B158+CL$209</f>
        <v>44.33159452712664</v>
      </c>
      <c r="DS158" s="2">
        <f>POWER(10,($B158-C$227)/C$228)/(1+POWER(10,($B158-C$227)/C$228))</f>
        <v>0.99105054998326081</v>
      </c>
      <c r="DT158" s="2">
        <f>POWER(10,($B158-D$227)/D$228)/(1+POWER(10,($B158-D$227)/D$228))</f>
        <v>0.99076783125324386</v>
      </c>
      <c r="DU158" s="2">
        <f>POWER(10,($B158-E$227)/E$228)/(1+POWER(10,($B158-E$227)/E$228))</f>
        <v>0.99513901028801011</v>
      </c>
      <c r="DV158" s="2">
        <f>POWER(10,($B158-F$227)/F$228)/(1+POWER(10,($B158-F$227)/F$228))</f>
        <v>0.99604043781478746</v>
      </c>
      <c r="DW158" s="2">
        <f>POWER(10,($B158-G$227)/G$228)/(1+POWER(10,($B158-G$227)/G$228))</f>
        <v>0.9957225839412438</v>
      </c>
      <c r="DX158" s="2">
        <f>POWER(10,($B158-H$227)/H$228)/(1+POWER(10,($B158-H$227)/H$228))</f>
        <v>0.99535784341068145</v>
      </c>
      <c r="DY158" s="2">
        <f>POWER(10,($B158-I$227)/I$228)/(1+POWER(10,($B158-I$227)/I$228))</f>
        <v>0.99519689138131495</v>
      </c>
      <c r="DZ158" s="2">
        <f>POWER(10,($B158-J$227)/J$228)/(1+POWER(10,($B158-J$227)/J$228))</f>
        <v>0.99470075786144785</v>
      </c>
      <c r="EA158" s="2">
        <f>POWER(10,($B158-K$227)/K$228)/(1+POWER(10,($B158-K$227)/K$228))</f>
        <v>0.99470525206250393</v>
      </c>
      <c r="EB158" s="2">
        <f>POWER(10,($B158-L$227)/L$228)/(1+POWER(10,($B158-L$227)/L$228))</f>
        <v>0.99418808908580947</v>
      </c>
      <c r="EC158" s="2">
        <f>POWER(10,($B158-M$227)/M$228)/(1+POWER(10,($B158-M$227)/M$228))</f>
        <v>0.99384303027662346</v>
      </c>
      <c r="ED158" s="2">
        <f>POWER(10,($B158-N$227)/N$228)/(1+POWER(10,($B158-N$227)/N$228))</f>
        <v>0.99374781602452589</v>
      </c>
      <c r="EE158" s="2">
        <f>POWER(10,($B158-O$227)/O$228)/(1+POWER(10,($B158-O$227)/O$228))</f>
        <v>0.99379571555799517</v>
      </c>
    </row>
    <row r="159" spans="2:137" x14ac:dyDescent="0.25">
      <c r="B159" s="2">
        <v>153</v>
      </c>
      <c r="C159">
        <v>21.672000000000001</v>
      </c>
      <c r="D159">
        <v>21.134</v>
      </c>
      <c r="E159">
        <v>21.134</v>
      </c>
      <c r="F159">
        <v>23.433</v>
      </c>
      <c r="G159">
        <v>20.492999999999999</v>
      </c>
      <c r="H159">
        <v>20.09</v>
      </c>
      <c r="I159">
        <v>20.641999999999999</v>
      </c>
      <c r="J159">
        <v>22.716000000000001</v>
      </c>
      <c r="K159">
        <v>25.641999999999999</v>
      </c>
      <c r="L159">
        <v>29.806000000000001</v>
      </c>
      <c r="M159">
        <v>33.357999999999997</v>
      </c>
      <c r="N159">
        <v>40</v>
      </c>
      <c r="O159">
        <v>47.5672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22.51267266955918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22.349847075040493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22.184569947144322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22.333167106350221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21.498287472344071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21.003518110231038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21.544398599073649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21.840339688682342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24.605290331933389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29.081042682689514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31.85502513600197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39.213038389643458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47.712881686993057</v>
      </c>
      <c r="AE159" s="5"/>
      <c r="AG159" s="5">
        <f t="shared" si="49"/>
        <v>-0.8406726695591793</v>
      </c>
      <c r="AH159" s="5">
        <f t="shared" si="49"/>
        <v>-1.2158470750404931</v>
      </c>
      <c r="AI159" s="5">
        <f t="shared" si="49"/>
        <v>-1.0505699471443215</v>
      </c>
      <c r="AJ159" s="5">
        <f t="shared" si="49"/>
        <v>1.0998328936497792</v>
      </c>
      <c r="AK159" s="5">
        <f t="shared" si="48"/>
        <v>-1.0052874723440723</v>
      </c>
      <c r="AL159" s="5">
        <f t="shared" si="48"/>
        <v>-0.91351811023103835</v>
      </c>
      <c r="AM159" s="5">
        <f t="shared" si="48"/>
        <v>-0.90239859907364917</v>
      </c>
      <c r="AN159" s="5">
        <f t="shared" si="48"/>
        <v>0.87566031131765953</v>
      </c>
      <c r="AO159" s="5">
        <f t="shared" si="47"/>
        <v>1.0367096680666101</v>
      </c>
      <c r="AP159" s="5">
        <f t="shared" si="33"/>
        <v>0.72495731731048707</v>
      </c>
      <c r="AQ159" s="5">
        <f t="shared" si="33"/>
        <v>1.5029748639980269</v>
      </c>
      <c r="AR159" s="5">
        <f t="shared" si="33"/>
        <v>0.786961610356542</v>
      </c>
      <c r="AS159" s="5">
        <f t="shared" si="33"/>
        <v>-0.14568168699305772</v>
      </c>
      <c r="AV159" s="2">
        <f t="shared" si="34"/>
        <v>22.512671969534292</v>
      </c>
      <c r="AW159" s="2">
        <f t="shared" si="35"/>
        <v>22.349847075040493</v>
      </c>
      <c r="AX159" s="2">
        <f t="shared" si="36"/>
        <v>22.184569947144322</v>
      </c>
      <c r="AY159" s="2">
        <f t="shared" si="37"/>
        <v>22.333167106350221</v>
      </c>
      <c r="AZ159" s="2">
        <f t="shared" si="38"/>
        <v>21.498287472344071</v>
      </c>
      <c r="BA159" s="2">
        <f t="shared" si="39"/>
        <v>20.326815527025175</v>
      </c>
      <c r="BB159" s="2">
        <f t="shared" si="40"/>
        <v>21.39903804108588</v>
      </c>
      <c r="BC159" s="2">
        <f t="shared" si="41"/>
        <v>21.106233280983517</v>
      </c>
      <c r="BD159" s="2">
        <f t="shared" si="42"/>
        <v>23.993328745015145</v>
      </c>
      <c r="BE159" s="2">
        <f t="shared" si="43"/>
        <v>27.22288717931966</v>
      </c>
      <c r="BF159" s="2">
        <f t="shared" si="44"/>
        <v>30.810688299220043</v>
      </c>
      <c r="BG159" s="2">
        <f t="shared" si="45"/>
        <v>36.211136102630633</v>
      </c>
      <c r="BH159" s="2">
        <f t="shared" si="46"/>
        <v>44.283754925719641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28.757367714710607</v>
      </c>
      <c r="CP159" s="2">
        <f>BL$207*$B159+BL$209</f>
        <v>28.642521204260181</v>
      </c>
      <c r="CQ159" s="2">
        <f>BM$207*$B159+BM$209</f>
        <v>28.937279265225555</v>
      </c>
      <c r="CR159" s="2">
        <f>BN$207*$B159+BN$209</f>
        <v>27.958022311688243</v>
      </c>
      <c r="CS159" s="2">
        <f>BO$207*$B159+BO$209</f>
        <v>27.516377118280822</v>
      </c>
      <c r="CT159" s="2">
        <f>BP$207*$B159+BP$209</f>
        <v>20.765143216504644</v>
      </c>
      <c r="CU159" s="2">
        <f>BQ$207*$B159+BQ$209</f>
        <v>25.463380255515247</v>
      </c>
      <c r="CV159" s="2">
        <f>BR$207*$B159+BR$209</f>
        <v>26.283304743463336</v>
      </c>
      <c r="CW159" s="2">
        <f>BS$207*$B159+BS$209</f>
        <v>27.011382693948708</v>
      </c>
      <c r="CX159" s="2">
        <f>BT$207*$B159+BT$209</f>
        <v>32.787309418170068</v>
      </c>
      <c r="CY159" s="2">
        <f>BU$207*$B159+BU$209</f>
        <v>34.461697344962445</v>
      </c>
      <c r="CZ159" s="2">
        <f>BV$207*$B159+BV$209</f>
        <v>40.393891205090135</v>
      </c>
      <c r="DA159" s="2">
        <f>BW$207*$B159+BW$209</f>
        <v>42.778583119788486</v>
      </c>
      <c r="DD159" s="2">
        <f>BZ$207*$B159+BZ$209</f>
        <v>22.461242526220929</v>
      </c>
      <c r="DE159" s="2">
        <f>CA$207*$B159+CA$209</f>
        <v>22.296370069751369</v>
      </c>
      <c r="DF159" s="2">
        <f>CB$207*$B159+CB$209</f>
        <v>22.154487095233236</v>
      </c>
      <c r="DG159" s="2">
        <f>CC$207*$B159+CC$209</f>
        <v>22.31277408636657</v>
      </c>
      <c r="DH159" s="2">
        <f>CD$207*$B159+CD$209</f>
        <v>21.474709753159434</v>
      </c>
      <c r="DI159" s="2">
        <f>CE$207*$B159+CE$209</f>
        <v>20.324951125501528</v>
      </c>
      <c r="DJ159" s="2">
        <f>CF$207*$B159+CF$209</f>
        <v>21.381148316060283</v>
      </c>
      <c r="DK159" s="2">
        <f>CG$207*$B159+CG$209</f>
        <v>21.081079372572788</v>
      </c>
      <c r="DL159" s="2">
        <f>CH$207*$B159+CH$209</f>
        <v>23.978677387108682</v>
      </c>
      <c r="DM159" s="2">
        <f>CI$207*$B159+CI$209</f>
        <v>27.193220395246424</v>
      </c>
      <c r="DN159" s="2">
        <f>CJ$207*$B159+CJ$209</f>
        <v>30.790060061359739</v>
      </c>
      <c r="DO159" s="2">
        <f>CK$207*$B159+CK$209</f>
        <v>36.187135729180973</v>
      </c>
      <c r="DP159" s="2">
        <f>CL$207*$B159+CL$209</f>
        <v>44.292324922424839</v>
      </c>
      <c r="DS159" s="2">
        <f>POWER(10,($B159-C$227)/C$228)/(1+POWER(10,($B159-C$227)/C$228))</f>
        <v>0.99183157231254182</v>
      </c>
      <c r="DT159" s="2">
        <f>POWER(10,($B159-D$227)/D$228)/(1+POWER(10,($B159-D$227)/D$228))</f>
        <v>0.99157331677804983</v>
      </c>
      <c r="DU159" s="2">
        <f>POWER(10,($B159-E$227)/E$228)/(1+POWER(10,($B159-E$227)/E$228))</f>
        <v>0.99556482770559029</v>
      </c>
      <c r="DV159" s="2">
        <f>POWER(10,($B159-F$227)/F$228)/(1+POWER(10,($B159-F$227)/F$228))</f>
        <v>0.99638757780531628</v>
      </c>
      <c r="DW159" s="2">
        <f>POWER(10,($B159-G$227)/G$228)/(1+POWER(10,($B159-G$227)/G$228))</f>
        <v>0.99609748141369836</v>
      </c>
      <c r="DX159" s="2">
        <f>POWER(10,($B159-H$227)/H$228)/(1+POWER(10,($B159-H$227)/H$228))</f>
        <v>0.99576457287226861</v>
      </c>
      <c r="DY159" s="2">
        <f>POWER(10,($B159-I$227)/I$228)/(1+POWER(10,($B159-I$227)/I$228))</f>
        <v>0.99561766080641023</v>
      </c>
      <c r="DZ159" s="2">
        <f>POWER(10,($B159-J$227)/J$228)/(1+POWER(10,($B159-J$227)/J$228))</f>
        <v>0.99516477918248603</v>
      </c>
      <c r="EA159" s="2">
        <f>POWER(10,($B159-K$227)/K$228)/(1+POWER(10,($B159-K$227)/K$228))</f>
        <v>0.99516888176592122</v>
      </c>
      <c r="EB159" s="2">
        <f>POWER(10,($B159-L$227)/L$228)/(1+POWER(10,($B159-L$227)/L$228))</f>
        <v>0.9946967622517866</v>
      </c>
      <c r="EC159" s="2">
        <f>POWER(10,($B159-M$227)/M$228)/(1+POWER(10,($B159-M$227)/M$228))</f>
        <v>0.99438173319776735</v>
      </c>
      <c r="ED159" s="2">
        <f>POWER(10,($B159-N$227)/N$228)/(1+POWER(10,($B159-N$227)/N$228))</f>
        <v>0.99429480187591013</v>
      </c>
      <c r="EE159" s="2">
        <f>POWER(10,($B159-O$227)/O$228)/(1+POWER(10,($B159-O$227)/O$228))</f>
        <v>0.99433853468915956</v>
      </c>
    </row>
    <row r="160" spans="2:137" x14ac:dyDescent="0.25">
      <c r="B160" s="2">
        <v>154</v>
      </c>
      <c r="C160">
        <v>21.521999999999998</v>
      </c>
      <c r="D160">
        <v>20.433</v>
      </c>
      <c r="E160">
        <v>20.97</v>
      </c>
      <c r="F160">
        <v>21.835999999999999</v>
      </c>
      <c r="G160">
        <v>19.940000000000001</v>
      </c>
      <c r="H160">
        <v>20.373000000000001</v>
      </c>
      <c r="I160">
        <v>20.492999999999999</v>
      </c>
      <c r="J160">
        <v>20.327999999999999</v>
      </c>
      <c r="K160">
        <v>25.582000000000001</v>
      </c>
      <c r="L160">
        <v>30.373000000000001</v>
      </c>
      <c r="M160">
        <v>33.433</v>
      </c>
      <c r="N160">
        <v>39.313000000000002</v>
      </c>
      <c r="O160">
        <v>46.910400000000003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22.454801544017965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22.290485471152277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22.113314036504654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22.259668086607189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21.411886475179486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20.802993239269131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21.465340780190324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21.610815756911187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24.422213302032745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28.754278216642813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31.674067453450409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38.885324636195982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47.537228718801927</v>
      </c>
      <c r="AE160" s="5"/>
      <c r="AG160" s="5">
        <f t="shared" si="49"/>
        <v>-0.93280154401796622</v>
      </c>
      <c r="AH160" s="5">
        <f t="shared" si="49"/>
        <v>-1.8574854711522768</v>
      </c>
      <c r="AI160" s="5">
        <f t="shared" si="49"/>
        <v>-1.1433140365046555</v>
      </c>
      <c r="AJ160" s="5">
        <f t="shared" si="49"/>
        <v>-0.42366808660719002</v>
      </c>
      <c r="AK160" s="5">
        <f t="shared" si="48"/>
        <v>-1.4718864751794847</v>
      </c>
      <c r="AL160" s="5">
        <f t="shared" si="48"/>
        <v>-0.42999323926913036</v>
      </c>
      <c r="AM160" s="5">
        <f t="shared" si="48"/>
        <v>-0.97234078019032566</v>
      </c>
      <c r="AN160" s="5">
        <f t="shared" si="48"/>
        <v>-1.2828157569111873</v>
      </c>
      <c r="AO160" s="5">
        <f t="shared" si="47"/>
        <v>1.159786697967256</v>
      </c>
      <c r="AP160" s="5">
        <f t="shared" si="33"/>
        <v>1.6187217833571879</v>
      </c>
      <c r="AQ160" s="5">
        <f t="shared" si="33"/>
        <v>1.7589325465495911</v>
      </c>
      <c r="AR160" s="5">
        <f t="shared" si="33"/>
        <v>0.42767536380402049</v>
      </c>
      <c r="AS160" s="5">
        <f t="shared" si="33"/>
        <v>-0.62682871880192437</v>
      </c>
      <c r="AV160" s="2">
        <f t="shared" si="34"/>
        <v>22.454800794691334</v>
      </c>
      <c r="AW160" s="2">
        <f t="shared" si="35"/>
        <v>22.290485471152277</v>
      </c>
      <c r="AX160" s="2">
        <f t="shared" si="36"/>
        <v>22.113314036504654</v>
      </c>
      <c r="AY160" s="2">
        <f t="shared" si="37"/>
        <v>22.259668086607189</v>
      </c>
      <c r="AZ160" s="2">
        <f t="shared" si="38"/>
        <v>21.411886475179486</v>
      </c>
      <c r="BA160" s="2">
        <f t="shared" si="39"/>
        <v>20.28348896968858</v>
      </c>
      <c r="BB160" s="2">
        <f t="shared" si="40"/>
        <v>21.357543033924639</v>
      </c>
      <c r="BC160" s="2">
        <f t="shared" si="41"/>
        <v>21.035471846362238</v>
      </c>
      <c r="BD160" s="2">
        <f t="shared" si="42"/>
        <v>23.939952387478417</v>
      </c>
      <c r="BE160" s="2">
        <f t="shared" si="43"/>
        <v>27.159936556481611</v>
      </c>
      <c r="BF160" s="2">
        <f t="shared" si="44"/>
        <v>30.755013764647238</v>
      </c>
      <c r="BG160" s="2">
        <f t="shared" si="45"/>
        <v>36.150002617431383</v>
      </c>
      <c r="BH160" s="2">
        <f t="shared" si="46"/>
        <v>44.245082516625985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28.80020822985</v>
      </c>
      <c r="CP160" s="2">
        <f>BL$207*$B160+BL$209</f>
        <v>28.677803216086872</v>
      </c>
      <c r="CQ160" s="2">
        <f>BM$207*$B160+BM$209</f>
        <v>28.958471872910764</v>
      </c>
      <c r="CR160" s="2">
        <f>BN$207*$B160+BN$209</f>
        <v>27.955336000349661</v>
      </c>
      <c r="CS160" s="2">
        <f>BO$207*$B160+BO$209</f>
        <v>27.508108534579993</v>
      </c>
      <c r="CT160" s="2">
        <f>BP$207*$B160+BP$209</f>
        <v>20.710275878456248</v>
      </c>
      <c r="CU160" s="2">
        <f>BQ$207*$B160+BQ$209</f>
        <v>25.454861955932877</v>
      </c>
      <c r="CV160" s="2">
        <f>BR$207*$B160+BR$209</f>
        <v>26.273403592344884</v>
      </c>
      <c r="CW160" s="2">
        <f>BS$207*$B160+BS$209</f>
        <v>26.990690823896688</v>
      </c>
      <c r="CX160" s="2">
        <f>BT$207*$B160+BT$209</f>
        <v>32.800638861473438</v>
      </c>
      <c r="CY160" s="2">
        <f>BU$207*$B160+BU$209</f>
        <v>34.446995947544472</v>
      </c>
      <c r="CZ160" s="2">
        <f>BV$207*$B160+BV$209</f>
        <v>40.391801558987169</v>
      </c>
      <c r="DA160" s="2">
        <f>BW$207*$B160+BW$209</f>
        <v>42.709700854179374</v>
      </c>
      <c r="DD160" s="2">
        <f>BZ$207*$B160+BZ$209</f>
        <v>22.407140134585429</v>
      </c>
      <c r="DE160" s="2">
        <f>CA$207*$B160+CA$209</f>
        <v>22.240980323754506</v>
      </c>
      <c r="DF160" s="2">
        <f>CB$207*$B160+CB$209</f>
        <v>22.085502536231402</v>
      </c>
      <c r="DG160" s="2">
        <f>CC$207*$B160+CC$209</f>
        <v>22.240835288213972</v>
      </c>
      <c r="DH160" s="2">
        <f>CD$207*$B160+CD$209</f>
        <v>21.390104166095995</v>
      </c>
      <c r="DI160" s="2">
        <f>CE$207*$B160+CE$209</f>
        <v>20.281833384118805</v>
      </c>
      <c r="DJ160" s="2">
        <f>CF$207*$B160+CF$209</f>
        <v>21.341095031302231</v>
      </c>
      <c r="DK160" s="2">
        <f>CG$207*$B160+CG$209</f>
        <v>21.012261525174058</v>
      </c>
      <c r="DL160" s="2">
        <f>CH$207*$B160+CH$209</f>
        <v>23.926445482250799</v>
      </c>
      <c r="DM160" s="2">
        <f>CI$207*$B160+CI$209</f>
        <v>27.13250922389183</v>
      </c>
      <c r="DN160" s="2">
        <f>CJ$207*$B160+CJ$209</f>
        <v>30.735989458855251</v>
      </c>
      <c r="DO160" s="2">
        <f>CK$207*$B160+CK$209</f>
        <v>36.127805036852514</v>
      </c>
      <c r="DP160" s="2">
        <f>CL$207*$B160+CL$209</f>
        <v>44.253055317723039</v>
      </c>
      <c r="DS160" s="2">
        <f>POWER(10,($B160-C$227)/C$228)/(1+POWER(10,($B160-C$227)/C$228))</f>
        <v>0.99254494721537445</v>
      </c>
      <c r="DT160" s="2">
        <f>POWER(10,($B160-D$227)/D$228)/(1+POWER(10,($B160-D$227)/D$228))</f>
        <v>0.99230907107033495</v>
      </c>
      <c r="DU160" s="2">
        <f>POWER(10,($B160-E$227)/E$228)/(1+POWER(10,($B160-E$227)/E$228))</f>
        <v>0.99595349565655267</v>
      </c>
      <c r="DV160" s="2">
        <f>POWER(10,($B160-F$227)/F$228)/(1+POWER(10,($B160-F$227)/F$228))</f>
        <v>0.9967043842774892</v>
      </c>
      <c r="DW160" s="2">
        <f>POWER(10,($B160-G$227)/G$228)/(1+POWER(10,($B160-G$227)/G$228))</f>
        <v>0.99643963819383641</v>
      </c>
      <c r="DX160" s="2">
        <f>POWER(10,($B160-H$227)/H$228)/(1+POWER(10,($B160-H$227)/H$228))</f>
        <v>0.99613580447397643</v>
      </c>
      <c r="DY160" s="2">
        <f>POWER(10,($B160-I$227)/I$228)/(1+POWER(10,($B160-I$227)/I$228))</f>
        <v>0.99600171742255794</v>
      </c>
      <c r="DZ160" s="2">
        <f>POWER(10,($B160-J$227)/J$228)/(1+POWER(10,($B160-J$227)/J$228))</f>
        <v>0.99558834928009021</v>
      </c>
      <c r="EA160" s="2">
        <f>POWER(10,($B160-K$227)/K$228)/(1+POWER(10,($B160-K$227)/K$228))</f>
        <v>0.99559209406503868</v>
      </c>
      <c r="EB160" s="2">
        <f>POWER(10,($B160-L$227)/L$228)/(1+POWER(10,($B160-L$227)/L$228))</f>
        <v>0.99516113174124876</v>
      </c>
      <c r="EC160" s="2">
        <f>POWER(10,($B160-M$227)/M$228)/(1+POWER(10,($B160-M$227)/M$228))</f>
        <v>0.99487354553273588</v>
      </c>
      <c r="ED160" s="2">
        <f>POWER(10,($B160-N$227)/N$228)/(1+POWER(10,($B160-N$227)/N$228))</f>
        <v>0.9947941841735477</v>
      </c>
      <c r="EE160" s="2">
        <f>POWER(10,($B160-O$227)/O$228)/(1+POWER(10,($B160-O$227)/O$228))</f>
        <v>0.99483410889371915</v>
      </c>
    </row>
    <row r="161" spans="2:135" x14ac:dyDescent="0.25">
      <c r="B161" s="2">
        <v>155</v>
      </c>
      <c r="C161">
        <v>21.776</v>
      </c>
      <c r="D161">
        <v>20.925000000000001</v>
      </c>
      <c r="E161">
        <v>19.984999999999999</v>
      </c>
      <c r="F161">
        <v>22.925000000000001</v>
      </c>
      <c r="G161">
        <v>19.358000000000001</v>
      </c>
      <c r="H161">
        <v>19.312999999999999</v>
      </c>
      <c r="I161">
        <v>20.582000000000001</v>
      </c>
      <c r="J161">
        <v>21.015000000000001</v>
      </c>
      <c r="K161">
        <v>25.134</v>
      </c>
      <c r="L161">
        <v>29.687000000000001</v>
      </c>
      <c r="M161">
        <v>32.984999999999999</v>
      </c>
      <c r="N161">
        <v>40.149000000000001</v>
      </c>
      <c r="O161">
        <v>46.7164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22.39719364513283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22.231406804271131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22.04222431449076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22.186285396594549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21.325618457052688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20.625392046627162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21.393313470618306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21.400159026073311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24.253589152856915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28.419030082175304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31.481055296054485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38.498814831695583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47.265237610640597</v>
      </c>
      <c r="AE161" s="5"/>
      <c r="AG161" s="5">
        <f t="shared" si="49"/>
        <v>-0.6211936451328306</v>
      </c>
      <c r="AH161" s="5">
        <f t="shared" si="49"/>
        <v>-1.3064068042711305</v>
      </c>
      <c r="AI161" s="5">
        <f t="shared" si="49"/>
        <v>-2.0572243144907603</v>
      </c>
      <c r="AJ161" s="5">
        <f t="shared" si="49"/>
        <v>0.7387146034054517</v>
      </c>
      <c r="AK161" s="5">
        <f t="shared" si="48"/>
        <v>-1.9676184570526871</v>
      </c>
      <c r="AL161" s="5">
        <f t="shared" si="48"/>
        <v>-1.3123920466271635</v>
      </c>
      <c r="AM161" s="5">
        <f t="shared" si="48"/>
        <v>-0.81131347061830539</v>
      </c>
      <c r="AN161" s="5">
        <f t="shared" si="48"/>
        <v>-0.38515902607331043</v>
      </c>
      <c r="AO161" s="5">
        <f t="shared" si="47"/>
        <v>0.88041084714308582</v>
      </c>
      <c r="AP161" s="5">
        <f t="shared" si="33"/>
        <v>1.267969917824697</v>
      </c>
      <c r="AQ161" s="5">
        <f t="shared" si="33"/>
        <v>1.503944703945514</v>
      </c>
      <c r="AR161" s="5">
        <f t="shared" si="33"/>
        <v>1.650185168304418</v>
      </c>
      <c r="AS161" s="5">
        <f t="shared" si="33"/>
        <v>-0.54883761064059655</v>
      </c>
      <c r="AV161" s="2">
        <f t="shared" si="34"/>
        <v>22.397192869189404</v>
      </c>
      <c r="AW161" s="2">
        <f t="shared" si="35"/>
        <v>22.231406804271131</v>
      </c>
      <c r="AX161" s="2">
        <f t="shared" si="36"/>
        <v>22.04222431449076</v>
      </c>
      <c r="AY161" s="2">
        <f t="shared" si="37"/>
        <v>22.186285396594549</v>
      </c>
      <c r="AZ161" s="2">
        <f t="shared" si="38"/>
        <v>21.325618457052688</v>
      </c>
      <c r="BA161" s="2">
        <f t="shared" si="39"/>
        <v>20.240184646403218</v>
      </c>
      <c r="BB161" s="2">
        <f t="shared" si="40"/>
        <v>21.316162814496558</v>
      </c>
      <c r="BC161" s="2">
        <f t="shared" si="41"/>
        <v>20.964857104246029</v>
      </c>
      <c r="BD161" s="2">
        <f t="shared" si="42"/>
        <v>23.886663642867926</v>
      </c>
      <c r="BE161" s="2">
        <f t="shared" si="43"/>
        <v>27.097149619697607</v>
      </c>
      <c r="BF161" s="2">
        <f t="shared" si="44"/>
        <v>30.699461208390016</v>
      </c>
      <c r="BG161" s="2">
        <f t="shared" si="45"/>
        <v>36.088999947257953</v>
      </c>
      <c r="BH161" s="2">
        <f t="shared" si="46"/>
        <v>44.206371546376431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28.843048744989389</v>
      </c>
      <c r="CP161" s="2">
        <f>BL$207*$B161+BL$209</f>
        <v>28.713085227913567</v>
      </c>
      <c r="CQ161" s="2">
        <f>BM$207*$B161+BM$209</f>
        <v>28.979664480595968</v>
      </c>
      <c r="CR161" s="2">
        <f>BN$207*$B161+BN$209</f>
        <v>27.952649689011078</v>
      </c>
      <c r="CS161" s="2">
        <f>BO$207*$B161+BO$209</f>
        <v>27.49983995087916</v>
      </c>
      <c r="CT161" s="2">
        <f>BP$207*$B161+BP$209</f>
        <v>20.655408540407851</v>
      </c>
      <c r="CU161" s="2">
        <f>BQ$207*$B161+BQ$209</f>
        <v>25.446343656350507</v>
      </c>
      <c r="CV161" s="2">
        <f>BR$207*$B161+BR$209</f>
        <v>26.263502441226436</v>
      </c>
      <c r="CW161" s="2">
        <f>BS$207*$B161+BS$209</f>
        <v>26.969998953844669</v>
      </c>
      <c r="CX161" s="2">
        <f>BT$207*$B161+BT$209</f>
        <v>32.813968304776807</v>
      </c>
      <c r="CY161" s="2">
        <f>BU$207*$B161+BU$209</f>
        <v>34.432294550126493</v>
      </c>
      <c r="CZ161" s="2">
        <f>BV$207*$B161+BV$209</f>
        <v>40.389711912884202</v>
      </c>
      <c r="DA161" s="2">
        <f>BW$207*$B161+BW$209</f>
        <v>42.640818588570262</v>
      </c>
      <c r="DD161" s="2">
        <f>BZ$207*$B161+BZ$209</f>
        <v>22.35303774294993</v>
      </c>
      <c r="DE161" s="2">
        <f>CA$207*$B161+CA$209</f>
        <v>22.185590577757637</v>
      </c>
      <c r="DF161" s="2">
        <f>CB$207*$B161+CB$209</f>
        <v>22.016517977229572</v>
      </c>
      <c r="DG161" s="2">
        <f>CC$207*$B161+CC$209</f>
        <v>22.168896490061371</v>
      </c>
      <c r="DH161" s="2">
        <f>CD$207*$B161+CD$209</f>
        <v>21.305498579032559</v>
      </c>
      <c r="DI161" s="2">
        <f>CE$207*$B161+CE$209</f>
        <v>20.238715642736082</v>
      </c>
      <c r="DJ161" s="2">
        <f>CF$207*$B161+CF$209</f>
        <v>21.301041746544175</v>
      </c>
      <c r="DK161" s="2">
        <f>CG$207*$B161+CG$209</f>
        <v>20.943443677775328</v>
      </c>
      <c r="DL161" s="2">
        <f>CH$207*$B161+CH$209</f>
        <v>23.874213577392922</v>
      </c>
      <c r="DM161" s="2">
        <f>CI$207*$B161+CI$209</f>
        <v>27.07179805253724</v>
      </c>
      <c r="DN161" s="2">
        <f>CJ$207*$B161+CJ$209</f>
        <v>30.681918856350762</v>
      </c>
      <c r="DO161" s="2">
        <f>CK$207*$B161+CK$209</f>
        <v>36.068474344524063</v>
      </c>
      <c r="DP161" s="2">
        <f>CL$207*$B161+CL$209</f>
        <v>44.213785713021238</v>
      </c>
      <c r="DS161" s="2">
        <f>POWER(10,($B161-C$227)/C$228)/(1+POWER(10,($B161-C$227)/C$228))</f>
        <v>0.99319644816848596</v>
      </c>
      <c r="DT161" s="2">
        <f>POWER(10,($B161-D$227)/D$228)/(1+POWER(10,($B161-D$227)/D$228))</f>
        <v>0.99298103959190509</v>
      </c>
      <c r="DU161" s="2">
        <f>POWER(10,($B161-E$227)/E$228)/(1+POWER(10,($B161-E$227)/E$228))</f>
        <v>0.99630822972793109</v>
      </c>
      <c r="DV161" s="2">
        <f>POWER(10,($B161-F$227)/F$228)/(1+POWER(10,($B161-F$227)/F$228))</f>
        <v>0.99699349091584055</v>
      </c>
      <c r="DW161" s="2">
        <f>POWER(10,($B161-G$227)/G$228)/(1+POWER(10,($B161-G$227)/G$228))</f>
        <v>0.99675189389600449</v>
      </c>
      <c r="DX161" s="2">
        <f>POWER(10,($B161-H$227)/H$228)/(1+POWER(10,($B161-H$227)/H$228))</f>
        <v>0.9964746131375336</v>
      </c>
      <c r="DY161" s="2">
        <f>POWER(10,($B161-I$227)/I$228)/(1+POWER(10,($B161-I$227)/I$228))</f>
        <v>0.99635223964830844</v>
      </c>
      <c r="DZ161" s="2">
        <f>POWER(10,($B161-J$227)/J$228)/(1+POWER(10,($B161-J$227)/J$228))</f>
        <v>0.99597496429591881</v>
      </c>
      <c r="EA161" s="2">
        <f>POWER(10,($B161-K$227)/K$228)/(1+POWER(10,($B161-K$227)/K$228))</f>
        <v>0.99597838223227364</v>
      </c>
      <c r="EB161" s="2">
        <f>POWER(10,($B161-L$227)/L$228)/(1+POWER(10,($B161-L$227)/L$228))</f>
        <v>0.99558501994076554</v>
      </c>
      <c r="EC161" s="2">
        <f>POWER(10,($B161-M$227)/M$228)/(1+POWER(10,($B161-M$227)/M$228))</f>
        <v>0.99532250807076006</v>
      </c>
      <c r="ED161" s="2">
        <f>POWER(10,($B161-N$227)/N$228)/(1+POWER(10,($B161-N$227)/N$228))</f>
        <v>0.99525006380482717</v>
      </c>
      <c r="EE161" s="2">
        <f>POWER(10,($B161-O$227)/O$228)/(1+POWER(10,($B161-O$227)/O$228))</f>
        <v>0.99528650883444714</v>
      </c>
    </row>
    <row r="162" spans="2:135" x14ac:dyDescent="0.25">
      <c r="B162" s="2">
        <v>156</v>
      </c>
      <c r="C162">
        <v>21.850999999999999</v>
      </c>
      <c r="D162">
        <v>19.821000000000002</v>
      </c>
      <c r="E162">
        <v>20.433</v>
      </c>
      <c r="F162">
        <v>22.611999999999998</v>
      </c>
      <c r="G162">
        <v>19.925000000000001</v>
      </c>
      <c r="H162">
        <v>19.611999999999998</v>
      </c>
      <c r="I162">
        <v>20.402999999999999</v>
      </c>
      <c r="J162">
        <v>20.760999999999999</v>
      </c>
      <c r="K162">
        <v>25.388000000000002</v>
      </c>
      <c r="L162">
        <v>30.417999999999999</v>
      </c>
      <c r="M162">
        <v>33.149000000000001</v>
      </c>
      <c r="N162">
        <v>39.164000000000001</v>
      </c>
      <c r="O162">
        <v>47.313400000000001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22.339832086572532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22.172592330915254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21.971289213796208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22.113010697980435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21.239473982936254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20.472776538753553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21.328177268703957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21.212320597921263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24.102988844954819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28.093560012416031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31.286356856747869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38.08080359226269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46.9182246907028</v>
      </c>
      <c r="AE162" s="5"/>
      <c r="AG162" s="5">
        <f t="shared" si="49"/>
        <v>-0.48883208657253263</v>
      </c>
      <c r="AH162" s="5">
        <f t="shared" si="49"/>
        <v>-2.3515923309152527</v>
      </c>
      <c r="AI162" s="5">
        <f t="shared" si="49"/>
        <v>-1.5382892137962081</v>
      </c>
      <c r="AJ162" s="5">
        <f t="shared" si="49"/>
        <v>0.49898930201956304</v>
      </c>
      <c r="AK162" s="5">
        <f t="shared" si="48"/>
        <v>-1.3144739829362528</v>
      </c>
      <c r="AL162" s="5">
        <f t="shared" si="48"/>
        <v>-0.86077653875355509</v>
      </c>
      <c r="AM162" s="5">
        <f t="shared" si="48"/>
        <v>-0.92517726870395833</v>
      </c>
      <c r="AN162" s="5">
        <f t="shared" si="48"/>
        <v>-0.45132059792126356</v>
      </c>
      <c r="AO162" s="5">
        <f t="shared" si="47"/>
        <v>1.2850111550451828</v>
      </c>
      <c r="AP162" s="5">
        <f t="shared" si="33"/>
        <v>2.3244399875839683</v>
      </c>
      <c r="AQ162" s="5">
        <f t="shared" si="33"/>
        <v>1.8626431432521322</v>
      </c>
      <c r="AR162" s="5">
        <f t="shared" si="33"/>
        <v>1.0831964077373115</v>
      </c>
      <c r="AS162" s="5">
        <f t="shared" si="33"/>
        <v>0.39517530929720124</v>
      </c>
      <c r="AV162" s="2">
        <f t="shared" si="34"/>
        <v>22.339831309269872</v>
      </c>
      <c r="AW162" s="2">
        <f t="shared" si="35"/>
        <v>22.172592330915254</v>
      </c>
      <c r="AX162" s="2">
        <f t="shared" si="36"/>
        <v>21.971289213796208</v>
      </c>
      <c r="AY162" s="2">
        <f t="shared" si="37"/>
        <v>22.113010697980435</v>
      </c>
      <c r="AZ162" s="2">
        <f t="shared" si="38"/>
        <v>21.239473982936254</v>
      </c>
      <c r="BA162" s="2">
        <f t="shared" si="39"/>
        <v>20.196900275414023</v>
      </c>
      <c r="BB162" s="2">
        <f t="shared" si="40"/>
        <v>21.274888411529517</v>
      </c>
      <c r="BC162" s="2">
        <f t="shared" si="41"/>
        <v>20.894378378876212</v>
      </c>
      <c r="BD162" s="2">
        <f t="shared" si="42"/>
        <v>23.833456008739841</v>
      </c>
      <c r="BE162" s="2">
        <f t="shared" si="43"/>
        <v>27.034515011613372</v>
      </c>
      <c r="BF162" s="2">
        <f t="shared" si="44"/>
        <v>30.644021671535437</v>
      </c>
      <c r="BG162" s="2">
        <f t="shared" si="45"/>
        <v>36.028119122864965</v>
      </c>
      <c r="BH162" s="2">
        <f t="shared" si="46"/>
        <v>44.167624152056149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28.885889260128781</v>
      </c>
      <c r="CP162" s="2">
        <f>BL$207*$B162+BL$209</f>
        <v>28.748367239740258</v>
      </c>
      <c r="CQ162" s="2">
        <f>BM$207*$B162+BM$209</f>
        <v>29.000857088281176</v>
      </c>
      <c r="CR162" s="2">
        <f>BN$207*$B162+BN$209</f>
        <v>27.9499633776725</v>
      </c>
      <c r="CS162" s="2">
        <f>BO$207*$B162+BO$209</f>
        <v>27.491571367178331</v>
      </c>
      <c r="CT162" s="2">
        <f>BP$207*$B162+BP$209</f>
        <v>20.600541202359455</v>
      </c>
      <c r="CU162" s="2">
        <f>BQ$207*$B162+BQ$209</f>
        <v>25.437825356768133</v>
      </c>
      <c r="CV162" s="2">
        <f>BR$207*$B162+BR$209</f>
        <v>26.253601290107987</v>
      </c>
      <c r="CW162" s="2">
        <f>BS$207*$B162+BS$209</f>
        <v>26.94930708379265</v>
      </c>
      <c r="CX162" s="2">
        <f>BT$207*$B162+BT$209</f>
        <v>32.827297748080177</v>
      </c>
      <c r="CY162" s="2">
        <f>BU$207*$B162+BU$209</f>
        <v>34.41759315270852</v>
      </c>
      <c r="CZ162" s="2">
        <f>BV$207*$B162+BV$209</f>
        <v>40.387622266781243</v>
      </c>
      <c r="DA162" s="2">
        <f>BW$207*$B162+BW$209</f>
        <v>42.57193632296115</v>
      </c>
      <c r="DD162" s="2">
        <f>BZ$207*$B162+BZ$209</f>
        <v>22.298935351314434</v>
      </c>
      <c r="DE162" s="2">
        <f>CA$207*$B162+CA$209</f>
        <v>22.130200831760774</v>
      </c>
      <c r="DF162" s="2">
        <f>CB$207*$B162+CB$209</f>
        <v>21.947533418227739</v>
      </c>
      <c r="DG162" s="2">
        <f>CC$207*$B162+CC$209</f>
        <v>22.09695769190877</v>
      </c>
      <c r="DH162" s="2">
        <f>CD$207*$B162+CD$209</f>
        <v>21.220892991969123</v>
      </c>
      <c r="DI162" s="2">
        <f>CE$207*$B162+CE$209</f>
        <v>20.195597901353363</v>
      </c>
      <c r="DJ162" s="2">
        <f>CF$207*$B162+CF$209</f>
        <v>21.26098846178612</v>
      </c>
      <c r="DK162" s="2">
        <f>CG$207*$B162+CG$209</f>
        <v>20.874625830376601</v>
      </c>
      <c r="DL162" s="2">
        <f>CH$207*$B162+CH$209</f>
        <v>23.821981672535038</v>
      </c>
      <c r="DM162" s="2">
        <f>CI$207*$B162+CI$209</f>
        <v>27.011086881182642</v>
      </c>
      <c r="DN162" s="2">
        <f>CJ$207*$B162+CJ$209</f>
        <v>30.627848253846274</v>
      </c>
      <c r="DO162" s="2">
        <f>CK$207*$B162+CK$209</f>
        <v>36.009143652195604</v>
      </c>
      <c r="DP162" s="2">
        <f>CL$207*$B162+CL$209</f>
        <v>44.174516108319438</v>
      </c>
      <c r="DS162" s="2">
        <f>POWER(10,($B162-C$227)/C$228)/(1+POWER(10,($B162-C$227)/C$228))</f>
        <v>0.99379137025678688</v>
      </c>
      <c r="DT162" s="2">
        <f>POWER(10,($B162-D$227)/D$228)/(1+POWER(10,($B162-D$227)/D$228))</f>
        <v>0.99359467614725294</v>
      </c>
      <c r="DU162" s="2">
        <f>POWER(10,($B162-E$227)/E$228)/(1+POWER(10,($B162-E$227)/E$228))</f>
        <v>0.9966319714393187</v>
      </c>
      <c r="DV162" s="2">
        <f>POWER(10,($B162-F$227)/F$228)/(1+POWER(10,($B162-F$227)/F$228))</f>
        <v>0.99725730557366288</v>
      </c>
      <c r="DW162" s="2">
        <f>POWER(10,($B162-G$227)/G$228)/(1+POWER(10,($B162-G$227)/G$228))</f>
        <v>0.99703684516166691</v>
      </c>
      <c r="DX162" s="2">
        <f>POWER(10,($B162-H$227)/H$228)/(1+POWER(10,($B162-H$227)/H$228))</f>
        <v>0.99678381132018767</v>
      </c>
      <c r="DY162" s="2">
        <f>POWER(10,($B162-I$227)/I$228)/(1+POWER(10,($B162-I$227)/I$228))</f>
        <v>0.99667213489708095</v>
      </c>
      <c r="DZ162" s="2">
        <f>POWER(10,($B162-J$227)/J$228)/(1+POWER(10,($B162-J$227)/J$228))</f>
        <v>0.99632782327276137</v>
      </c>
      <c r="EA162" s="2">
        <f>POWER(10,($B162-K$227)/K$228)/(1+POWER(10,($B162-K$227)/K$228))</f>
        <v>0.99633094267596889</v>
      </c>
      <c r="EB162" s="2">
        <f>POWER(10,($B162-L$227)/L$228)/(1+POWER(10,($B162-L$227)/L$228))</f>
        <v>0.99597192554278402</v>
      </c>
      <c r="EC162" s="2">
        <f>POWER(10,($B162-M$227)/M$228)/(1+POWER(10,($B162-M$227)/M$228))</f>
        <v>0.99573232021658764</v>
      </c>
      <c r="ED162" s="2">
        <f>POWER(10,($B162-N$227)/N$228)/(1+POWER(10,($B162-N$227)/N$228))</f>
        <v>0.99566619542090429</v>
      </c>
      <c r="EE162" s="2">
        <f>POWER(10,($B162-O$227)/O$228)/(1+POWER(10,($B162-O$227)/O$228))</f>
        <v>0.99569946137705623</v>
      </c>
    </row>
    <row r="163" spans="2:135" x14ac:dyDescent="0.25">
      <c r="B163" s="2">
        <v>157</v>
      </c>
      <c r="C163">
        <v>20.657</v>
      </c>
      <c r="D163">
        <v>20.641999999999999</v>
      </c>
      <c r="E163">
        <v>20.373000000000001</v>
      </c>
      <c r="F163">
        <v>21.582000000000001</v>
      </c>
      <c r="G163">
        <v>19.881</v>
      </c>
      <c r="H163">
        <v>20.254000000000001</v>
      </c>
      <c r="I163">
        <v>20.657</v>
      </c>
      <c r="J163">
        <v>21.343</v>
      </c>
      <c r="K163">
        <v>24.611999999999998</v>
      </c>
      <c r="L163">
        <v>29.478000000000002</v>
      </c>
      <c r="M163">
        <v>32</v>
      </c>
      <c r="N163">
        <v>38.372999999999998</v>
      </c>
      <c r="O163">
        <v>46.089599999999997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22.282700879894747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22.114024372516088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21.900497902149908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22.039836211010492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21.153444238654806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20.344464509219019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21.26923374732592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21.048207531873484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23.97147743898417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27.791897917533294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31.098818390175861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37.657886058902648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46.522600572651271</v>
      </c>
      <c r="AE163" s="5"/>
      <c r="AG163" s="5">
        <f t="shared" si="49"/>
        <v>-1.6257008798947474</v>
      </c>
      <c r="AH163" s="5">
        <f t="shared" si="49"/>
        <v>-1.4720243725160884</v>
      </c>
      <c r="AI163" s="5">
        <f t="shared" si="49"/>
        <v>-1.5274979021499071</v>
      </c>
      <c r="AJ163" s="5">
        <f t="shared" si="49"/>
        <v>-0.45783621101049121</v>
      </c>
      <c r="AK163" s="5">
        <f t="shared" si="48"/>
        <v>-1.2724442386548063</v>
      </c>
      <c r="AL163" s="5">
        <f t="shared" si="48"/>
        <v>-9.0464509219017941E-2</v>
      </c>
      <c r="AM163" s="5">
        <f t="shared" si="48"/>
        <v>-0.61223374732592006</v>
      </c>
      <c r="AN163" s="5">
        <f t="shared" si="48"/>
        <v>0.29479246812651638</v>
      </c>
      <c r="AO163" s="5">
        <f t="shared" si="47"/>
        <v>0.64052256101582827</v>
      </c>
      <c r="AP163" s="5">
        <f t="shared" si="33"/>
        <v>1.6861020824667072</v>
      </c>
      <c r="AQ163" s="5">
        <f t="shared" si="33"/>
        <v>0.90118160982413897</v>
      </c>
      <c r="AR163" s="5">
        <f t="shared" si="33"/>
        <v>0.71511394109734994</v>
      </c>
      <c r="AS163" s="5">
        <f t="shared" si="33"/>
        <v>-0.43300057265127379</v>
      </c>
      <c r="AV163" s="2">
        <f t="shared" si="34"/>
        <v>22.282700126623393</v>
      </c>
      <c r="AW163" s="2">
        <f t="shared" si="35"/>
        <v>22.114024372516088</v>
      </c>
      <c r="AX163" s="2">
        <f t="shared" si="36"/>
        <v>21.900497902149908</v>
      </c>
      <c r="AY163" s="2">
        <f t="shared" si="37"/>
        <v>22.039836211010492</v>
      </c>
      <c r="AZ163" s="2">
        <f t="shared" si="38"/>
        <v>21.153444238654806</v>
      </c>
      <c r="BA163" s="2">
        <f t="shared" si="39"/>
        <v>20.153633801795209</v>
      </c>
      <c r="BB163" s="2">
        <f t="shared" si="40"/>
        <v>21.233711533209451</v>
      </c>
      <c r="BC163" s="2">
        <f t="shared" si="41"/>
        <v>20.824025723524624</v>
      </c>
      <c r="BD163" s="2">
        <f t="shared" si="42"/>
        <v>23.780323440142787</v>
      </c>
      <c r="BE163" s="2">
        <f t="shared" si="43"/>
        <v>26.972022089909782</v>
      </c>
      <c r="BF163" s="2">
        <f t="shared" si="44"/>
        <v>30.588686813764465</v>
      </c>
      <c r="BG163" s="2">
        <f t="shared" si="45"/>
        <v>35.967351726723798</v>
      </c>
      <c r="BH163" s="2">
        <f t="shared" si="46"/>
        <v>44.128842396544158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28.92872977526817</v>
      </c>
      <c r="CP163" s="2">
        <f>BL$207*$B163+BL$209</f>
        <v>28.783649251566949</v>
      </c>
      <c r="CQ163" s="2">
        <f>BM$207*$B163+BM$209</f>
        <v>29.022049695966381</v>
      </c>
      <c r="CR163" s="2">
        <f>BN$207*$B163+BN$209</f>
        <v>27.947277066333918</v>
      </c>
      <c r="CS163" s="2">
        <f>BO$207*$B163+BO$209</f>
        <v>27.483302783477498</v>
      </c>
      <c r="CT163" s="2">
        <f>BP$207*$B163+BP$209</f>
        <v>20.545673864311059</v>
      </c>
      <c r="CU163" s="2">
        <f>BQ$207*$B163+BQ$209</f>
        <v>25.429307057185763</v>
      </c>
      <c r="CV163" s="2">
        <f>BR$207*$B163+BR$209</f>
        <v>26.243700138989535</v>
      </c>
      <c r="CW163" s="2">
        <f>BS$207*$B163+BS$209</f>
        <v>26.928615213740631</v>
      </c>
      <c r="CX163" s="2">
        <f>BT$207*$B163+BT$209</f>
        <v>32.840627191383547</v>
      </c>
      <c r="CY163" s="2">
        <f>BU$207*$B163+BU$209</f>
        <v>34.402891755290547</v>
      </c>
      <c r="CZ163" s="2">
        <f>BV$207*$B163+BV$209</f>
        <v>40.385532620678276</v>
      </c>
      <c r="DA163" s="2">
        <f>BW$207*$B163+BW$209</f>
        <v>42.503054057352038</v>
      </c>
      <c r="DD163" s="2">
        <f>BZ$207*$B163+BZ$209</f>
        <v>22.244832959678938</v>
      </c>
      <c r="DE163" s="2">
        <f>CA$207*$B163+CA$209</f>
        <v>22.074811085763908</v>
      </c>
      <c r="DF163" s="2">
        <f>CB$207*$B163+CB$209</f>
        <v>21.878548859225909</v>
      </c>
      <c r="DG163" s="2">
        <f>CC$207*$B163+CC$209</f>
        <v>22.025018893756169</v>
      </c>
      <c r="DH163" s="2">
        <f>CD$207*$B163+CD$209</f>
        <v>21.136287404905683</v>
      </c>
      <c r="DI163" s="2">
        <f>CE$207*$B163+CE$209</f>
        <v>20.15248015997064</v>
      </c>
      <c r="DJ163" s="2">
        <f>CF$207*$B163+CF$209</f>
        <v>21.220935177028064</v>
      </c>
      <c r="DK163" s="2">
        <f>CG$207*$B163+CG$209</f>
        <v>20.805807982977875</v>
      </c>
      <c r="DL163" s="2">
        <f>CH$207*$B163+CH$209</f>
        <v>23.769749767677158</v>
      </c>
      <c r="DM163" s="2">
        <f>CI$207*$B163+CI$209</f>
        <v>26.950375709828052</v>
      </c>
      <c r="DN163" s="2">
        <f>CJ$207*$B163+CJ$209</f>
        <v>30.573777651341789</v>
      </c>
      <c r="DO163" s="2">
        <f>CK$207*$B163+CK$209</f>
        <v>35.949812959867145</v>
      </c>
      <c r="DP163" s="2">
        <f>CL$207*$B163+CL$209</f>
        <v>44.135246503617637</v>
      </c>
      <c r="DS163" s="2">
        <f>POWER(10,($B163-C$227)/C$228)/(1+POWER(10,($B163-C$227)/C$228))</f>
        <v>0.99433456739545467</v>
      </c>
      <c r="DT163" s="2">
        <f>POWER(10,($B163-D$227)/D$228)/(1+POWER(10,($B163-D$227)/D$228))</f>
        <v>0.99415498096942312</v>
      </c>
      <c r="DU163" s="2">
        <f>POWER(10,($B163-E$227)/E$228)/(1+POWER(10,($B163-E$227)/E$228))</f>
        <v>0.99692741088359504</v>
      </c>
      <c r="DV163" s="2">
        <f>POWER(10,($B163-F$227)/F$228)/(1+POWER(10,($B163-F$227)/F$228))</f>
        <v>0.99749802916007069</v>
      </c>
      <c r="DW163" s="2">
        <f>POWER(10,($B163-G$227)/G$228)/(1+POWER(10,($B163-G$227)/G$228))</f>
        <v>0.99729686589273958</v>
      </c>
      <c r="DX163" s="2">
        <f>POWER(10,($B163-H$227)/H$228)/(1+POWER(10,($B163-H$227)/H$228))</f>
        <v>0.99706597076241921</v>
      </c>
      <c r="DY163" s="2">
        <f>POWER(10,($B163-I$227)/I$228)/(1+POWER(10,($B163-I$227)/I$228))</f>
        <v>0.99696406198282361</v>
      </c>
      <c r="DZ163" s="2">
        <f>POWER(10,($B163-J$227)/J$228)/(1+POWER(10,($B163-J$227)/J$228))</f>
        <v>0.99664985254872895</v>
      </c>
      <c r="EA163" s="2">
        <f>POWER(10,($B163-K$227)/K$228)/(1+POWER(10,($B163-K$227)/K$228))</f>
        <v>0.99665269931683664</v>
      </c>
      <c r="EB163" s="2">
        <f>POWER(10,($B163-L$227)/L$228)/(1+POWER(10,($B163-L$227)/L$228))</f>
        <v>0.99632504993216098</v>
      </c>
      <c r="EC163" s="2">
        <f>POWER(10,($B163-M$227)/M$228)/(1+POWER(10,($B163-M$227)/M$228))</f>
        <v>0.99610636768246152</v>
      </c>
      <c r="ED163" s="2">
        <f>POWER(10,($B163-N$227)/N$228)/(1+POWER(10,($B163-N$227)/N$228))</f>
        <v>0.99604601548388971</v>
      </c>
      <c r="EE163" s="2">
        <f>POWER(10,($B163-O$227)/O$228)/(1+POWER(10,($B163-O$227)/O$228))</f>
        <v>0.99607637745896183</v>
      </c>
    </row>
    <row r="164" spans="2:135" x14ac:dyDescent="0.25">
      <c r="B164" s="2">
        <v>158</v>
      </c>
      <c r="C164">
        <v>21.984999999999999</v>
      </c>
      <c r="D164">
        <v>20.312999999999999</v>
      </c>
      <c r="E164">
        <v>21.373000000000001</v>
      </c>
      <c r="F164">
        <v>22.745999999999999</v>
      </c>
      <c r="G164">
        <v>19.672000000000001</v>
      </c>
      <c r="H164">
        <v>19.582000000000001</v>
      </c>
      <c r="I164">
        <v>20.91</v>
      </c>
      <c r="J164">
        <v>22.164000000000001</v>
      </c>
      <c r="K164">
        <v>25.536999999999999</v>
      </c>
      <c r="L164">
        <v>28.521999999999998</v>
      </c>
      <c r="M164">
        <v>32.283999999999999</v>
      </c>
      <c r="N164">
        <v>38.238999999999997</v>
      </c>
      <c r="O164">
        <v>46.313400000000001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22.225784912841501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22.055686279146578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21.829840244552528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21.966754681982358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21.067520996151888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20.237879328030484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21.215476848724457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20.906387259565324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23.858146269293176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27.52298944732917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30.924958770177913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37.252826288009508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46.106159056889837</v>
      </c>
      <c r="AE164" s="5"/>
      <c r="AG164" s="5">
        <f t="shared" si="49"/>
        <v>-0.24078491284150161</v>
      </c>
      <c r="AH164" s="5">
        <f t="shared" si="49"/>
        <v>-1.7426862791465787</v>
      </c>
      <c r="AI164" s="5">
        <f t="shared" si="49"/>
        <v>-0.45684024455252725</v>
      </c>
      <c r="AJ164" s="5">
        <f t="shared" si="49"/>
        <v>0.77924531801764019</v>
      </c>
      <c r="AK164" s="5">
        <f t="shared" si="48"/>
        <v>-1.3955209961518875</v>
      </c>
      <c r="AL164" s="5">
        <f t="shared" si="48"/>
        <v>-0.65587932803048332</v>
      </c>
      <c r="AM164" s="5">
        <f t="shared" si="48"/>
        <v>-0.30547684872445657</v>
      </c>
      <c r="AN164" s="5">
        <f t="shared" si="48"/>
        <v>1.2576127404346771</v>
      </c>
      <c r="AO164" s="5">
        <f t="shared" si="47"/>
        <v>1.6788537307068232</v>
      </c>
      <c r="AP164" s="5">
        <f t="shared" si="33"/>
        <v>0.99901055267082839</v>
      </c>
      <c r="AQ164" s="5">
        <f t="shared" si="33"/>
        <v>1.3590412298220862</v>
      </c>
      <c r="AR164" s="5">
        <f t="shared" si="33"/>
        <v>0.98617371199048875</v>
      </c>
      <c r="AS164" s="5">
        <f t="shared" si="33"/>
        <v>0.20724094311016472</v>
      </c>
      <c r="AV164" s="2">
        <f t="shared" si="34"/>
        <v>22.225784206663871</v>
      </c>
      <c r="AW164" s="2">
        <f t="shared" si="35"/>
        <v>22.055686279146578</v>
      </c>
      <c r="AX164" s="2">
        <f t="shared" si="36"/>
        <v>21.829840244552528</v>
      </c>
      <c r="AY164" s="2">
        <f t="shared" si="37"/>
        <v>21.966754681982358</v>
      </c>
      <c r="AZ164" s="2">
        <f t="shared" si="38"/>
        <v>21.067520996151888</v>
      </c>
      <c r="BA164" s="2">
        <f t="shared" si="39"/>
        <v>20.110383375658035</v>
      </c>
      <c r="BB164" s="2">
        <f t="shared" si="40"/>
        <v>21.192624518729652</v>
      </c>
      <c r="BC164" s="2">
        <f t="shared" si="41"/>
        <v>20.75378987695084</v>
      </c>
      <c r="BD164" s="2">
        <f t="shared" si="42"/>
        <v>23.727260320742783</v>
      </c>
      <c r="BE164" s="2">
        <f t="shared" si="43"/>
        <v>26.909660891778831</v>
      </c>
      <c r="BF164" s="2">
        <f t="shared" si="44"/>
        <v>30.533448875907652</v>
      </c>
      <c r="BG164" s="2">
        <f t="shared" si="45"/>
        <v>35.906689867376166</v>
      </c>
      <c r="BH164" s="2">
        <f t="shared" si="46"/>
        <v>44.0900282646245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28.971570290407563</v>
      </c>
      <c r="CP164" s="2">
        <f>BL$207*$B164+BL$209</f>
        <v>28.81893126339364</v>
      </c>
      <c r="CQ164" s="2">
        <f>BM$207*$B164+BM$209</f>
        <v>29.043242303651585</v>
      </c>
      <c r="CR164" s="2">
        <f>BN$207*$B164+BN$209</f>
        <v>27.944590754995335</v>
      </c>
      <c r="CS164" s="2">
        <f>BO$207*$B164+BO$209</f>
        <v>27.475034199776669</v>
      </c>
      <c r="CT164" s="2">
        <f>BP$207*$B164+BP$209</f>
        <v>20.490806526262663</v>
      </c>
      <c r="CU164" s="2">
        <f>BQ$207*$B164+BQ$209</f>
        <v>25.420788757603393</v>
      </c>
      <c r="CV164" s="2">
        <f>BR$207*$B164+BR$209</f>
        <v>26.233798987871086</v>
      </c>
      <c r="CW164" s="2">
        <f>BS$207*$B164+BS$209</f>
        <v>26.907923343688612</v>
      </c>
      <c r="CX164" s="2">
        <f>BT$207*$B164+BT$209</f>
        <v>32.853956634686917</v>
      </c>
      <c r="CY164" s="2">
        <f>BU$207*$B164+BU$209</f>
        <v>34.388190357872574</v>
      </c>
      <c r="CZ164" s="2">
        <f>BV$207*$B164+BV$209</f>
        <v>40.38344297457531</v>
      </c>
      <c r="DA164" s="2">
        <f>BW$207*$B164+BW$209</f>
        <v>42.434171791742926</v>
      </c>
      <c r="DD164" s="2">
        <f>BZ$207*$B164+BZ$209</f>
        <v>22.190730568043442</v>
      </c>
      <c r="DE164" s="2">
        <f>CA$207*$B164+CA$209</f>
        <v>22.019421339767042</v>
      </c>
      <c r="DF164" s="2">
        <f>CB$207*$B164+CB$209</f>
        <v>21.809564300224075</v>
      </c>
      <c r="DG164" s="2">
        <f>CC$207*$B164+CC$209</f>
        <v>21.953080095603571</v>
      </c>
      <c r="DH164" s="2">
        <f>CD$207*$B164+CD$209</f>
        <v>21.051681817842244</v>
      </c>
      <c r="DI164" s="2">
        <f>CE$207*$B164+CE$209</f>
        <v>20.109362418587917</v>
      </c>
      <c r="DJ164" s="2">
        <f>CF$207*$B164+CF$209</f>
        <v>21.180881892270008</v>
      </c>
      <c r="DK164" s="2">
        <f>CG$207*$B164+CG$209</f>
        <v>20.736990135579145</v>
      </c>
      <c r="DL164" s="2">
        <f>CH$207*$B164+CH$209</f>
        <v>23.717517862819278</v>
      </c>
      <c r="DM164" s="2">
        <f>CI$207*$B164+CI$209</f>
        <v>26.889664538473458</v>
      </c>
      <c r="DN164" s="2">
        <f>CJ$207*$B164+CJ$209</f>
        <v>30.519707048837301</v>
      </c>
      <c r="DO164" s="2">
        <f>CK$207*$B164+CK$209</f>
        <v>35.890482267538687</v>
      </c>
      <c r="DP164" s="2">
        <f>CL$207*$B164+CL$209</f>
        <v>44.095976898915836</v>
      </c>
      <c r="DS164" s="2">
        <f>POWER(10,($B164-C$227)/C$228)/(1+POWER(10,($B164-C$227)/C$228))</f>
        <v>0.99483048707008714</v>
      </c>
      <c r="DT164" s="2">
        <f>POWER(10,($B164-D$227)/D$228)/(1+POWER(10,($B164-D$227)/D$228))</f>
        <v>0.99466653629645807</v>
      </c>
      <c r="DU164" s="2">
        <f>POWER(10,($B164-E$227)/E$228)/(1+POWER(10,($B164-E$227)/E$228))</f>
        <v>0.99719700761924335</v>
      </c>
      <c r="DV164" s="2">
        <f>POWER(10,($B164-F$227)/F$228)/(1+POWER(10,($B164-F$227)/F$228))</f>
        <v>0.99771767302836156</v>
      </c>
      <c r="DW164" s="2">
        <f>POWER(10,($B164-G$227)/G$228)/(1+POWER(10,($B164-G$227)/G$228))</f>
        <v>0.99753412589441737</v>
      </c>
      <c r="DX164" s="2">
        <f>POWER(10,($B164-H$227)/H$228)/(1+POWER(10,($B164-H$227)/H$228))</f>
        <v>0.99732344254485261</v>
      </c>
      <c r="DY164" s="2">
        <f>POWER(10,($B164-I$227)/I$228)/(1+POWER(10,($B164-I$227)/I$228))</f>
        <v>0.99723045179231262</v>
      </c>
      <c r="DZ164" s="2">
        <f>POWER(10,($B164-J$227)/J$228)/(1+POWER(10,($B164-J$227)/J$228))</f>
        <v>0.99694372829342759</v>
      </c>
      <c r="EA164" s="2">
        <f>POWER(10,($B164-K$227)/K$228)/(1+POWER(10,($B164-K$227)/K$228))</f>
        <v>0.99694632610747247</v>
      </c>
      <c r="EB164" s="2">
        <f>POWER(10,($B164-L$227)/L$228)/(1+POWER(10,($B164-L$227)/L$228))</f>
        <v>0.99664732159612601</v>
      </c>
      <c r="EC164" s="2">
        <f>POWER(10,($B164-M$227)/M$228)/(1+POWER(10,($B164-M$227)/M$228))</f>
        <v>0.99644774812954329</v>
      </c>
      <c r="ED164" s="2">
        <f>POWER(10,($B164-N$227)/N$228)/(1+POWER(10,($B164-N$227)/N$228))</f>
        <v>0.99639266824388339</v>
      </c>
      <c r="EE164" s="2">
        <f>POWER(10,($B164-O$227)/O$228)/(1+POWER(10,($B164-O$227)/O$228))</f>
        <v>0.99642037789770643</v>
      </c>
    </row>
    <row r="165" spans="2:135" x14ac:dyDescent="0.25">
      <c r="B165" s="2">
        <v>159</v>
      </c>
      <c r="C165">
        <v>20</v>
      </c>
      <c r="D165">
        <v>19.716000000000001</v>
      </c>
      <c r="E165">
        <v>19.312999999999999</v>
      </c>
      <c r="F165">
        <v>21.850999999999999</v>
      </c>
      <c r="G165">
        <v>20.312999999999999</v>
      </c>
      <c r="H165">
        <v>19.641999999999999</v>
      </c>
      <c r="I165">
        <v>20.791</v>
      </c>
      <c r="J165">
        <v>22</v>
      </c>
      <c r="K165">
        <v>24.224</v>
      </c>
      <c r="L165">
        <v>27.984999999999999</v>
      </c>
      <c r="M165">
        <v>31.193999999999999</v>
      </c>
      <c r="N165">
        <v>37</v>
      </c>
      <c r="O165">
        <v>45.119399999999999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22.169069923477515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21.997562390592329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21.759306766180099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21.893759351941991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20.981696579849203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20.149420599952371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21.165808508581172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20.783936223981822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23.760786232897857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27.290775170908301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30.768665008173556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36.882502359006494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45.694581842607363</v>
      </c>
      <c r="AE165" s="5"/>
      <c r="AG165" s="5">
        <f t="shared" si="49"/>
        <v>-2.1690699234775153</v>
      </c>
      <c r="AH165" s="5">
        <f t="shared" si="49"/>
        <v>-2.2815623905923275</v>
      </c>
      <c r="AI165" s="5">
        <f t="shared" si="49"/>
        <v>-2.4463067661801006</v>
      </c>
      <c r="AJ165" s="5">
        <f t="shared" si="49"/>
        <v>-4.2759351941992207E-2</v>
      </c>
      <c r="AK165" s="5">
        <f t="shared" si="48"/>
        <v>-0.66869657984920394</v>
      </c>
      <c r="AL165" s="5">
        <f t="shared" si="48"/>
        <v>-0.50742059995237199</v>
      </c>
      <c r="AM165" s="5">
        <f t="shared" si="48"/>
        <v>-0.37480850858117165</v>
      </c>
      <c r="AN165" s="5">
        <f t="shared" si="48"/>
        <v>1.2160637760181778</v>
      </c>
      <c r="AO165" s="5">
        <f t="shared" si="47"/>
        <v>0.46321376710214324</v>
      </c>
      <c r="AP165" s="5">
        <f t="shared" si="33"/>
        <v>0.69422482909169858</v>
      </c>
      <c r="AQ165" s="5">
        <f t="shared" si="33"/>
        <v>0.42533499182644263</v>
      </c>
      <c r="AR165" s="5">
        <f t="shared" si="33"/>
        <v>0.11749764099350557</v>
      </c>
      <c r="AS165" s="5">
        <f t="shared" si="33"/>
        <v>-0.57518184260736405</v>
      </c>
      <c r="AV165" s="2">
        <f t="shared" si="34"/>
        <v>22.169069283038674</v>
      </c>
      <c r="AW165" s="2">
        <f t="shared" si="35"/>
        <v>21.997562390592329</v>
      </c>
      <c r="AX165" s="2">
        <f t="shared" si="36"/>
        <v>21.759306766180099</v>
      </c>
      <c r="AY165" s="2">
        <f t="shared" si="37"/>
        <v>21.893759351941991</v>
      </c>
      <c r="AZ165" s="2">
        <f t="shared" si="38"/>
        <v>20.981696579849203</v>
      </c>
      <c r="BA165" s="2">
        <f t="shared" si="39"/>
        <v>20.067147332356186</v>
      </c>
      <c r="BB165" s="2">
        <f t="shared" si="40"/>
        <v>21.151620292847984</v>
      </c>
      <c r="BC165" s="2">
        <f t="shared" si="41"/>
        <v>20.683662221569474</v>
      </c>
      <c r="BD165" s="2">
        <f t="shared" si="42"/>
        <v>23.674261435294937</v>
      </c>
      <c r="BE165" s="2">
        <f t="shared" si="43"/>
        <v>26.847422098780882</v>
      </c>
      <c r="BF165" s="2">
        <f t="shared" si="44"/>
        <v>30.478300643997883</v>
      </c>
      <c r="BG165" s="2">
        <f t="shared" si="45"/>
        <v>35.846126153751364</v>
      </c>
      <c r="BH165" s="2">
        <f t="shared" si="46"/>
        <v>44.051183660396816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29.014410805546952</v>
      </c>
      <c r="CP165" s="2">
        <f>BL$207*$B165+BL$209</f>
        <v>28.854213275220335</v>
      </c>
      <c r="CQ165" s="2">
        <f>BM$207*$B165+BM$209</f>
        <v>29.064434911336793</v>
      </c>
      <c r="CR165" s="2">
        <f>BN$207*$B165+BN$209</f>
        <v>27.941904443656753</v>
      </c>
      <c r="CS165" s="2">
        <f>BO$207*$B165+BO$209</f>
        <v>27.46676561607584</v>
      </c>
      <c r="CT165" s="2">
        <f>BP$207*$B165+BP$209</f>
        <v>20.435939188214267</v>
      </c>
      <c r="CU165" s="2">
        <f>BQ$207*$B165+BQ$209</f>
        <v>25.412270458021023</v>
      </c>
      <c r="CV165" s="2">
        <f>BR$207*$B165+BR$209</f>
        <v>26.223897836752634</v>
      </c>
      <c r="CW165" s="2">
        <f>BS$207*$B165+BS$209</f>
        <v>26.887231473636593</v>
      </c>
      <c r="CX165" s="2">
        <f>BT$207*$B165+BT$209</f>
        <v>32.867286077990286</v>
      </c>
      <c r="CY165" s="2">
        <f>BU$207*$B165+BU$209</f>
        <v>34.373488960454594</v>
      </c>
      <c r="CZ165" s="2">
        <f>BV$207*$B165+BV$209</f>
        <v>40.381353328472343</v>
      </c>
      <c r="DA165" s="2">
        <f>BW$207*$B165+BW$209</f>
        <v>42.365289526133814</v>
      </c>
      <c r="DD165" s="2">
        <f>BZ$207*$B165+BZ$209</f>
        <v>22.136628176407942</v>
      </c>
      <c r="DE165" s="2">
        <f>CA$207*$B165+CA$209</f>
        <v>21.964031593770176</v>
      </c>
      <c r="DF165" s="2">
        <f>CB$207*$B165+CB$209</f>
        <v>21.740579741222241</v>
      </c>
      <c r="DG165" s="2">
        <f>CC$207*$B165+CC$209</f>
        <v>21.881141297450974</v>
      </c>
      <c r="DH165" s="2">
        <f>CD$207*$B165+CD$209</f>
        <v>20.967076230778808</v>
      </c>
      <c r="DI165" s="2">
        <f>CE$207*$B165+CE$209</f>
        <v>20.066244677205194</v>
      </c>
      <c r="DJ165" s="2">
        <f>CF$207*$B165+CF$209</f>
        <v>21.140828607511953</v>
      </c>
      <c r="DK165" s="2">
        <f>CG$207*$B165+CG$209</f>
        <v>20.668172288180415</v>
      </c>
      <c r="DL165" s="2">
        <f>CH$207*$B165+CH$209</f>
        <v>23.665285957961395</v>
      </c>
      <c r="DM165" s="2">
        <f>CI$207*$B165+CI$209</f>
        <v>26.828953367118864</v>
      </c>
      <c r="DN165" s="2">
        <f>CJ$207*$B165+CJ$209</f>
        <v>30.465636446332816</v>
      </c>
      <c r="DO165" s="2">
        <f>CK$207*$B165+CK$209</f>
        <v>35.831151575210228</v>
      </c>
      <c r="DP165" s="2">
        <f>CL$207*$B165+CL$209</f>
        <v>44.056707294214036</v>
      </c>
      <c r="DS165" s="2">
        <f>POWER(10,($B165-C$227)/C$228)/(1+POWER(10,($B165-C$227)/C$228))</f>
        <v>0.99528320268609716</v>
      </c>
      <c r="DT165" s="2">
        <f>POWER(10,($B165-D$227)/D$228)/(1+POWER(10,($B165-D$227)/D$228))</f>
        <v>0.99513353952444761</v>
      </c>
      <c r="DU165" s="2">
        <f>POWER(10,($B165-E$227)/E$228)/(1+POWER(10,($B165-E$227)/E$228))</f>
        <v>0.99744300992812129</v>
      </c>
      <c r="DV165" s="2">
        <f>POWER(10,($B165-F$227)/F$228)/(1+POWER(10,($B165-F$227)/F$228))</f>
        <v>0.9979180749706551</v>
      </c>
      <c r="DW165" s="2">
        <f>POWER(10,($B165-G$227)/G$228)/(1+POWER(10,($B165-G$227)/G$228))</f>
        <v>0.99775060803621352</v>
      </c>
      <c r="DX165" s="2">
        <f>POWER(10,($B165-H$227)/H$228)/(1+POWER(10,($B165-H$227)/H$228))</f>
        <v>0.99755837556655247</v>
      </c>
      <c r="DY165" s="2">
        <f>POWER(10,($B165-I$227)/I$228)/(1+POWER(10,($B165-I$227)/I$228))</f>
        <v>0.99747352633754227</v>
      </c>
      <c r="DZ165" s="2">
        <f>POWER(10,($B165-J$227)/J$228)/(1+POWER(10,($B165-J$227)/J$228))</f>
        <v>0.99721189730240722</v>
      </c>
      <c r="EA165" s="2">
        <f>POWER(10,($B165-K$227)/K$228)/(1+POWER(10,($B165-K$227)/K$228))</f>
        <v>0.99721426781121036</v>
      </c>
      <c r="EB165" s="2">
        <f>POWER(10,($B165-L$227)/L$228)/(1+POWER(10,($B165-L$227)/L$228))</f>
        <v>0.9969414186752632</v>
      </c>
      <c r="EC165" s="2">
        <f>POWER(10,($B165-M$227)/M$228)/(1+POWER(10,($B165-M$227)/M$228))</f>
        <v>0.99675929487632797</v>
      </c>
      <c r="ED165" s="2">
        <f>POWER(10,($B165-N$227)/N$228)/(1+POWER(10,($B165-N$227)/N$228))</f>
        <v>0.99670902976326259</v>
      </c>
      <c r="EE165" s="2">
        <f>POWER(10,($B165-O$227)/O$228)/(1+POWER(10,($B165-O$227)/O$228))</f>
        <v>0.99673431725653017</v>
      </c>
    </row>
    <row r="166" spans="2:135" x14ac:dyDescent="0.25">
      <c r="B166" s="2">
        <v>160</v>
      </c>
      <c r="C166">
        <v>20.821000000000002</v>
      </c>
      <c r="D166">
        <v>19.641999999999999</v>
      </c>
      <c r="E166">
        <v>18.984999999999999</v>
      </c>
      <c r="F166">
        <v>22.701000000000001</v>
      </c>
      <c r="G166">
        <v>20.09</v>
      </c>
      <c r="H166">
        <v>21.327999999999999</v>
      </c>
      <c r="I166">
        <v>20.91</v>
      </c>
      <c r="J166">
        <v>21.463000000000001</v>
      </c>
      <c r="K166">
        <v>24.687000000000001</v>
      </c>
      <c r="L166">
        <v>29.343</v>
      </c>
      <c r="M166">
        <v>30.358000000000001</v>
      </c>
      <c r="N166">
        <v>36.582000000000001</v>
      </c>
      <c r="O166">
        <v>45.119399999999999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22.112542471157248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21.939637995609132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21.688888616168519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21.820843926663716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20.895963834204547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20.075202673819984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21.119193752045405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20.677244563059045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23.676545718287869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27.094980235757824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30.631341090390002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36.557105955652069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45.30875085054776</v>
      </c>
      <c r="AE166" s="5"/>
      <c r="AG166" s="5">
        <f t="shared" si="49"/>
        <v>-1.2915424711572463</v>
      </c>
      <c r="AH166" s="5">
        <f t="shared" si="49"/>
        <v>-2.2976379956091328</v>
      </c>
      <c r="AI166" s="5">
        <f t="shared" si="49"/>
        <v>-2.7038886161685198</v>
      </c>
      <c r="AJ166" s="5">
        <f t="shared" si="49"/>
        <v>0.88015607333628409</v>
      </c>
      <c r="AK166" s="5">
        <f t="shared" si="48"/>
        <v>-0.80596383420454742</v>
      </c>
      <c r="AL166" s="5">
        <f t="shared" si="48"/>
        <v>1.2527973261800156</v>
      </c>
      <c r="AM166" s="5">
        <f t="shared" si="48"/>
        <v>-0.20919375204540458</v>
      </c>
      <c r="AN166" s="5">
        <f t="shared" si="48"/>
        <v>0.78575543694095629</v>
      </c>
      <c r="AO166" s="5">
        <f t="shared" si="47"/>
        <v>1.010454281712132</v>
      </c>
      <c r="AP166" s="5">
        <f t="shared" si="33"/>
        <v>2.2480197642421764</v>
      </c>
      <c r="AQ166" s="5">
        <f t="shared" si="33"/>
        <v>-0.27334109039000154</v>
      </c>
      <c r="AR166" s="5">
        <f t="shared" si="33"/>
        <v>2.4894044347931299E-2</v>
      </c>
      <c r="AS166" s="5">
        <f t="shared" si="33"/>
        <v>-0.18935085054776124</v>
      </c>
      <c r="AV166" s="2">
        <f t="shared" si="34"/>
        <v>22.112541909278541</v>
      </c>
      <c r="AW166" s="2">
        <f t="shared" si="35"/>
        <v>21.939637995609132</v>
      </c>
      <c r="AX166" s="2">
        <f t="shared" si="36"/>
        <v>21.688888616168519</v>
      </c>
      <c r="AY166" s="2">
        <f t="shared" si="37"/>
        <v>21.820843926663716</v>
      </c>
      <c r="AZ166" s="2">
        <f t="shared" si="38"/>
        <v>20.895963834204547</v>
      </c>
      <c r="BA166" s="2">
        <f t="shared" si="39"/>
        <v>20.023924174520079</v>
      </c>
      <c r="BB166" s="2">
        <f t="shared" si="40"/>
        <v>21.110692323337137</v>
      </c>
      <c r="BC166" s="2">
        <f t="shared" si="41"/>
        <v>20.613634743407449</v>
      </c>
      <c r="BD166" s="2">
        <f t="shared" si="42"/>
        <v>23.621321943476367</v>
      </c>
      <c r="BE166" s="2">
        <f t="shared" si="43"/>
        <v>26.785297002335607</v>
      </c>
      <c r="BF166" s="2">
        <f t="shared" si="44"/>
        <v>30.423235414889824</v>
      </c>
      <c r="BG166" s="2">
        <f t="shared" si="45"/>
        <v>35.785653669688486</v>
      </c>
      <c r="BH166" s="2">
        <f t="shared" si="46"/>
        <v>44.012310405785549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29.057251320686344</v>
      </c>
      <c r="CP166" s="2">
        <f>BL$207*$B166+BL$209</f>
        <v>28.889495287047026</v>
      </c>
      <c r="CQ166" s="2">
        <f>BM$207*$B166+BM$209</f>
        <v>29.085627519021998</v>
      </c>
      <c r="CR166" s="2">
        <f>BN$207*$B166+BN$209</f>
        <v>27.939218132318171</v>
      </c>
      <c r="CS166" s="2">
        <f>BO$207*$B166+BO$209</f>
        <v>27.458497032375007</v>
      </c>
      <c r="CT166" s="2">
        <f>BP$207*$B166+BP$209</f>
        <v>20.381071850165871</v>
      </c>
      <c r="CU166" s="2">
        <f>BQ$207*$B166+BQ$209</f>
        <v>25.403752158438653</v>
      </c>
      <c r="CV166" s="2">
        <f>BR$207*$B166+BR$209</f>
        <v>26.213996685634186</v>
      </c>
      <c r="CW166" s="2">
        <f>BS$207*$B166+BS$209</f>
        <v>26.866539603584574</v>
      </c>
      <c r="CX166" s="2">
        <f>BT$207*$B166+BT$209</f>
        <v>32.880615521293656</v>
      </c>
      <c r="CY166" s="2">
        <f>BU$207*$B166+BU$209</f>
        <v>34.358787563036621</v>
      </c>
      <c r="CZ166" s="2">
        <f>BV$207*$B166+BV$209</f>
        <v>40.379263682369377</v>
      </c>
      <c r="DA166" s="2">
        <f>BW$207*$B166+BW$209</f>
        <v>42.296407260524703</v>
      </c>
      <c r="DD166" s="2">
        <f>BZ$207*$B166+BZ$209</f>
        <v>22.082525784772447</v>
      </c>
      <c r="DE166" s="2">
        <f>CA$207*$B166+CA$209</f>
        <v>21.90864184777331</v>
      </c>
      <c r="DF166" s="2">
        <f>CB$207*$B166+CB$209</f>
        <v>21.671595182220408</v>
      </c>
      <c r="DG166" s="2">
        <f>CC$207*$B166+CC$209</f>
        <v>21.809202499298372</v>
      </c>
      <c r="DH166" s="2">
        <f>CD$207*$B166+CD$209</f>
        <v>20.882470643715372</v>
      </c>
      <c r="DI166" s="2">
        <f>CE$207*$B166+CE$209</f>
        <v>20.023126935822475</v>
      </c>
      <c r="DJ166" s="2">
        <f>CF$207*$B166+CF$209</f>
        <v>21.100775322753897</v>
      </c>
      <c r="DK166" s="2">
        <f>CG$207*$B166+CG$209</f>
        <v>20.599354440781688</v>
      </c>
      <c r="DL166" s="2">
        <f>CH$207*$B166+CH$209</f>
        <v>23.613054053103518</v>
      </c>
      <c r="DM166" s="2">
        <f>CI$207*$B166+CI$209</f>
        <v>26.768242195764273</v>
      </c>
      <c r="DN166" s="2">
        <f>CJ$207*$B166+CJ$209</f>
        <v>30.411565843828328</v>
      </c>
      <c r="DO166" s="2">
        <f>CK$207*$B166+CK$209</f>
        <v>35.771820882881777</v>
      </c>
      <c r="DP166" s="2">
        <f>CL$207*$B166+CL$209</f>
        <v>44.017437689512235</v>
      </c>
      <c r="DS166" s="2">
        <f>POWER(10,($B166-C$227)/C$228)/(1+POWER(10,($B166-C$227)/C$228))</f>
        <v>0.99569644363042886</v>
      </c>
      <c r="DT166" s="2">
        <f>POWER(10,($B166-D$227)/D$228)/(1+POWER(10,($B166-D$227)/D$228))</f>
        <v>0.99555983403670412</v>
      </c>
      <c r="DU166" s="2">
        <f>POWER(10,($B166-E$227)/E$228)/(1+POWER(10,($B166-E$227)/E$228))</f>
        <v>0.99766747254901078</v>
      </c>
      <c r="DV166" s="2">
        <f>POWER(10,($B166-F$227)/F$228)/(1+POWER(10,($B166-F$227)/F$228))</f>
        <v>0.99810091391894085</v>
      </c>
      <c r="DW166" s="2">
        <f>POWER(10,($B166-G$227)/G$228)/(1+POWER(10,($B166-G$227)/G$228))</f>
        <v>0.99794812403544453</v>
      </c>
      <c r="DX166" s="2">
        <f>POWER(10,($B166-H$227)/H$228)/(1+POWER(10,($B166-H$227)/H$228))</f>
        <v>0.99777273355296614</v>
      </c>
      <c r="DY166" s="2">
        <f>POWER(10,($B166-I$227)/I$228)/(1+POWER(10,($B166-I$227)/I$228))</f>
        <v>0.99769531629801067</v>
      </c>
      <c r="DZ166" s="2">
        <f>POWER(10,($B166-J$227)/J$228)/(1+POWER(10,($B166-J$227)/J$228))</f>
        <v>0.99745659616356619</v>
      </c>
      <c r="EA166" s="2">
        <f>POWER(10,($B166-K$227)/K$228)/(1+POWER(10,($B166-K$227)/K$228))</f>
        <v>0.99745875915396998</v>
      </c>
      <c r="EB166" s="2">
        <f>POWER(10,($B166-L$227)/L$228)/(1+POWER(10,($B166-L$227)/L$228))</f>
        <v>0.99720978977182162</v>
      </c>
      <c r="EC166" s="2">
        <f>POWER(10,($B166-M$227)/M$228)/(1+POWER(10,($B166-M$227)/M$228))</f>
        <v>0.99704359879134496</v>
      </c>
      <c r="ED166" s="2">
        <f>POWER(10,($B166-N$227)/N$228)/(1+POWER(10,($B166-N$227)/N$228))</f>
        <v>0.9969977301056786</v>
      </c>
      <c r="EE166" s="2">
        <f>POWER(10,($B166-O$227)/O$228)/(1+POWER(10,($B166-O$227)/O$228))</f>
        <v>0.99702080588446773</v>
      </c>
    </row>
    <row r="167" spans="2:135" x14ac:dyDescent="0.25">
      <c r="B167" s="2">
        <v>161</v>
      </c>
      <c r="C167">
        <v>20.850999999999999</v>
      </c>
      <c r="D167">
        <v>19.463000000000001</v>
      </c>
      <c r="E167">
        <v>20.224</v>
      </c>
      <c r="F167">
        <v>23.626999999999999</v>
      </c>
      <c r="G167">
        <v>20.254000000000001</v>
      </c>
      <c r="H167">
        <v>19.388000000000002</v>
      </c>
      <c r="I167">
        <v>21.03</v>
      </c>
      <c r="J167">
        <v>20.687000000000001</v>
      </c>
      <c r="K167">
        <v>24.134</v>
      </c>
      <c r="L167">
        <v>27.358000000000001</v>
      </c>
      <c r="M167">
        <v>30.448</v>
      </c>
      <c r="N167">
        <v>35.984999999999999</v>
      </c>
      <c r="O167">
        <v>44.4328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22.056189905234554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21.881899290073406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21.618577532445236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21.748002547952165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20.810316092543708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20.011581805830872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21.074750705880977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20.582654215189315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23.602466380930295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26.932301923703957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30.512380342858759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36.280484521580327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44.963211513435382</v>
      </c>
      <c r="AE167" s="5"/>
      <c r="AG167" s="5">
        <f t="shared" si="49"/>
        <v>-1.2051899052345547</v>
      </c>
      <c r="AH167" s="5">
        <f t="shared" si="49"/>
        <v>-2.418899290073405</v>
      </c>
      <c r="AI167" s="5">
        <f t="shared" si="49"/>
        <v>-1.3945775324452363</v>
      </c>
      <c r="AJ167" s="5">
        <f t="shared" si="49"/>
        <v>1.8789974520478339</v>
      </c>
      <c r="AK167" s="5">
        <f t="shared" si="48"/>
        <v>-0.55631609254370673</v>
      </c>
      <c r="AL167" s="5">
        <f t="shared" si="48"/>
        <v>-0.62358180583087019</v>
      </c>
      <c r="AM167" s="5">
        <f t="shared" si="48"/>
        <v>-4.4750705880975516E-2</v>
      </c>
      <c r="AN167" s="5">
        <f t="shared" si="48"/>
        <v>0.10434578481068613</v>
      </c>
      <c r="AO167" s="5">
        <f t="shared" si="47"/>
        <v>0.53153361906970531</v>
      </c>
      <c r="AP167" s="5">
        <f t="shared" si="33"/>
        <v>0.42569807629604384</v>
      </c>
      <c r="AQ167" s="5">
        <f t="shared" si="33"/>
        <v>-6.4380342858758155E-2</v>
      </c>
      <c r="AR167" s="5">
        <f t="shared" si="33"/>
        <v>-0.29548452158032745</v>
      </c>
      <c r="AS167" s="5">
        <f t="shared" si="33"/>
        <v>-0.53041151343538218</v>
      </c>
      <c r="AV167" s="2">
        <f t="shared" si="34"/>
        <v>22.056189428355015</v>
      </c>
      <c r="AW167" s="2">
        <f t="shared" si="35"/>
        <v>21.881899290073406</v>
      </c>
      <c r="AX167" s="2">
        <f t="shared" si="36"/>
        <v>21.618577532445236</v>
      </c>
      <c r="AY167" s="2">
        <f t="shared" si="37"/>
        <v>21.748002547952165</v>
      </c>
      <c r="AZ167" s="2">
        <f t="shared" si="38"/>
        <v>20.810316092543708</v>
      </c>
      <c r="BA167" s="2">
        <f t="shared" si="39"/>
        <v>19.980712555763343</v>
      </c>
      <c r="BB167" s="2">
        <f t="shared" si="40"/>
        <v>21.069834581204155</v>
      </c>
      <c r="BC167" s="2">
        <f t="shared" si="41"/>
        <v>20.543699993898151</v>
      </c>
      <c r="BD167" s="2">
        <f t="shared" si="42"/>
        <v>23.568437355078025</v>
      </c>
      <c r="BE167" s="2">
        <f t="shared" si="43"/>
        <v>26.723277470046405</v>
      </c>
      <c r="BF167" s="2">
        <f t="shared" si="44"/>
        <v>30.368246963486143</v>
      </c>
      <c r="BG167" s="2">
        <f t="shared" si="45"/>
        <v>35.725265948858372</v>
      </c>
      <c r="BH167" s="2">
        <f t="shared" si="46"/>
        <v>43.973410239971805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>
        <f>IF(OR(AND($B167&gt;F$230, $B167&lt;F$231), $B167&gt;F$232), F167, "")</f>
        <v>23.626999999999999</v>
      </c>
      <c r="CD167" s="2">
        <f>IF(OR(AND($B167&gt;G$230, $B167&lt;G$231), $B167&gt;G$232), G167, "")</f>
        <v>20.254000000000001</v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29.100091835825737</v>
      </c>
      <c r="CP167" s="2">
        <f>BL$207*$B167+BL$209</f>
        <v>28.924777298873718</v>
      </c>
      <c r="CQ167" s="2">
        <f>BM$207*$B167+BM$209</f>
        <v>29.106820126707206</v>
      </c>
      <c r="CR167" s="2">
        <f>BN$207*$B167+BN$209</f>
        <v>27.936531820979589</v>
      </c>
      <c r="CS167" s="2">
        <f>BO$207*$B167+BO$209</f>
        <v>27.450228448674178</v>
      </c>
      <c r="CT167" s="2">
        <f>BP$207*$B167+BP$209</f>
        <v>20.326204512117474</v>
      </c>
      <c r="CU167" s="2">
        <f>BQ$207*$B167+BQ$209</f>
        <v>25.395233858856283</v>
      </c>
      <c r="CV167" s="2">
        <f>BR$207*$B167+BR$209</f>
        <v>26.204095534515737</v>
      </c>
      <c r="CW167" s="2">
        <f>BS$207*$B167+BS$209</f>
        <v>26.845847733532555</v>
      </c>
      <c r="CX167" s="2">
        <f>BT$207*$B167+BT$209</f>
        <v>32.893944964597026</v>
      </c>
      <c r="CY167" s="2">
        <f>BU$207*$B167+BU$209</f>
        <v>34.344086165618648</v>
      </c>
      <c r="CZ167" s="2">
        <f>BV$207*$B167+BV$209</f>
        <v>40.37717403626641</v>
      </c>
      <c r="DA167" s="2">
        <f>BW$207*$B167+BW$209</f>
        <v>42.227524994915598</v>
      </c>
      <c r="DD167" s="2">
        <f>BZ$207*$B167+BZ$209</f>
        <v>22.028423393136947</v>
      </c>
      <c r="DE167" s="2">
        <f>CA$207*$B167+CA$209</f>
        <v>21.853252101776445</v>
      </c>
      <c r="DF167" s="2">
        <f>CB$207*$B167+CB$209</f>
        <v>21.602610623218574</v>
      </c>
      <c r="DG167" s="2">
        <f>CC$207*$B167+CC$209</f>
        <v>21.737263701145771</v>
      </c>
      <c r="DH167" s="2">
        <f>CD$207*$B167+CD$209</f>
        <v>20.797865056651933</v>
      </c>
      <c r="DI167" s="2">
        <f>CE$207*$B167+CE$209</f>
        <v>19.980009194439752</v>
      </c>
      <c r="DJ167" s="2">
        <f>CF$207*$B167+CF$209</f>
        <v>21.060722037995841</v>
      </c>
      <c r="DK167" s="2">
        <f>CG$207*$B167+CG$209</f>
        <v>20.530536593382962</v>
      </c>
      <c r="DL167" s="2">
        <f>CH$207*$B167+CH$209</f>
        <v>23.560822148245634</v>
      </c>
      <c r="DM167" s="2">
        <f>CI$207*$B167+CI$209</f>
        <v>26.707531024409679</v>
      </c>
      <c r="DN167" s="2">
        <f>CJ$207*$B167+CJ$209</f>
        <v>30.357495241323839</v>
      </c>
      <c r="DO167" s="2">
        <f>CK$207*$B167+CK$209</f>
        <v>35.712490190553318</v>
      </c>
      <c r="DP167" s="2">
        <f>CL$207*$B167+CL$209</f>
        <v>43.978168084810434</v>
      </c>
      <c r="DS167" s="2">
        <f>POWER(10,($B167-C$227)/C$228)/(1+POWER(10,($B167-C$227)/C$228))</f>
        <v>0.99607362315653025</v>
      </c>
      <c r="DT167" s="2">
        <f>POWER(10,($B167-D$227)/D$228)/(1+POWER(10,($B167-D$227)/D$228))</f>
        <v>0.99594893781772598</v>
      </c>
      <c r="DU167" s="2">
        <f>POWER(10,($B167-E$227)/E$228)/(1+POWER(10,($B167-E$227)/E$228))</f>
        <v>0.99787227299301273</v>
      </c>
      <c r="DV167" s="2">
        <f>POWER(10,($B167-F$227)/F$228)/(1+POWER(10,($B167-F$227)/F$228))</f>
        <v>0.99826772344754133</v>
      </c>
      <c r="DW167" s="2">
        <f>POWER(10,($B167-G$227)/G$228)/(1+POWER(10,($B167-G$227)/G$228))</f>
        <v>0.9981283289624997</v>
      </c>
      <c r="DX167" s="2">
        <f>POWER(10,($B167-H$227)/H$228)/(1+POWER(10,($B167-H$227)/H$228))</f>
        <v>0.99796831069724024</v>
      </c>
      <c r="DY167" s="2">
        <f>POWER(10,($B167-I$227)/I$228)/(1+POWER(10,($B167-I$227)/I$228))</f>
        <v>0.99789767715836886</v>
      </c>
      <c r="DZ167" s="2">
        <f>POWER(10,($B167-J$227)/J$228)/(1+POWER(10,($B167-J$227)/J$228))</f>
        <v>0.99767986890560756</v>
      </c>
      <c r="EA167" s="2">
        <f>POWER(10,($B167-K$227)/K$228)/(1+POWER(10,($B167-K$227)/K$228))</f>
        <v>0.99768184245915781</v>
      </c>
      <c r="EB167" s="2">
        <f>POWER(10,($B167-L$227)/L$228)/(1+POWER(10,($B167-L$227)/L$228))</f>
        <v>0.99745467312905856</v>
      </c>
      <c r="EC167" s="2">
        <f>POWER(10,($B167-M$227)/M$228)/(1+POWER(10,($B167-M$227)/M$228))</f>
        <v>0.99730302848562102</v>
      </c>
      <c r="ED167" s="2">
        <f>POWER(10,($B167-N$227)/N$228)/(1+POWER(10,($B167-N$227)/N$228))</f>
        <v>0.99726117380563795</v>
      </c>
      <c r="EE167" s="2">
        <f>POWER(10,($B167-O$227)/O$228)/(1+POWER(10,($B167-O$227)/O$228))</f>
        <v>0.99728223024665108</v>
      </c>
    </row>
    <row r="168" spans="2:135" x14ac:dyDescent="0.25">
      <c r="B168" s="2">
        <v>162</v>
      </c>
      <c r="C168">
        <v>21.015000000000001</v>
      </c>
      <c r="D168">
        <v>20.178999999999998</v>
      </c>
      <c r="E168">
        <v>19.268999999999998</v>
      </c>
      <c r="F168">
        <v>21.448</v>
      </c>
      <c r="G168">
        <v>19.582000000000001</v>
      </c>
      <c r="H168">
        <v>19.388000000000002</v>
      </c>
      <c r="I168">
        <v>20.731000000000002</v>
      </c>
      <c r="J168">
        <v>19.776</v>
      </c>
      <c r="K168">
        <v>23.687000000000001</v>
      </c>
      <c r="L168">
        <v>26.821000000000002</v>
      </c>
      <c r="M168">
        <v>30.134</v>
      </c>
      <c r="N168">
        <v>35.642000000000003</v>
      </c>
      <c r="O168">
        <v>44.955199999999998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22.000000332334537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21.824333334613097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21.548365807733923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21.675229766284541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20.724747147215709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19.955459885905174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21.031785102934485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20.496880284655926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23.535848184558091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26.797684814247376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30.409797950153816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36.051308072654216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44.665841298352433</v>
      </c>
      <c r="AE168" s="5"/>
      <c r="AG168" s="5">
        <f t="shared" si="49"/>
        <v>-0.98500033233453621</v>
      </c>
      <c r="AH168" s="5">
        <f t="shared" si="49"/>
        <v>-1.6453333346130989</v>
      </c>
      <c r="AI168" s="5">
        <f t="shared" si="49"/>
        <v>-2.2793658077339245</v>
      </c>
      <c r="AJ168" s="5">
        <f t="shared" si="49"/>
        <v>-0.22722976628454106</v>
      </c>
      <c r="AK168" s="5">
        <f t="shared" si="48"/>
        <v>-1.142747147215708</v>
      </c>
      <c r="AL168" s="5">
        <f t="shared" si="48"/>
        <v>-0.56745988590517271</v>
      </c>
      <c r="AM168" s="5">
        <f t="shared" si="48"/>
        <v>-0.30078510293448346</v>
      </c>
      <c r="AN168" s="5">
        <f t="shared" si="48"/>
        <v>-0.72088028465592657</v>
      </c>
      <c r="AO168" s="5">
        <f t="shared" si="47"/>
        <v>0.15115181544191003</v>
      </c>
      <c r="AP168" s="5">
        <f t="shared" si="33"/>
        <v>2.3315185752625922E-2</v>
      </c>
      <c r="AQ168" s="5">
        <f t="shared" si="33"/>
        <v>-0.27579795015381592</v>
      </c>
      <c r="AR168" s="5">
        <f t="shared" si="33"/>
        <v>-0.40930807265421265</v>
      </c>
      <c r="AS168" s="5">
        <f t="shared" si="33"/>
        <v>0.28935870164756494</v>
      </c>
      <c r="AV168" s="2">
        <f t="shared" si="34"/>
        <v>21.999999940794652</v>
      </c>
      <c r="AW168" s="2">
        <f t="shared" si="35"/>
        <v>21.824333334613097</v>
      </c>
      <c r="AX168" s="2">
        <f t="shared" si="36"/>
        <v>21.548365807733923</v>
      </c>
      <c r="AY168" s="2">
        <f t="shared" si="37"/>
        <v>21.675229766284541</v>
      </c>
      <c r="AZ168" s="2">
        <f t="shared" si="38"/>
        <v>20.724747147215709</v>
      </c>
      <c r="BA168" s="2">
        <f t="shared" si="39"/>
        <v>19.937511265916008</v>
      </c>
      <c r="BB168" s="2">
        <f t="shared" si="40"/>
        <v>21.029041503549735</v>
      </c>
      <c r="BC168" s="2">
        <f t="shared" si="41"/>
        <v>20.473851053531934</v>
      </c>
      <c r="BD168" s="2">
        <f t="shared" si="42"/>
        <v>23.51560350653963</v>
      </c>
      <c r="BE168" s="2">
        <f t="shared" si="43"/>
        <v>26.661355913013153</v>
      </c>
      <c r="BF168" s="2">
        <f t="shared" si="44"/>
        <v>30.313329511586204</v>
      </c>
      <c r="BG168" s="2">
        <f t="shared" si="45"/>
        <v>35.664956950240601</v>
      </c>
      <c r="BH168" s="2">
        <f t="shared" si="46"/>
        <v>43.934484819594509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>
        <f>IF(OR(AND($B168&gt;F$230, $B168&lt;F$231), $B168&gt;F$232), F168, "")</f>
        <v>21.448</v>
      </c>
      <c r="CD168" s="2">
        <f>IF(OR(AND($B168&gt;G$230, $B168&lt;G$231), $B168&gt;G$232), G168, "")</f>
        <v>19.582000000000001</v>
      </c>
      <c r="CE168" s="2">
        <f>IF(OR(AND($B168&gt;H$230, $B168&lt;H$231), $B168&gt;H$232), H168, "")</f>
        <v>19.388000000000002</v>
      </c>
      <c r="CF168" s="2">
        <f>IF(OR(AND($B168&gt;I$230, $B168&lt;I$231), $B168&gt;I$232), I168, "")</f>
        <v>20.731000000000002</v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29.142932350965125</v>
      </c>
      <c r="CP168" s="2">
        <f>BL$207*$B168+BL$209</f>
        <v>28.960059310700409</v>
      </c>
      <c r="CQ168" s="2">
        <f>BM$207*$B168+BM$209</f>
        <v>29.12801273439241</v>
      </c>
      <c r="CR168" s="2">
        <f>BN$207*$B168+BN$209</f>
        <v>27.93384550964101</v>
      </c>
      <c r="CS168" s="2">
        <f>BO$207*$B168+BO$209</f>
        <v>27.441959864973349</v>
      </c>
      <c r="CT168" s="2">
        <f>BP$207*$B168+BP$209</f>
        <v>20.271337174069078</v>
      </c>
      <c r="CU168" s="2">
        <f>BQ$207*$B168+BQ$209</f>
        <v>25.386715559273913</v>
      </c>
      <c r="CV168" s="2">
        <f>BR$207*$B168+BR$209</f>
        <v>26.194194383397285</v>
      </c>
      <c r="CW168" s="2">
        <f>BS$207*$B168+BS$209</f>
        <v>26.825155863480536</v>
      </c>
      <c r="CX168" s="2">
        <f>BT$207*$B168+BT$209</f>
        <v>32.907274407900395</v>
      </c>
      <c r="CY168" s="2">
        <f>BU$207*$B168+BU$209</f>
        <v>34.329384768200676</v>
      </c>
      <c r="CZ168" s="2">
        <f>BV$207*$B168+BV$209</f>
        <v>40.375084390163444</v>
      </c>
      <c r="DA168" s="2">
        <f>BW$207*$B168+BW$209</f>
        <v>42.158642729306479</v>
      </c>
      <c r="DD168" s="2">
        <f>BZ$207*$B168+BZ$209</f>
        <v>21.974321001501451</v>
      </c>
      <c r="DE168" s="2">
        <f>CA$207*$B168+CA$209</f>
        <v>21.797862355779579</v>
      </c>
      <c r="DF168" s="2">
        <f>CB$207*$B168+CB$209</f>
        <v>21.533626064216744</v>
      </c>
      <c r="DG168" s="2">
        <f>CC$207*$B168+CC$209</f>
        <v>21.665324902993174</v>
      </c>
      <c r="DH168" s="2">
        <f>CD$207*$B168+CD$209</f>
        <v>20.713259469588493</v>
      </c>
      <c r="DI168" s="2">
        <f>CE$207*$B168+CE$209</f>
        <v>19.936891453057029</v>
      </c>
      <c r="DJ168" s="2">
        <f>CF$207*$B168+CF$209</f>
        <v>21.020668753237786</v>
      </c>
      <c r="DK168" s="2">
        <f>CG$207*$B168+CG$209</f>
        <v>20.461718745984232</v>
      </c>
      <c r="DL168" s="2">
        <f>CH$207*$B168+CH$209</f>
        <v>23.508590243387754</v>
      </c>
      <c r="DM168" s="2">
        <f>CI$207*$B168+CI$209</f>
        <v>26.646819853055085</v>
      </c>
      <c r="DN168" s="2">
        <f>CJ$207*$B168+CJ$209</f>
        <v>30.303424638819351</v>
      </c>
      <c r="DO168" s="2">
        <f>CK$207*$B168+CK$209</f>
        <v>35.653159498224859</v>
      </c>
      <c r="DP168" s="2">
        <f>CL$207*$B168+CL$209</f>
        <v>43.938898480108634</v>
      </c>
      <c r="DS168" s="2">
        <f>POWER(10,($B168-C$227)/C$228)/(1+POWER(10,($B168-C$227)/C$228))</f>
        <v>0.99641786420809098</v>
      </c>
      <c r="DT168" s="2">
        <f>POWER(10,($B168-D$227)/D$228)/(1+POWER(10,($B168-D$227)/D$228))</f>
        <v>0.99630406996622278</v>
      </c>
      <c r="DU168" s="2">
        <f>POWER(10,($B168-E$227)/E$228)/(1+POWER(10,($B168-E$227)/E$228))</f>
        <v>0.99805912654209916</v>
      </c>
      <c r="DV168" s="2">
        <f>POWER(10,($B168-F$227)/F$228)/(1+POWER(10,($B168-F$227)/F$228))</f>
        <v>0.99841990416672399</v>
      </c>
      <c r="DW168" s="2">
        <f>POWER(10,($B168-G$227)/G$228)/(1+POWER(10,($B168-G$227)/G$228))</f>
        <v>0.99829273456207157</v>
      </c>
      <c r="DX168" s="2">
        <f>POWER(10,($B168-H$227)/H$228)/(1+POWER(10,($B168-H$227)/H$228))</f>
        <v>0.99814674603370157</v>
      </c>
      <c r="DY168" s="2">
        <f>POWER(10,($B168-I$227)/I$228)/(1+POWER(10,($B168-I$227)/I$228))</f>
        <v>0.99808230404209763</v>
      </c>
      <c r="DZ168" s="2">
        <f>POWER(10,($B168-J$227)/J$228)/(1+POWER(10,($B168-J$227)/J$228))</f>
        <v>0.99788358323435011</v>
      </c>
      <c r="EA168" s="2">
        <f>POWER(10,($B168-K$227)/K$228)/(1+POWER(10,($B168-K$227)/K$228))</f>
        <v>0.99788538387137937</v>
      </c>
      <c r="EB168" s="2">
        <f>POWER(10,($B168-L$227)/L$228)/(1+POWER(10,($B168-L$227)/L$228))</f>
        <v>0.99767811429174624</v>
      </c>
      <c r="EC168" s="2">
        <f>POWER(10,($B168-M$227)/M$228)/(1+POWER(10,($B168-M$227)/M$228))</f>
        <v>0.99753974891739017</v>
      </c>
      <c r="ED168" s="2">
        <f>POWER(10,($B168-N$227)/N$228)/(1+POWER(10,($B168-N$227)/N$228))</f>
        <v>0.99750155873171908</v>
      </c>
      <c r="EE168" s="2">
        <f>POWER(10,($B168-O$227)/O$228)/(1+POWER(10,($B168-O$227)/O$228))</f>
        <v>0.99752077165758901</v>
      </c>
    </row>
    <row r="169" spans="2:135" x14ac:dyDescent="0.25">
      <c r="B169" s="2">
        <v>163</v>
      </c>
      <c r="C169">
        <v>21.254000000000001</v>
      </c>
      <c r="D169">
        <v>20.312999999999999</v>
      </c>
      <c r="E169">
        <v>20.193999999999999</v>
      </c>
      <c r="F169">
        <v>22.881</v>
      </c>
      <c r="G169">
        <v>20.134</v>
      </c>
      <c r="H169">
        <v>19.821000000000002</v>
      </c>
      <c r="I169">
        <v>20.597000000000001</v>
      </c>
      <c r="J169">
        <v>20.701000000000001</v>
      </c>
      <c r="K169">
        <v>22.954999999999998</v>
      </c>
      <c r="L169">
        <v>26.417999999999999</v>
      </c>
      <c r="M169">
        <v>29.388000000000002</v>
      </c>
      <c r="N169">
        <v>36.164000000000001</v>
      </c>
      <c r="O169">
        <v>44.5075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21.943962582883636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21.766928012203461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21.478246256823763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21.602520514795753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20.63925122109907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19.904398979192511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20.989785655767431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20.417224630227732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23.474444676365323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26.685444450420757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30.320872148793104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35.864655368832601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44.418528730454227</v>
      </c>
      <c r="AE169" s="5"/>
      <c r="AG169" s="5">
        <f t="shared" si="49"/>
        <v>-0.68996258288363421</v>
      </c>
      <c r="AH169" s="5">
        <f t="shared" si="49"/>
        <v>-1.4539280122034626</v>
      </c>
      <c r="AI169" s="5">
        <f t="shared" si="49"/>
        <v>-1.2842462568237636</v>
      </c>
      <c r="AJ169" s="5">
        <f t="shared" si="49"/>
        <v>1.2784794852042474</v>
      </c>
      <c r="AK169" s="5">
        <f t="shared" si="48"/>
        <v>-0.50525122109906917</v>
      </c>
      <c r="AL169" s="5">
        <f t="shared" si="48"/>
        <v>-8.3398979192509159E-2</v>
      </c>
      <c r="AM169" s="5">
        <f t="shared" si="48"/>
        <v>-0.39278565576742963</v>
      </c>
      <c r="AN169" s="5">
        <f t="shared" si="48"/>
        <v>0.28377536977226825</v>
      </c>
      <c r="AO169" s="5">
        <f t="shared" si="47"/>
        <v>-0.51944467636532465</v>
      </c>
      <c r="AP169" s="5">
        <f t="shared" si="33"/>
        <v>-0.26744445042075782</v>
      </c>
      <c r="AQ169" s="5">
        <f t="shared" si="33"/>
        <v>-0.93287214879310199</v>
      </c>
      <c r="AR169" s="5">
        <f t="shared" si="33"/>
        <v>0.29934463116740062</v>
      </c>
      <c r="AS169" s="5">
        <f t="shared" si="33"/>
        <v>8.8971269545773168E-2</v>
      </c>
      <c r="AV169" s="2">
        <f t="shared" si="34"/>
        <v>21.943962271894989</v>
      </c>
      <c r="AW169" s="2">
        <f t="shared" si="35"/>
        <v>21.766928012203461</v>
      </c>
      <c r="AX169" s="2">
        <f t="shared" si="36"/>
        <v>21.478246256823763</v>
      </c>
      <c r="AY169" s="2">
        <f t="shared" si="37"/>
        <v>21.602520514795753</v>
      </c>
      <c r="AZ169" s="2">
        <f t="shared" si="38"/>
        <v>20.63925122109907</v>
      </c>
      <c r="BA169" s="2">
        <f t="shared" si="39"/>
        <v>19.894319217649858</v>
      </c>
      <c r="BB169" s="2">
        <f t="shared" si="40"/>
        <v>20.98830795893495</v>
      </c>
      <c r="BC169" s="2">
        <f t="shared" si="41"/>
        <v>20.404081497360302</v>
      </c>
      <c r="BD169" s="2">
        <f t="shared" si="42"/>
        <v>23.462816538801082</v>
      </c>
      <c r="BE169" s="2">
        <f t="shared" si="43"/>
        <v>26.599525254250022</v>
      </c>
      <c r="BF169" s="2">
        <f t="shared" si="44"/>
        <v>30.258477698353246</v>
      </c>
      <c r="BG169" s="2">
        <f t="shared" si="45"/>
        <v>35.60472103427653</v>
      </c>
      <c r="BH169" s="2">
        <f t="shared" si="46"/>
        <v>43.895535719586569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>
        <f>IF(OR(AND($B169&gt;E$230, $B169&lt;E$231), $B169&gt;E$232), E169, "")</f>
        <v>20.193999999999999</v>
      </c>
      <c r="CC169" s="2">
        <f>IF(OR(AND($B169&gt;F$230, $B169&lt;F$231), $B169&gt;F$232), F169, "")</f>
        <v>22.881</v>
      </c>
      <c r="CD169" s="2">
        <f>IF(OR(AND($B169&gt;G$230, $B169&lt;G$231), $B169&gt;G$232), G169, "")</f>
        <v>20.134</v>
      </c>
      <c r="CE169" s="2">
        <f>IF(OR(AND($B169&gt;H$230, $B169&lt;H$231), $B169&gt;H$232), H169, "")</f>
        <v>19.821000000000002</v>
      </c>
      <c r="CF169" s="2">
        <f>IF(OR(AND($B169&gt;I$230, $B169&lt;I$231), $B169&gt;I$232), I169, "")</f>
        <v>20.597000000000001</v>
      </c>
      <c r="CG169" s="2">
        <f>IF(OR(AND($B169&gt;J$230, $B169&lt;J$231), $B169&gt;J$232), J169, "")</f>
        <v>20.701000000000001</v>
      </c>
      <c r="CH169" s="2">
        <f>IF(OR(AND($B169&gt;K$230, $B169&lt;K$231), $B169&gt;K$232), K169, "")</f>
        <v>22.954999999999998</v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29.185772866104518</v>
      </c>
      <c r="CP169" s="2">
        <f>BL$207*$B169+BL$209</f>
        <v>28.995341322527104</v>
      </c>
      <c r="CQ169" s="2">
        <f>BM$207*$B169+BM$209</f>
        <v>29.149205342077614</v>
      </c>
      <c r="CR169" s="2">
        <f>BN$207*$B169+BN$209</f>
        <v>27.931159198302428</v>
      </c>
      <c r="CS169" s="2">
        <f>BO$207*$B169+BO$209</f>
        <v>27.433691281272516</v>
      </c>
      <c r="CT169" s="2">
        <f>BP$207*$B169+BP$209</f>
        <v>20.216469836020682</v>
      </c>
      <c r="CU169" s="2">
        <f>BQ$207*$B169+BQ$209</f>
        <v>25.378197259691543</v>
      </c>
      <c r="CV169" s="2">
        <f>BR$207*$B169+BR$209</f>
        <v>26.184293232278836</v>
      </c>
      <c r="CW169" s="2">
        <f>BS$207*$B169+BS$209</f>
        <v>26.804463993428513</v>
      </c>
      <c r="CX169" s="2">
        <f>BT$207*$B169+BT$209</f>
        <v>32.920603851203758</v>
      </c>
      <c r="CY169" s="2">
        <f>BU$207*$B169+BU$209</f>
        <v>34.314683370782696</v>
      </c>
      <c r="CZ169" s="2">
        <f>BV$207*$B169+BV$209</f>
        <v>40.372994744060478</v>
      </c>
      <c r="DA169" s="2">
        <f>BW$207*$B169+BW$209</f>
        <v>42.089760463697374</v>
      </c>
      <c r="DD169" s="2">
        <f>BZ$207*$B169+BZ$209</f>
        <v>21.920218609865955</v>
      </c>
      <c r="DE169" s="2">
        <f>CA$207*$B169+CA$209</f>
        <v>21.742472609782716</v>
      </c>
      <c r="DF169" s="2">
        <f>CB$207*$B169+CB$209</f>
        <v>21.46464150521491</v>
      </c>
      <c r="DG169" s="2">
        <f>CC$207*$B169+CC$209</f>
        <v>21.593386104840576</v>
      </c>
      <c r="DH169" s="2">
        <f>CD$207*$B169+CD$209</f>
        <v>20.628653882525057</v>
      </c>
      <c r="DI169" s="2">
        <f>CE$207*$B169+CE$209</f>
        <v>19.893773711674307</v>
      </c>
      <c r="DJ169" s="2">
        <f>CF$207*$B169+CF$209</f>
        <v>20.980615468479733</v>
      </c>
      <c r="DK169" s="2">
        <f>CG$207*$B169+CG$209</f>
        <v>20.392900898585502</v>
      </c>
      <c r="DL169" s="2">
        <f>CH$207*$B169+CH$209</f>
        <v>23.456358338529874</v>
      </c>
      <c r="DM169" s="2">
        <f>CI$207*$B169+CI$209</f>
        <v>26.586108681700495</v>
      </c>
      <c r="DN169" s="2">
        <f>CJ$207*$B169+CJ$209</f>
        <v>30.249354036314866</v>
      </c>
      <c r="DO169" s="2">
        <f>CK$207*$B169+CK$209</f>
        <v>35.593828805896401</v>
      </c>
      <c r="DP169" s="2">
        <f>CL$207*$B169+CL$209</f>
        <v>43.899628875406833</v>
      </c>
      <c r="DS169" s="2">
        <f>POWER(10,($B169-C$227)/C$228)/(1+POWER(10,($B169-C$227)/C$228))</f>
        <v>0.99673202329902832</v>
      </c>
      <c r="DT169" s="2">
        <f>POWER(10,($B169-D$227)/D$228)/(1+POWER(10,($B169-D$227)/D$228))</f>
        <v>0.99662817522427027</v>
      </c>
      <c r="DU169" s="2">
        <f>POWER(10,($B169-E$227)/E$228)/(1+POWER(10,($B169-E$227)/E$228))</f>
        <v>0.99822960002705774</v>
      </c>
      <c r="DV169" s="2">
        <f>POWER(10,($B169-F$227)/F$228)/(1+POWER(10,($B169-F$227)/F$228))</f>
        <v>0.99855873509188853</v>
      </c>
      <c r="DW169" s="2">
        <f>POWER(10,($B169-G$227)/G$228)/(1+POWER(10,($B169-G$227)/G$228))</f>
        <v>0.99844272147924407</v>
      </c>
      <c r="DX169" s="2">
        <f>POWER(10,($B169-H$227)/H$228)/(1+POWER(10,($B169-H$227)/H$228))</f>
        <v>0.99830953663711663</v>
      </c>
      <c r="DY169" s="2">
        <f>POWER(10,($B169-I$227)/I$228)/(1+POWER(10,($B169-I$227)/I$228))</f>
        <v>0.9982507453367685</v>
      </c>
      <c r="DZ169" s="2">
        <f>POWER(10,($B169-J$227)/J$228)/(1+POWER(10,($B169-J$227)/J$228))</f>
        <v>0.99806944545791676</v>
      </c>
      <c r="EA169" s="2">
        <f>POWER(10,($B169-K$227)/K$228)/(1+POWER(10,($B169-K$227)/K$228))</f>
        <v>0.99807108826994262</v>
      </c>
      <c r="EB169" s="2">
        <f>POWER(10,($B169-L$227)/L$228)/(1+POWER(10,($B169-L$227)/L$228))</f>
        <v>0.99788198235368131</v>
      </c>
      <c r="EC169" s="2">
        <f>POWER(10,($B169-M$227)/M$228)/(1+POWER(10,($B169-M$227)/M$228))</f>
        <v>0.99775573851765831</v>
      </c>
      <c r="ED169" s="2">
        <f>POWER(10,($B169-N$227)/N$228)/(1+POWER(10,($B169-N$227)/N$228))</f>
        <v>0.99772089345273618</v>
      </c>
      <c r="EE169" s="2">
        <f>POWER(10,($B169-O$227)/O$228)/(1+POWER(10,($B169-O$227)/O$228))</f>
        <v>0.99773842352638342</v>
      </c>
    </row>
    <row r="170" spans="2:135" x14ac:dyDescent="0.25">
      <c r="B170" s="2">
        <v>164</v>
      </c>
      <c r="C170">
        <v>22.536999999999999</v>
      </c>
      <c r="D170">
        <v>20.835999999999999</v>
      </c>
      <c r="E170">
        <v>19.641999999999999</v>
      </c>
      <c r="F170">
        <v>20.925000000000001</v>
      </c>
      <c r="G170">
        <v>18.850999999999999</v>
      </c>
      <c r="H170">
        <v>20.015000000000001</v>
      </c>
      <c r="I170">
        <v>20.463000000000001</v>
      </c>
      <c r="J170">
        <v>19.866</v>
      </c>
      <c r="K170">
        <v>24.866</v>
      </c>
      <c r="L170">
        <v>26.641999999999999</v>
      </c>
      <c r="M170">
        <v>28.433</v>
      </c>
      <c r="N170">
        <v>35.820999999999998</v>
      </c>
      <c r="O170">
        <v>43.373100000000001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21.888066177451257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21.709671986123073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21.408212185166558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21.529870084595785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20.553822940469161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19.85660286983174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20.948397313459868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20.341626601748889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23.416521208261951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26.59010325640946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30.242684945557688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35.713639230640901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44.218514220849123</v>
      </c>
      <c r="AE170" s="5"/>
      <c r="AG170" s="5">
        <f t="shared" si="49"/>
        <v>0.64893382254874155</v>
      </c>
      <c r="AH170" s="5">
        <f t="shared" si="49"/>
        <v>-0.87367198612307462</v>
      </c>
      <c r="AI170" s="5">
        <f t="shared" si="49"/>
        <v>-1.7662121851665589</v>
      </c>
      <c r="AJ170" s="5">
        <f t="shared" si="49"/>
        <v>-0.60487008459578462</v>
      </c>
      <c r="AK170" s="5">
        <f t="shared" si="48"/>
        <v>-1.7028229404691615</v>
      </c>
      <c r="AL170" s="5">
        <f t="shared" si="48"/>
        <v>0.15839713016826096</v>
      </c>
      <c r="AM170" s="5">
        <f t="shared" si="48"/>
        <v>-0.48539731345986681</v>
      </c>
      <c r="AN170" s="5">
        <f t="shared" si="48"/>
        <v>-0.47562660174888904</v>
      </c>
      <c r="AO170" s="5">
        <f t="shared" si="47"/>
        <v>1.4494787917380485</v>
      </c>
      <c r="AP170" s="5">
        <f t="shared" si="33"/>
        <v>5.1896743590539529E-2</v>
      </c>
      <c r="AQ170" s="5">
        <f t="shared" si="33"/>
        <v>-1.809684945557688</v>
      </c>
      <c r="AR170" s="5">
        <f t="shared" si="33"/>
        <v>0.10736076935909722</v>
      </c>
      <c r="AS170" s="5">
        <f t="shared" si="33"/>
        <v>-0.84541422084912199</v>
      </c>
      <c r="AV170" s="2">
        <f t="shared" si="34"/>
        <v>21.888065938497281</v>
      </c>
      <c r="AW170" s="2">
        <f t="shared" si="35"/>
        <v>21.709671986123073</v>
      </c>
      <c r="AX170" s="2">
        <f t="shared" si="36"/>
        <v>21.408212185166558</v>
      </c>
      <c r="AY170" s="2">
        <f t="shared" si="37"/>
        <v>21.529870084595785</v>
      </c>
      <c r="AZ170" s="2">
        <f t="shared" si="38"/>
        <v>20.553822940469161</v>
      </c>
      <c r="BA170" s="2">
        <f t="shared" si="39"/>
        <v>19.851135434372015</v>
      </c>
      <c r="BB170" s="2">
        <f t="shared" si="40"/>
        <v>20.947629215122245</v>
      </c>
      <c r="BC170" s="2">
        <f t="shared" si="41"/>
        <v>20.334385362333251</v>
      </c>
      <c r="BD170" s="2">
        <f t="shared" si="42"/>
        <v>23.410072876435649</v>
      </c>
      <c r="BE170" s="2">
        <f t="shared" si="43"/>
        <v>26.53777889829297</v>
      </c>
      <c r="BF170" s="2">
        <f t="shared" si="44"/>
        <v>30.20368655238028</v>
      </c>
      <c r="BG170" s="2">
        <f t="shared" si="45"/>
        <v>35.544552939791068</v>
      </c>
      <c r="BH170" s="2">
        <f t="shared" si="46"/>
        <v>43.856564434530334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>
        <f>IF(OR(AND($B170&gt;E$230, $B170&lt;E$231), $B170&gt;E$232), E170, "")</f>
        <v>19.641999999999999</v>
      </c>
      <c r="CC170" s="2">
        <f>IF(OR(AND($B170&gt;F$230, $B170&lt;F$231), $B170&gt;F$232), F170, "")</f>
        <v>20.925000000000001</v>
      </c>
      <c r="CD170" s="2">
        <f>IF(OR(AND($B170&gt;G$230, $B170&lt;G$231), $B170&gt;G$232), G170, "")</f>
        <v>18.850999999999999</v>
      </c>
      <c r="CE170" s="2">
        <f>IF(OR(AND($B170&gt;H$230, $B170&lt;H$231), $B170&gt;H$232), H170, "")</f>
        <v>20.015000000000001</v>
      </c>
      <c r="CF170" s="2">
        <f>IF(OR(AND($B170&gt;I$230, $B170&lt;I$231), $B170&gt;I$232), I170, "")</f>
        <v>20.463000000000001</v>
      </c>
      <c r="CG170" s="2">
        <f>IF(OR(AND($B170&gt;J$230, $B170&lt;J$231), $B170&gt;J$232), J170, "")</f>
        <v>19.866</v>
      </c>
      <c r="CH170" s="2">
        <f>IF(OR(AND($B170&gt;K$230, $B170&lt;K$231), $B170&gt;K$232), K170, "")</f>
        <v>24.866</v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29.22861338124391</v>
      </c>
      <c r="CP170" s="2">
        <f>BL$207*$B170+BL$209</f>
        <v>29.030623334353795</v>
      </c>
      <c r="CQ170" s="2">
        <f>BM$207*$B170+BM$209</f>
        <v>29.170397949762823</v>
      </c>
      <c r="CR170" s="2">
        <f>BN$207*$B170+BN$209</f>
        <v>27.928472886963846</v>
      </c>
      <c r="CS170" s="2">
        <f>BO$207*$B170+BO$209</f>
        <v>27.425422697571687</v>
      </c>
      <c r="CT170" s="2">
        <f>BP$207*$B170+BP$209</f>
        <v>20.161602497972286</v>
      </c>
      <c r="CU170" s="2">
        <f>BQ$207*$B170+BQ$209</f>
        <v>25.369678960109173</v>
      </c>
      <c r="CV170" s="2">
        <f>BR$207*$B170+BR$209</f>
        <v>26.174392081160388</v>
      </c>
      <c r="CW170" s="2">
        <f>BS$207*$B170+BS$209</f>
        <v>26.783772123376494</v>
      </c>
      <c r="CX170" s="2">
        <f>BT$207*$B170+BT$209</f>
        <v>32.933933294507128</v>
      </c>
      <c r="CY170" s="2">
        <f>BU$207*$B170+BU$209</f>
        <v>34.299981973364723</v>
      </c>
      <c r="CZ170" s="2">
        <f>BV$207*$B170+BV$209</f>
        <v>40.370905097957511</v>
      </c>
      <c r="DA170" s="2">
        <f>BW$207*$B170+BW$209</f>
        <v>42.020878198088262</v>
      </c>
      <c r="DD170" s="2">
        <f>BZ$207*$B170+BZ$209</f>
        <v>21.866116218230456</v>
      </c>
      <c r="DE170" s="2">
        <f>CA$207*$B170+CA$209</f>
        <v>21.687082863785847</v>
      </c>
      <c r="DF170" s="2">
        <f>CB$207*$B170+CB$209</f>
        <v>21.39565694621308</v>
      </c>
      <c r="DG170" s="2">
        <f>CC$207*$B170+CC$209</f>
        <v>21.521447306687975</v>
      </c>
      <c r="DH170" s="2">
        <f>CD$207*$B170+CD$209</f>
        <v>20.544048295461621</v>
      </c>
      <c r="DI170" s="2">
        <f>CE$207*$B170+CE$209</f>
        <v>19.850655970291584</v>
      </c>
      <c r="DJ170" s="2">
        <f>CF$207*$B170+CF$209</f>
        <v>20.940562183721674</v>
      </c>
      <c r="DK170" s="2">
        <f>CG$207*$B170+CG$209</f>
        <v>20.324083051186776</v>
      </c>
      <c r="DL170" s="2">
        <f>CH$207*$B170+CH$209</f>
        <v>23.404126433671994</v>
      </c>
      <c r="DM170" s="2">
        <f>CI$207*$B170+CI$209</f>
        <v>26.525397510345897</v>
      </c>
      <c r="DN170" s="2">
        <f>CJ$207*$B170+CJ$209</f>
        <v>30.195283433810381</v>
      </c>
      <c r="DO170" s="2">
        <f>CK$207*$B170+CK$209</f>
        <v>35.534498113567949</v>
      </c>
      <c r="DP170" s="2">
        <f>CL$207*$B170+CL$209</f>
        <v>43.860359270705032</v>
      </c>
      <c r="DS170" s="2">
        <f>POWER(10,($B170-C$227)/C$228)/(1+POWER(10,($B170-C$227)/C$228))</f>
        <v>0.99701871256710417</v>
      </c>
      <c r="DT170" s="2">
        <f>POWER(10,($B170-D$227)/D$228)/(1+POWER(10,($B170-D$227)/D$228))</f>
        <v>0.99692394664021267</v>
      </c>
      <c r="DU170" s="2">
        <f>POWER(10,($B170-E$227)/E$228)/(1+POWER(10,($B170-E$227)/E$228))</f>
        <v>0.99838512447581929</v>
      </c>
      <c r="DV170" s="2">
        <f>POWER(10,($B170-F$227)/F$228)/(1+POWER(10,($B170-F$227)/F$228))</f>
        <v>0.99868538406749308</v>
      </c>
      <c r="DW170" s="2">
        <f>POWER(10,($B170-G$227)/G$228)/(1+POWER(10,($B170-G$227)/G$228))</f>
        <v>0.99857955047402425</v>
      </c>
      <c r="DX170" s="2">
        <f>POWER(10,($B170-H$227)/H$228)/(1+POWER(10,($B170-H$227)/H$228))</f>
        <v>0.99845804973605257</v>
      </c>
      <c r="DY170" s="2">
        <f>POWER(10,($B170-I$227)/I$228)/(1+POWER(10,($B170-I$227)/I$228))</f>
        <v>0.99840441520118739</v>
      </c>
      <c r="DZ170" s="2">
        <f>POWER(10,($B170-J$227)/J$228)/(1+POWER(10,($B170-J$227)/J$228))</f>
        <v>0.99823901419673822</v>
      </c>
      <c r="EA170" s="2">
        <f>POWER(10,($B170-K$227)/K$228)/(1+POWER(10,($B170-K$227)/K$228))</f>
        <v>0.99824051296803917</v>
      </c>
      <c r="EB170" s="2">
        <f>POWER(10,($B170-L$227)/L$228)/(1+POWER(10,($B170-L$227)/L$228))</f>
        <v>0.99806798489326154</v>
      </c>
      <c r="EC170" s="2">
        <f>POWER(10,($B170-M$227)/M$228)/(1+POWER(10,($B170-M$227)/M$228))</f>
        <v>0.99795280494074667</v>
      </c>
      <c r="ED170" s="2">
        <f>POWER(10,($B170-N$227)/N$228)/(1+POWER(10,($B170-N$227)/N$228))</f>
        <v>0.99792101321175652</v>
      </c>
      <c r="EE170" s="2">
        <f>POWER(10,($B170-O$227)/O$228)/(1+POWER(10,($B170-O$227)/O$228))</f>
        <v>0.99793700721839884</v>
      </c>
    </row>
    <row r="171" spans="2:135" x14ac:dyDescent="0.25">
      <c r="B171" s="2">
        <v>165</v>
      </c>
      <c r="C171">
        <v>20.507000000000001</v>
      </c>
      <c r="D171">
        <v>22.402999999999999</v>
      </c>
      <c r="E171">
        <v>20.015000000000001</v>
      </c>
      <c r="F171">
        <v>21.850999999999999</v>
      </c>
      <c r="G171">
        <v>20.327999999999999</v>
      </c>
      <c r="H171">
        <v>19.881</v>
      </c>
      <c r="I171">
        <v>19.478000000000002</v>
      </c>
      <c r="J171">
        <v>20.687000000000001</v>
      </c>
      <c r="K171">
        <v>28.984999999999999</v>
      </c>
      <c r="L171">
        <v>25.776</v>
      </c>
      <c r="M171">
        <v>27.896000000000001</v>
      </c>
      <c r="N171">
        <v>35.015000000000001</v>
      </c>
      <c r="O171">
        <v>44.597000000000001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21.832301293309417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21.652554658589171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21.338257358840664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21.457274101398241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20.468457309222121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19.810823423566479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20.907386223374385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20.268608541598869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23.360821619285222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26.506902074492739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30.172506703388315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35.590792602069861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44.060002419393932</v>
      </c>
      <c r="AE171" s="5"/>
      <c r="AG171" s="5">
        <f t="shared" si="49"/>
        <v>-1.3253012933094155</v>
      </c>
      <c r="AH171" s="5">
        <f t="shared" si="49"/>
        <v>0.75044534141082764</v>
      </c>
      <c r="AI171" s="5">
        <f t="shared" si="49"/>
        <v>-1.3232573588406638</v>
      </c>
      <c r="AJ171" s="5">
        <f t="shared" si="49"/>
        <v>0.39372589860175822</v>
      </c>
      <c r="AK171" s="5">
        <f t="shared" si="48"/>
        <v>-0.1404573092221213</v>
      </c>
      <c r="AL171" s="5">
        <f t="shared" si="48"/>
        <v>7.0176576433521376E-2</v>
      </c>
      <c r="AM171" s="5">
        <f t="shared" si="48"/>
        <v>-1.429386223374383</v>
      </c>
      <c r="AN171" s="5">
        <f t="shared" si="48"/>
        <v>0.4183914584011319</v>
      </c>
      <c r="AO171" s="5">
        <f t="shared" si="47"/>
        <v>5.6241783807147776</v>
      </c>
      <c r="AP171" s="5">
        <f t="shared" si="33"/>
        <v>-0.73090207449273947</v>
      </c>
      <c r="AQ171" s="5">
        <f t="shared" si="33"/>
        <v>-2.2765067033883142</v>
      </c>
      <c r="AR171" s="5">
        <f t="shared" si="33"/>
        <v>-0.57579260206986049</v>
      </c>
      <c r="AS171" s="5">
        <f t="shared" si="33"/>
        <v>0.53699758060606939</v>
      </c>
      <c r="AV171" s="2">
        <f t="shared" si="34"/>
        <v>21.832301115692147</v>
      </c>
      <c r="AW171" s="2">
        <f t="shared" si="35"/>
        <v>21.652554658589171</v>
      </c>
      <c r="AX171" s="2">
        <f t="shared" si="36"/>
        <v>21.338257358840664</v>
      </c>
      <c r="AY171" s="2">
        <f t="shared" si="37"/>
        <v>21.457274101398241</v>
      </c>
      <c r="AZ171" s="2">
        <f t="shared" si="38"/>
        <v>20.468457309222121</v>
      </c>
      <c r="BA171" s="2">
        <f t="shared" si="39"/>
        <v>19.80795903927249</v>
      </c>
      <c r="BB171" s="2">
        <f t="shared" si="40"/>
        <v>20.907000909058358</v>
      </c>
      <c r="BC171" s="2">
        <f t="shared" si="41"/>
        <v>20.264757116435074</v>
      </c>
      <c r="BD171" s="2">
        <f t="shared" si="42"/>
        <v>23.357369208023865</v>
      </c>
      <c r="BE171" s="2">
        <f t="shared" si="43"/>
        <v>26.476110702054765</v>
      </c>
      <c r="BF171" s="2">
        <f t="shared" si="44"/>
        <v>30.148951465322568</v>
      </c>
      <c r="BG171" s="2">
        <f t="shared" si="45"/>
        <v>35.484447761751177</v>
      </c>
      <c r="BH171" s="2">
        <f t="shared" si="46"/>
        <v>43.817572380431344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>
        <f>IF(OR(AND($B171&gt;E$230, $B171&lt;E$231), $B171&gt;E$232), E171, "")</f>
        <v>20.015000000000001</v>
      </c>
      <c r="CC171" s="2">
        <f>IF(OR(AND($B171&gt;F$230, $B171&lt;F$231), $B171&gt;F$232), F171, "")</f>
        <v>21.850999999999999</v>
      </c>
      <c r="CD171" s="2">
        <f>IF(OR(AND($B171&gt;G$230, $B171&lt;G$231), $B171&gt;G$232), G171, "")</f>
        <v>20.327999999999999</v>
      </c>
      <c r="CE171" s="2">
        <f>IF(OR(AND($B171&gt;H$230, $B171&lt;H$231), $B171&gt;H$232), H171, "")</f>
        <v>19.881</v>
      </c>
      <c r="CF171" s="2">
        <f>IF(OR(AND($B171&gt;I$230, $B171&lt;I$231), $B171&gt;I$232), I171, "")</f>
        <v>19.478000000000002</v>
      </c>
      <c r="CG171" s="2">
        <f>IF(OR(AND($B171&gt;J$230, $B171&lt;J$231), $B171&gt;J$232), J171, "")</f>
        <v>20.687000000000001</v>
      </c>
      <c r="CH171" s="2">
        <f>IF(OR(AND($B171&gt;K$230, $B171&lt;K$231), $B171&gt;K$232), K171, "")</f>
        <v>28.984999999999999</v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29.271453896383299</v>
      </c>
      <c r="CP171" s="2">
        <f>BL$207*$B171+BL$209</f>
        <v>29.065905346180486</v>
      </c>
      <c r="CQ171" s="2">
        <f>BM$207*$B171+BM$209</f>
        <v>29.191590557448027</v>
      </c>
      <c r="CR171" s="2">
        <f>BN$207*$B171+BN$209</f>
        <v>27.925786575625263</v>
      </c>
      <c r="CS171" s="2">
        <f>BO$207*$B171+BO$209</f>
        <v>27.417154113870858</v>
      </c>
      <c r="CT171" s="2">
        <f>BP$207*$B171+BP$209</f>
        <v>20.106735159923886</v>
      </c>
      <c r="CU171" s="2">
        <f>BQ$207*$B171+BQ$209</f>
        <v>25.361160660526803</v>
      </c>
      <c r="CV171" s="2">
        <f>BR$207*$B171+BR$209</f>
        <v>26.164490930041936</v>
      </c>
      <c r="CW171" s="2">
        <f>BS$207*$B171+BS$209</f>
        <v>26.763080253324475</v>
      </c>
      <c r="CX171" s="2">
        <f>BT$207*$B171+BT$209</f>
        <v>32.947262737810497</v>
      </c>
      <c r="CY171" s="2">
        <f>BU$207*$B171+BU$209</f>
        <v>34.28528057594675</v>
      </c>
      <c r="CZ171" s="2">
        <f>BV$207*$B171+BV$209</f>
        <v>40.368815451854545</v>
      </c>
      <c r="DA171" s="2">
        <f>BW$207*$B171+BW$209</f>
        <v>41.95199593247915</v>
      </c>
      <c r="DD171" s="2">
        <f>BZ$207*$B171+BZ$209</f>
        <v>21.81201382659496</v>
      </c>
      <c r="DE171" s="2">
        <f>CA$207*$B171+CA$209</f>
        <v>21.631693117788984</v>
      </c>
      <c r="DF171" s="2">
        <f>CB$207*$B171+CB$209</f>
        <v>21.326672387211246</v>
      </c>
      <c r="DG171" s="2">
        <f>CC$207*$B171+CC$209</f>
        <v>21.449508508535374</v>
      </c>
      <c r="DH171" s="2">
        <f>CD$207*$B171+CD$209</f>
        <v>20.459442708398182</v>
      </c>
      <c r="DI171" s="2">
        <f>CE$207*$B171+CE$209</f>
        <v>19.807538228908861</v>
      </c>
      <c r="DJ171" s="2">
        <f>CF$207*$B171+CF$209</f>
        <v>20.900508898963622</v>
      </c>
      <c r="DK171" s="2">
        <f>CG$207*$B171+CG$209</f>
        <v>20.255265203788049</v>
      </c>
      <c r="DL171" s="2">
        <f>CH$207*$B171+CH$209</f>
        <v>23.351894528814114</v>
      </c>
      <c r="DM171" s="2">
        <f>CI$207*$B171+CI$209</f>
        <v>26.464686338991307</v>
      </c>
      <c r="DN171" s="2">
        <f>CJ$207*$B171+CJ$209</f>
        <v>30.141212831305893</v>
      </c>
      <c r="DO171" s="2">
        <f>CK$207*$B171+CK$209</f>
        <v>35.47516742123949</v>
      </c>
      <c r="DP171" s="2">
        <f>CL$207*$B171+CL$209</f>
        <v>43.821089666003232</v>
      </c>
      <c r="DS171" s="2">
        <f>POWER(10,($B171-C$227)/C$228)/(1+POWER(10,($B171-C$227)/C$228))</f>
        <v>0.99728032011687429</v>
      </c>
      <c r="DT171" s="2">
        <f>POWER(10,($B171-D$227)/D$228)/(1+POWER(10,($B171-D$227)/D$228))</f>
        <v>0.99719384648174048</v>
      </c>
      <c r="DU171" s="2">
        <f>POWER(10,($B171-E$227)/E$228)/(1+POWER(10,($B171-E$227)/E$228))</f>
        <v>0.99852700671784989</v>
      </c>
      <c r="DV171" s="2">
        <f>POWER(10,($B171-F$227)/F$228)/(1+POWER(10,($B171-F$227)/F$228))</f>
        <v>0.99880091731972898</v>
      </c>
      <c r="DW171" s="2">
        <f>POWER(10,($B171-G$227)/G$228)/(1+POWER(10,($B171-G$227)/G$228))</f>
        <v>0.99870437270266077</v>
      </c>
      <c r="DX171" s="2">
        <f>POWER(10,($B171-H$227)/H$228)/(1+POWER(10,($B171-H$227)/H$228))</f>
        <v>0.99859353382336102</v>
      </c>
      <c r="DY171" s="2">
        <f>POWER(10,($B171-I$227)/I$228)/(1+POWER(10,($B171-I$227)/I$228))</f>
        <v>0.99854460503940801</v>
      </c>
      <c r="DZ171" s="2">
        <f>POWER(10,($B171-J$227)/J$228)/(1+POWER(10,($B171-J$227)/J$228))</f>
        <v>0.99839371296905233</v>
      </c>
      <c r="EA171" s="2">
        <f>POWER(10,($B171-K$227)/K$228)/(1+POWER(10,($B171-K$227)/K$228))</f>
        <v>0.9983950802882372</v>
      </c>
      <c r="EB171" s="2">
        <f>POWER(10,($B171-L$227)/L$228)/(1+POWER(10,($B171-L$227)/L$228))</f>
        <v>0.99823768169310911</v>
      </c>
      <c r="EC171" s="2">
        <f>POWER(10,($B171-M$227)/M$228)/(1+POWER(10,($B171-M$227)/M$228))</f>
        <v>0.99813259953901945</v>
      </c>
      <c r="ED171" s="2">
        <f>POWER(10,($B171-N$227)/N$228)/(1+POWER(10,($B171-N$227)/N$228))</f>
        <v>0.998103594608025</v>
      </c>
      <c r="EE171" s="2">
        <f>POWER(10,($B171-O$227)/O$228)/(1+POWER(10,($B171-O$227)/O$228))</f>
        <v>0.99811818663301644</v>
      </c>
    </row>
    <row r="172" spans="2:135" x14ac:dyDescent="0.25">
      <c r="B172" s="2">
        <v>166</v>
      </c>
      <c r="C172">
        <v>21.045000000000002</v>
      </c>
      <c r="D172">
        <v>20.866</v>
      </c>
      <c r="E172">
        <v>20.806000000000001</v>
      </c>
      <c r="F172">
        <v>20.925000000000001</v>
      </c>
      <c r="G172">
        <v>19.760999999999999</v>
      </c>
      <c r="H172">
        <v>19.701000000000001</v>
      </c>
      <c r="I172">
        <v>19.611999999999998</v>
      </c>
      <c r="J172">
        <v>19.791</v>
      </c>
      <c r="K172">
        <v>24.045000000000002</v>
      </c>
      <c r="L172">
        <v>26.626999999999999</v>
      </c>
      <c r="M172">
        <v>29.657</v>
      </c>
      <c r="N172">
        <v>34.493000000000002</v>
      </c>
      <c r="O172">
        <v>44.447800000000001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21.776658731486275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21.595566130325732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21.268375975901346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21.384728503430683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20.383149684439005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19.76623866163056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20.866605562547075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20.197169166349809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23.306487045994952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26.432024119303527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30.10801707857377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35.489068676421319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43.935709384244859</v>
      </c>
      <c r="AE172" s="5"/>
      <c r="AG172" s="5">
        <f t="shared" si="49"/>
        <v>-0.73165873148627369</v>
      </c>
      <c r="AH172" s="5">
        <f t="shared" si="49"/>
        <v>-0.72956613032573259</v>
      </c>
      <c r="AI172" s="5">
        <f t="shared" si="49"/>
        <v>-0.46237597590134527</v>
      </c>
      <c r="AJ172" s="5">
        <f t="shared" si="49"/>
        <v>-0.45972850343068217</v>
      </c>
      <c r="AK172" s="5">
        <f t="shared" si="48"/>
        <v>-0.62214968443900531</v>
      </c>
      <c r="AL172" s="5">
        <f t="shared" si="48"/>
        <v>-6.5238661630559136E-2</v>
      </c>
      <c r="AM172" s="5">
        <f t="shared" si="48"/>
        <v>-1.2546055625470771</v>
      </c>
      <c r="AN172" s="5">
        <f t="shared" si="48"/>
        <v>-0.40616916634980882</v>
      </c>
      <c r="AO172" s="5">
        <f t="shared" si="47"/>
        <v>0.73851295400504924</v>
      </c>
      <c r="AP172" s="5">
        <f t="shared" si="33"/>
        <v>0.19497588069647165</v>
      </c>
      <c r="AQ172" s="5">
        <f t="shared" si="33"/>
        <v>-0.45101707857376994</v>
      </c>
      <c r="AR172" s="5">
        <f t="shared" si="33"/>
        <v>-0.99606867642131647</v>
      </c>
      <c r="AS172" s="5">
        <f t="shared" si="33"/>
        <v>0.5120906157551417</v>
      </c>
      <c r="AV172" s="2">
        <f t="shared" si="34"/>
        <v>21.776658603766741</v>
      </c>
      <c r="AW172" s="2">
        <f t="shared" si="35"/>
        <v>21.595566130325732</v>
      </c>
      <c r="AX172" s="2">
        <f t="shared" si="36"/>
        <v>21.268375975901346</v>
      </c>
      <c r="AY172" s="2">
        <f t="shared" si="37"/>
        <v>21.384728503430683</v>
      </c>
      <c r="AZ172" s="2">
        <f t="shared" si="38"/>
        <v>20.383149684439005</v>
      </c>
      <c r="BA172" s="2">
        <f t="shared" si="39"/>
        <v>19.764789245420946</v>
      </c>
      <c r="BB172" s="2">
        <f t="shared" si="40"/>
        <v>20.86641901896915</v>
      </c>
      <c r="BC172" s="2">
        <f t="shared" si="41"/>
        <v>20.195191629572818</v>
      </c>
      <c r="BD172" s="2">
        <f t="shared" si="42"/>
        <v>23.304702467722347</v>
      </c>
      <c r="BE172" s="2">
        <f t="shared" si="43"/>
        <v>26.414514946962761</v>
      </c>
      <c r="BF172" s="2">
        <f t="shared" si="44"/>
        <v>30.094268167054761</v>
      </c>
      <c r="BG172" s="2">
        <f t="shared" si="45"/>
        <v>35.424400929909105</v>
      </c>
      <c r="BH172" s="2">
        <f t="shared" si="46"/>
        <v>43.778560896823919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>
        <f>IF(OR(AND($B172&gt;E$230, $B172&lt;E$231), $B172&gt;E$232), E172, "")</f>
        <v>20.806000000000001</v>
      </c>
      <c r="CC172" s="2">
        <f>IF(OR(AND($B172&gt;F$230, $B172&lt;F$231), $B172&gt;F$232), F172, "")</f>
        <v>20.925000000000001</v>
      </c>
      <c r="CD172" s="2">
        <f>IF(OR(AND($B172&gt;G$230, $B172&lt;G$231), $B172&gt;G$232), G172, "")</f>
        <v>19.760999999999999</v>
      </c>
      <c r="CE172" s="2">
        <f>IF(OR(AND($B172&gt;H$230, $B172&lt;H$231), $B172&gt;H$232), H172, "")</f>
        <v>19.701000000000001</v>
      </c>
      <c r="CF172" s="2">
        <f>IF(OR(AND($B172&gt;I$230, $B172&lt;I$231), $B172&gt;I$232), I172, "")</f>
        <v>19.611999999999998</v>
      </c>
      <c r="CG172" s="2">
        <f>IF(OR(AND($B172&gt;J$230, $B172&lt;J$231), $B172&gt;J$232), J172, "")</f>
        <v>19.791</v>
      </c>
      <c r="CH172" s="2">
        <f>IF(OR(AND($B172&gt;K$230, $B172&lt;K$231), $B172&gt;K$232), K172, "")</f>
        <v>24.045000000000002</v>
      </c>
      <c r="CI172" s="2">
        <f>IF(OR(AND($B172&gt;L$230, $B172&lt;L$231), $B172&gt;L$232), L172, "")</f>
        <v>26.626999999999999</v>
      </c>
      <c r="CJ172" s="2">
        <f>IF(OR(AND($B172&gt;M$230, $B172&lt;M$231), $B172&gt;M$232), M172, "")</f>
        <v>29.657</v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29.314294411522692</v>
      </c>
      <c r="CP172" s="2">
        <f>BL$207*$B172+BL$209</f>
        <v>29.101187358007181</v>
      </c>
      <c r="CQ172" s="2">
        <f>BM$207*$B172+BM$209</f>
        <v>29.212783165133231</v>
      </c>
      <c r="CR172" s="2">
        <f>BN$207*$B172+BN$209</f>
        <v>27.923100264286681</v>
      </c>
      <c r="CS172" s="2">
        <f>BO$207*$B172+BO$209</f>
        <v>27.408885530170025</v>
      </c>
      <c r="CT172" s="2">
        <f>BP$207*$B172+BP$209</f>
        <v>20.05186782187549</v>
      </c>
      <c r="CU172" s="2">
        <f>BQ$207*$B172+BQ$209</f>
        <v>25.352642360944429</v>
      </c>
      <c r="CV172" s="2">
        <f>BR$207*$B172+BR$209</f>
        <v>26.154589778923487</v>
      </c>
      <c r="CW172" s="2">
        <f>BS$207*$B172+BS$209</f>
        <v>26.742388383272456</v>
      </c>
      <c r="CX172" s="2">
        <f>BT$207*$B172+BT$209</f>
        <v>32.960592181113867</v>
      </c>
      <c r="CY172" s="2">
        <f>BU$207*$B172+BU$209</f>
        <v>34.270579178528777</v>
      </c>
      <c r="CZ172" s="2">
        <f>BV$207*$B172+BV$209</f>
        <v>40.366725805751578</v>
      </c>
      <c r="DA172" s="2">
        <f>BW$207*$B172+BW$209</f>
        <v>41.883113666870038</v>
      </c>
      <c r="DD172" s="2">
        <f>BZ$207*$B172+BZ$209</f>
        <v>21.75791143495946</v>
      </c>
      <c r="DE172" s="2">
        <f>CA$207*$B172+CA$209</f>
        <v>21.576303371792115</v>
      </c>
      <c r="DF172" s="2">
        <f>CB$207*$B172+CB$209</f>
        <v>21.257687828209413</v>
      </c>
      <c r="DG172" s="2">
        <f>CC$207*$B172+CC$209</f>
        <v>21.377569710382772</v>
      </c>
      <c r="DH172" s="2">
        <f>CD$207*$B172+CD$209</f>
        <v>20.374837121334743</v>
      </c>
      <c r="DI172" s="2">
        <f>CE$207*$B172+CE$209</f>
        <v>19.764420487526142</v>
      </c>
      <c r="DJ172" s="2">
        <f>CF$207*$B172+CF$209</f>
        <v>20.860455614205566</v>
      </c>
      <c r="DK172" s="2">
        <f>CG$207*$B172+CG$209</f>
        <v>20.186447356389319</v>
      </c>
      <c r="DL172" s="2">
        <f>CH$207*$B172+CH$209</f>
        <v>23.29966262395623</v>
      </c>
      <c r="DM172" s="2">
        <f>CI$207*$B172+CI$209</f>
        <v>26.403975167636712</v>
      </c>
      <c r="DN172" s="2">
        <f>CJ$207*$B172+CJ$209</f>
        <v>30.087142228801405</v>
      </c>
      <c r="DO172" s="2">
        <f>CK$207*$B172+CK$209</f>
        <v>35.415836728911032</v>
      </c>
      <c r="DP172" s="2">
        <f>CL$207*$B172+CL$209</f>
        <v>43.781820061301431</v>
      </c>
      <c r="DS172" s="2">
        <f>POWER(10,($B172-C$227)/C$228)/(1+POWER(10,($B172-C$227)/C$228))</f>
        <v>0.99751902876476395</v>
      </c>
      <c r="DT172" s="2">
        <f>POWER(10,($B172-D$227)/D$228)/(1+POWER(10,($B172-D$227)/D$228))</f>
        <v>0.99744012551304384</v>
      </c>
      <c r="DU172" s="2">
        <f>POWER(10,($B172-E$227)/E$228)/(1+POWER(10,($B172-E$227)/E$228))</f>
        <v>0.99865644002500842</v>
      </c>
      <c r="DV172" s="2">
        <f>POWER(10,($B172-F$227)/F$228)/(1+POWER(10,($B172-F$227)/F$228))</f>
        <v>0.9989063082069578</v>
      </c>
      <c r="DW172" s="2">
        <f>POWER(10,($B172-G$227)/G$228)/(1+POWER(10,($B172-G$227)/G$228))</f>
        <v>0.99881823913895407</v>
      </c>
      <c r="DX172" s="2">
        <f>POWER(10,($B172-H$227)/H$228)/(1+POWER(10,($B172-H$227)/H$228))</f>
        <v>0.99871712884156483</v>
      </c>
      <c r="DY172" s="2">
        <f>POWER(10,($B172-I$227)/I$228)/(1+POWER(10,($B172-I$227)/I$228))</f>
        <v>0.99867249402133318</v>
      </c>
      <c r="DZ172" s="2">
        <f>POWER(10,($B172-J$227)/J$228)/(1+POWER(10,($B172-J$227)/J$228))</f>
        <v>0.99853484173727391</v>
      </c>
      <c r="EA172" s="2">
        <f>POWER(10,($B172-K$227)/K$228)/(1+POWER(10,($B172-K$227)/K$228))</f>
        <v>0.99853608909961045</v>
      </c>
      <c r="EB172" s="2">
        <f>POWER(10,($B172-L$227)/L$228)/(1+POWER(10,($B172-L$227)/L$228))</f>
        <v>0.99839249733446633</v>
      </c>
      <c r="EC172" s="2">
        <f>POWER(10,($B172-M$227)/M$228)/(1+POWER(10,($B172-M$227)/M$228))</f>
        <v>0.99829663065584862</v>
      </c>
      <c r="ED172" s="2">
        <f>POWER(10,($B172-N$227)/N$228)/(1+POWER(10,($B172-N$227)/N$228))</f>
        <v>0.99827016908172406</v>
      </c>
      <c r="EE172" s="2">
        <f>POWER(10,($B172-O$227)/O$228)/(1+POWER(10,($B172-O$227)/O$228))</f>
        <v>0.99828348159195801</v>
      </c>
    </row>
    <row r="173" spans="2:135" x14ac:dyDescent="0.25">
      <c r="B173" s="2">
        <v>167</v>
      </c>
      <c r="C173">
        <v>21.463000000000001</v>
      </c>
      <c r="D173">
        <v>21.045000000000002</v>
      </c>
      <c r="E173">
        <v>21.492999999999999</v>
      </c>
      <c r="F173">
        <v>21.463000000000001</v>
      </c>
      <c r="G173">
        <v>18.925000000000001</v>
      </c>
      <c r="H173">
        <v>19.478000000000002</v>
      </c>
      <c r="I173">
        <v>19.850999999999999</v>
      </c>
      <c r="J173">
        <v>19.388000000000002</v>
      </c>
      <c r="K173">
        <v>23.866</v>
      </c>
      <c r="L173">
        <v>25.641999999999999</v>
      </c>
      <c r="M173">
        <v>29.178999999999998</v>
      </c>
      <c r="N173">
        <v>34.463000000000001</v>
      </c>
      <c r="O173">
        <v>43.626899999999999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21.721129884488153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21.538697161262135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21.198562639120393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21.312229520590932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20.297895753264541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19.722333731489211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20.825966997451207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20.126664363146645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23.252960426010809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26.362607166336232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30.04738783388775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35.40242908099362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43.838118248027676</v>
      </c>
      <c r="AE173" s="5"/>
      <c r="AG173" s="5">
        <f t="shared" si="49"/>
        <v>-0.25812988448815233</v>
      </c>
      <c r="AH173" s="5">
        <f t="shared" si="49"/>
        <v>-0.49369716126213348</v>
      </c>
      <c r="AI173" s="5">
        <f t="shared" si="49"/>
        <v>0.29443736087960559</v>
      </c>
      <c r="AJ173" s="5">
        <f t="shared" si="49"/>
        <v>0.15077047940906851</v>
      </c>
      <c r="AK173" s="5">
        <f t="shared" si="48"/>
        <v>-1.3728957532645403</v>
      </c>
      <c r="AL173" s="5">
        <f t="shared" si="48"/>
        <v>-0.24433373148920978</v>
      </c>
      <c r="AM173" s="5">
        <f t="shared" si="48"/>
        <v>-0.97496699745120807</v>
      </c>
      <c r="AN173" s="5">
        <f t="shared" si="48"/>
        <v>-0.73866436314664341</v>
      </c>
      <c r="AO173" s="5">
        <f t="shared" si="47"/>
        <v>0.61303957398919096</v>
      </c>
      <c r="AP173" s="5">
        <f t="shared" si="33"/>
        <v>-0.72060716633623301</v>
      </c>
      <c r="AQ173" s="5">
        <f t="shared" si="33"/>
        <v>-0.86838783388775198</v>
      </c>
      <c r="AR173" s="5">
        <f t="shared" si="33"/>
        <v>-0.93942908099361944</v>
      </c>
      <c r="AS173" s="5">
        <f t="shared" si="33"/>
        <v>-0.21121824802767719</v>
      </c>
      <c r="AV173" s="2">
        <f t="shared" si="34"/>
        <v>21.721129795643627</v>
      </c>
      <c r="AW173" s="2">
        <f t="shared" si="35"/>
        <v>21.538697161262135</v>
      </c>
      <c r="AX173" s="2">
        <f t="shared" si="36"/>
        <v>21.198562639120393</v>
      </c>
      <c r="AY173" s="2">
        <f t="shared" si="37"/>
        <v>21.312229520590932</v>
      </c>
      <c r="AZ173" s="2">
        <f t="shared" si="38"/>
        <v>20.297895753264541</v>
      </c>
      <c r="BA173" s="2">
        <f t="shared" si="39"/>
        <v>19.721625346816516</v>
      </c>
      <c r="BB173" s="2">
        <f t="shared" si="40"/>
        <v>20.825879838439597</v>
      </c>
      <c r="BC173" s="2">
        <f t="shared" si="41"/>
        <v>20.125684146163337</v>
      </c>
      <c r="BD173" s="2">
        <f t="shared" si="42"/>
        <v>23.252069817978867</v>
      </c>
      <c r="BE173" s="2">
        <f t="shared" si="43"/>
        <v>26.352986312396418</v>
      </c>
      <c r="BF173" s="2">
        <f t="shared" si="44"/>
        <v>30.03963270230356</v>
      </c>
      <c r="BG173" s="2">
        <f t="shared" si="45"/>
        <v>35.364408188360741</v>
      </c>
      <c r="BH173" s="2">
        <f t="shared" si="46"/>
        <v>43.739531249133947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>
        <f>IF(OR(AND($B173&gt;E$230, $B173&lt;E$231), $B173&gt;E$232), E173, "")</f>
        <v>21.492999999999999</v>
      </c>
      <c r="CC173" s="2">
        <f>IF(OR(AND($B173&gt;F$230, $B173&lt;F$231), $B173&gt;F$232), F173, "")</f>
        <v>21.463000000000001</v>
      </c>
      <c r="CD173" s="2">
        <f>IF(OR(AND($B173&gt;G$230, $B173&lt;G$231), $B173&gt;G$232), G173, "")</f>
        <v>18.925000000000001</v>
      </c>
      <c r="CE173" s="2">
        <f>IF(OR(AND($B173&gt;H$230, $B173&lt;H$231), $B173&gt;H$232), H173, "")</f>
        <v>19.478000000000002</v>
      </c>
      <c r="CF173" s="2">
        <f>IF(OR(AND($B173&gt;I$230, $B173&lt;I$231), $B173&gt;I$232), I173, "")</f>
        <v>19.850999999999999</v>
      </c>
      <c r="CG173" s="2">
        <f>IF(OR(AND($B173&gt;J$230, $B173&lt;J$231), $B173&gt;J$232), J173, "")</f>
        <v>19.388000000000002</v>
      </c>
      <c r="CH173" s="2">
        <f>IF(OR(AND($B173&gt;K$230, $B173&lt;K$231), $B173&gt;K$232), K173, "")</f>
        <v>23.866</v>
      </c>
      <c r="CI173" s="2">
        <f>IF(OR(AND($B173&gt;L$230, $B173&lt;L$231), $B173&gt;L$232), L173, "")</f>
        <v>25.641999999999999</v>
      </c>
      <c r="CJ173" s="2">
        <f>IF(OR(AND($B173&gt;M$230, $B173&lt;M$231), $B173&gt;M$232), M173, "")</f>
        <v>29.178999999999998</v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29.357134926662084</v>
      </c>
      <c r="CP173" s="2">
        <f>BL$207*$B173+BL$209</f>
        <v>29.136469369833872</v>
      </c>
      <c r="CQ173" s="2">
        <f>BM$207*$B173+BM$209</f>
        <v>29.23397577281844</v>
      </c>
      <c r="CR173" s="2">
        <f>BN$207*$B173+BN$209</f>
        <v>27.920413952948103</v>
      </c>
      <c r="CS173" s="2">
        <f>BO$207*$B173+BO$209</f>
        <v>27.400616946469196</v>
      </c>
      <c r="CT173" s="2">
        <f>BP$207*$B173+BP$209</f>
        <v>19.997000483827094</v>
      </c>
      <c r="CU173" s="2">
        <f>BQ$207*$B173+BQ$209</f>
        <v>25.344124061362059</v>
      </c>
      <c r="CV173" s="2">
        <f>BR$207*$B173+BR$209</f>
        <v>26.144688627805035</v>
      </c>
      <c r="CW173" s="2">
        <f>BS$207*$B173+BS$209</f>
        <v>26.721696513220436</v>
      </c>
      <c r="CX173" s="2">
        <f>BT$207*$B173+BT$209</f>
        <v>32.973921624417237</v>
      </c>
      <c r="CY173" s="2">
        <f>BU$207*$B173+BU$209</f>
        <v>34.255877781110797</v>
      </c>
      <c r="CZ173" s="2">
        <f>BV$207*$B173+BV$209</f>
        <v>40.364636159648612</v>
      </c>
      <c r="DA173" s="2">
        <f>BW$207*$B173+BW$209</f>
        <v>41.814231401260926</v>
      </c>
      <c r="DD173" s="2">
        <f>BZ$207*$B173+BZ$209</f>
        <v>21.703809043323965</v>
      </c>
      <c r="DE173" s="2">
        <f>CA$207*$B173+CA$209</f>
        <v>21.520913625795252</v>
      </c>
      <c r="DF173" s="2">
        <f>CB$207*$B173+CB$209</f>
        <v>21.188703269207579</v>
      </c>
      <c r="DG173" s="2">
        <f>CC$207*$B173+CC$209</f>
        <v>21.305630912230175</v>
      </c>
      <c r="DH173" s="2">
        <f>CD$207*$B173+CD$209</f>
        <v>20.290231534271307</v>
      </c>
      <c r="DI173" s="2">
        <f>CE$207*$B173+CE$209</f>
        <v>19.721302746143419</v>
      </c>
      <c r="DJ173" s="2">
        <f>CF$207*$B173+CF$209</f>
        <v>20.820402329447511</v>
      </c>
      <c r="DK173" s="2">
        <f>CG$207*$B173+CG$209</f>
        <v>20.117629508990589</v>
      </c>
      <c r="DL173" s="2">
        <f>CH$207*$B173+CH$209</f>
        <v>23.247430719098354</v>
      </c>
      <c r="DM173" s="2">
        <f>CI$207*$B173+CI$209</f>
        <v>26.343263996282118</v>
      </c>
      <c r="DN173" s="2">
        <f>CJ$207*$B173+CJ$209</f>
        <v>30.033071626296916</v>
      </c>
      <c r="DO173" s="2">
        <f>CK$207*$B173+CK$209</f>
        <v>35.356506036582573</v>
      </c>
      <c r="DP173" s="2">
        <f>CL$207*$B173+CL$209</f>
        <v>43.742550456599631</v>
      </c>
      <c r="DS173" s="2">
        <f>POWER(10,($B173-C$227)/C$228)/(1+POWER(10,($B173-C$227)/C$228))</f>
        <v>0.9977368332952643</v>
      </c>
      <c r="DT173" s="2">
        <f>POWER(10,($B173-D$227)/D$228)/(1+POWER(10,($B173-D$227)/D$228))</f>
        <v>0.99766484074641548</v>
      </c>
      <c r="DU173" s="2">
        <f>POWER(10,($B173-E$227)/E$228)/(1+POWER(10,($B173-E$227)/E$228))</f>
        <v>0.99877451386408733</v>
      </c>
      <c r="DV173" s="2">
        <f>POWER(10,($B173-F$227)/F$228)/(1+POWER(10,($B173-F$227)/F$228))</f>
        <v>0.99900244523212012</v>
      </c>
      <c r="DW173" s="2">
        <f>POWER(10,($B173-G$227)/G$228)/(1+POWER(10,($B173-G$227)/G$228))</f>
        <v>0.99892210920380109</v>
      </c>
      <c r="DX173" s="2">
        <f>POWER(10,($B173-H$227)/H$228)/(1+POWER(10,($B173-H$227)/H$228))</f>
        <v>0.99882987551581337</v>
      </c>
      <c r="DY173" s="2">
        <f>POWER(10,($B173-I$227)/I$228)/(1+POWER(10,($B173-I$227)/I$228))</f>
        <v>0.9987891587244544</v>
      </c>
      <c r="DZ173" s="2">
        <f>POWER(10,($B173-J$227)/J$228)/(1+POWER(10,($B173-J$227)/J$228))</f>
        <v>0.99866358749533357</v>
      </c>
      <c r="EA173" s="2">
        <f>POWER(10,($B173-K$227)/K$228)/(1+POWER(10,($B173-K$227)/K$228))</f>
        <v>0.99866472539655327</v>
      </c>
      <c r="EB173" s="2">
        <f>POWER(10,($B173-L$227)/L$228)/(1+POWER(10,($B173-L$227)/L$228))</f>
        <v>0.99853373275177948</v>
      </c>
      <c r="EC173" s="2">
        <f>POWER(10,($B173-M$227)/M$228)/(1+POWER(10,($B173-M$227)/M$228))</f>
        <v>0.99844627582557521</v>
      </c>
      <c r="ED173" s="2">
        <f>POWER(10,($B173-N$227)/N$228)/(1+POWER(10,($B173-N$227)/N$228))</f>
        <v>0.99842213529121882</v>
      </c>
      <c r="EE173" s="2">
        <f>POWER(10,($B173-O$227)/O$228)/(1+POWER(10,($B173-O$227)/O$228))</f>
        <v>0.99843428012738888</v>
      </c>
    </row>
    <row r="174" spans="2:135" x14ac:dyDescent="0.25">
      <c r="B174" s="2">
        <v>168</v>
      </c>
      <c r="C174">
        <v>21.463000000000001</v>
      </c>
      <c r="D174">
        <v>21.209</v>
      </c>
      <c r="E174">
        <v>19.954999999999998</v>
      </c>
      <c r="F174">
        <v>20.373000000000001</v>
      </c>
      <c r="G174">
        <v>19.074999999999999</v>
      </c>
      <c r="H174">
        <v>18.866</v>
      </c>
      <c r="I174">
        <v>19.657</v>
      </c>
      <c r="J174">
        <v>19.821000000000002</v>
      </c>
      <c r="K174">
        <v>23.164000000000001</v>
      </c>
      <c r="L174">
        <v>25.268999999999998</v>
      </c>
      <c r="M174">
        <v>29.06</v>
      </c>
      <c r="N174">
        <v>34.776000000000003</v>
      </c>
      <c r="O174">
        <v>43.731299999999997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21.665706704798104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21.481939132512803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21.128812330104981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21.239773654808616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20.212691511067433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19.678801105020998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20.785419254037286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20.056699304265891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23.199897750168407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26.296628111187836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29.989268582069347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35.326078830563382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43.760341604811245</v>
      </c>
      <c r="AE174" s="5"/>
      <c r="AG174" s="5">
        <f t="shared" si="49"/>
        <v>-0.20270670479810349</v>
      </c>
      <c r="AH174" s="5">
        <f t="shared" si="49"/>
        <v>-0.27293913251280344</v>
      </c>
      <c r="AI174" s="5">
        <f t="shared" si="49"/>
        <v>-1.1738123301049832</v>
      </c>
      <c r="AJ174" s="5">
        <f t="shared" si="49"/>
        <v>-0.86677365480861468</v>
      </c>
      <c r="AK174" s="5">
        <f t="shared" si="48"/>
        <v>-1.1376915110674339</v>
      </c>
      <c r="AL174" s="5">
        <f t="shared" si="48"/>
        <v>-0.81280110502099845</v>
      </c>
      <c r="AM174" s="5">
        <f t="shared" si="48"/>
        <v>-1.1284192540372864</v>
      </c>
      <c r="AN174" s="5">
        <f t="shared" si="48"/>
        <v>-0.23569930426588925</v>
      </c>
      <c r="AO174" s="5">
        <f t="shared" si="47"/>
        <v>-3.5897750168405906E-2</v>
      </c>
      <c r="AP174" s="5">
        <f t="shared" si="33"/>
        <v>-1.0276281111878376</v>
      </c>
      <c r="AQ174" s="5">
        <f t="shared" si="33"/>
        <v>-0.92926858206934781</v>
      </c>
      <c r="AR174" s="5">
        <f t="shared" si="33"/>
        <v>-0.55007883056337903</v>
      </c>
      <c r="AS174" s="5">
        <f t="shared" si="33"/>
        <v>-2.9041604811247623E-2</v>
      </c>
      <c r="AV174" s="2">
        <f t="shared" si="34"/>
        <v>21.665706645011316</v>
      </c>
      <c r="AW174" s="2">
        <f t="shared" si="35"/>
        <v>21.481939132512803</v>
      </c>
      <c r="AX174" s="2">
        <f t="shared" si="36"/>
        <v>21.128812330104981</v>
      </c>
      <c r="AY174" s="2">
        <f t="shared" si="37"/>
        <v>21.239773654808616</v>
      </c>
      <c r="AZ174" s="2">
        <f t="shared" si="38"/>
        <v>20.212691511067433</v>
      </c>
      <c r="BA174" s="2">
        <f t="shared" si="39"/>
        <v>19.678466710302683</v>
      </c>
      <c r="BB174" s="2">
        <f t="shared" si="40"/>
        <v>20.785379952356113</v>
      </c>
      <c r="BC174" s="2">
        <f t="shared" si="41"/>
        <v>20.056230259358273</v>
      </c>
      <c r="BD174" s="2">
        <f t="shared" si="42"/>
        <v>23.19946863334258</v>
      </c>
      <c r="BE174" s="2">
        <f t="shared" si="43"/>
        <v>26.291519850425981</v>
      </c>
      <c r="BF174" s="2">
        <f t="shared" si="44"/>
        <v>29.985041408701463</v>
      </c>
      <c r="BG174" s="2">
        <f t="shared" si="45"/>
        <v>35.304465576035881</v>
      </c>
      <c r="BH174" s="2">
        <f t="shared" si="46"/>
        <v>43.700484631235028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>
        <f>IF(OR(AND($B174&gt;E$230, $B174&lt;E$231), $B174&gt;E$232), E174, "")</f>
        <v>19.954999999999998</v>
      </c>
      <c r="CC174" s="2">
        <f>IF(OR(AND($B174&gt;F$230, $B174&lt;F$231), $B174&gt;F$232), F174, "")</f>
        <v>20.373000000000001</v>
      </c>
      <c r="CD174" s="2">
        <f>IF(OR(AND($B174&gt;G$230, $B174&lt;G$231), $B174&gt;G$232), G174, "")</f>
        <v>19.074999999999999</v>
      </c>
      <c r="CE174" s="2">
        <f>IF(OR(AND($B174&gt;H$230, $B174&lt;H$231), $B174&gt;H$232), H174, "")</f>
        <v>18.866</v>
      </c>
      <c r="CF174" s="2">
        <f>IF(OR(AND($B174&gt;I$230, $B174&lt;I$231), $B174&gt;I$232), I174, "")</f>
        <v>19.657</v>
      </c>
      <c r="CG174" s="2">
        <f>IF(OR(AND($B174&gt;J$230, $B174&lt;J$231), $B174&gt;J$232), J174, "")</f>
        <v>19.821000000000002</v>
      </c>
      <c r="CH174" s="2">
        <f>IF(OR(AND($B174&gt;K$230, $B174&lt;K$231), $B174&gt;K$232), K174, "")</f>
        <v>23.164000000000001</v>
      </c>
      <c r="CI174" s="2">
        <f>IF(OR(AND($B174&gt;L$230, $B174&lt;L$231), $B174&gt;L$232), L174, "")</f>
        <v>25.268999999999998</v>
      </c>
      <c r="CJ174" s="2">
        <f>IF(OR(AND($B174&gt;M$230, $B174&lt;M$231), $B174&gt;M$232), M174, "")</f>
        <v>29.06</v>
      </c>
      <c r="CK174" s="2">
        <f>IF(OR(AND($B174&gt;N$230, $B174&lt;N$231), $B174&gt;N$232), N174, "")</f>
        <v>34.776000000000003</v>
      </c>
      <c r="CL174" s="2" t="str">
        <f>IF(OR(AND($B174&gt;O$230, $B174&lt;O$231), $B174&gt;O$232), O174, "")</f>
        <v/>
      </c>
      <c r="CO174" s="2">
        <f>BK$207*$B174+BK$209</f>
        <v>29.399975441801473</v>
      </c>
      <c r="CP174" s="2">
        <f>BL$207*$B174+BL$209</f>
        <v>29.171751381660563</v>
      </c>
      <c r="CQ174" s="2">
        <f>BM$207*$B174+BM$209</f>
        <v>29.255168380503644</v>
      </c>
      <c r="CR174" s="2">
        <f>BN$207*$B174+BN$209</f>
        <v>27.91772764160952</v>
      </c>
      <c r="CS174" s="2">
        <f>BO$207*$B174+BO$209</f>
        <v>27.392348362768367</v>
      </c>
      <c r="CT174" s="2">
        <f>BP$207*$B174+BP$209</f>
        <v>19.942133145778698</v>
      </c>
      <c r="CU174" s="2">
        <f>BQ$207*$B174+BQ$209</f>
        <v>25.335605761779689</v>
      </c>
      <c r="CV174" s="2">
        <f>BR$207*$B174+BR$209</f>
        <v>26.134787476686586</v>
      </c>
      <c r="CW174" s="2">
        <f>BS$207*$B174+BS$209</f>
        <v>26.701004643168417</v>
      </c>
      <c r="CX174" s="2">
        <f>BT$207*$B174+BT$209</f>
        <v>32.987251067720607</v>
      </c>
      <c r="CY174" s="2">
        <f>BU$207*$B174+BU$209</f>
        <v>34.241176383692824</v>
      </c>
      <c r="CZ174" s="2">
        <f>BV$207*$B174+BV$209</f>
        <v>40.362546513545645</v>
      </c>
      <c r="DA174" s="2">
        <f>BW$207*$B174+BW$209</f>
        <v>41.745349135651814</v>
      </c>
      <c r="DD174" s="2">
        <f>BZ$207*$B174+BZ$209</f>
        <v>21.649706651688469</v>
      </c>
      <c r="DE174" s="2">
        <f>CA$207*$B174+CA$209</f>
        <v>21.465523879798386</v>
      </c>
      <c r="DF174" s="2">
        <f>CB$207*$B174+CB$209</f>
        <v>21.119718710205746</v>
      </c>
      <c r="DG174" s="2">
        <f>CC$207*$B174+CC$209</f>
        <v>21.233692114077577</v>
      </c>
      <c r="DH174" s="2">
        <f>CD$207*$B174+CD$209</f>
        <v>20.205625947207871</v>
      </c>
      <c r="DI174" s="2">
        <f>CE$207*$B174+CE$209</f>
        <v>19.678185004760696</v>
      </c>
      <c r="DJ174" s="2">
        <f>CF$207*$B174+CF$209</f>
        <v>20.780349044689455</v>
      </c>
      <c r="DK174" s="2">
        <f>CG$207*$B174+CG$209</f>
        <v>20.048811661591863</v>
      </c>
      <c r="DL174" s="2">
        <f>CH$207*$B174+CH$209</f>
        <v>23.19519881424047</v>
      </c>
      <c r="DM174" s="2">
        <f>CI$207*$B174+CI$209</f>
        <v>26.282552824927528</v>
      </c>
      <c r="DN174" s="2">
        <f>CJ$207*$B174+CJ$209</f>
        <v>29.979001023792428</v>
      </c>
      <c r="DO174" s="2">
        <f>CK$207*$B174+CK$209</f>
        <v>35.297175344254114</v>
      </c>
      <c r="DP174" s="2">
        <f>CL$207*$B174+CL$209</f>
        <v>43.70328085189783</v>
      </c>
      <c r="DS174" s="2">
        <f>POWER(10,($B174-C$227)/C$228)/(1+POWER(10,($B174-C$227)/C$228))</f>
        <v>0.99793555633279996</v>
      </c>
      <c r="DT174" s="2">
        <f>POWER(10,($B174-D$227)/D$228)/(1+POWER(10,($B174-D$227)/D$228))</f>
        <v>0.99786987177442554</v>
      </c>
      <c r="DU174" s="2">
        <f>POWER(10,($B174-E$227)/E$228)/(1+POWER(10,($B174-E$227)/E$228))</f>
        <v>0.99888222283121797</v>
      </c>
      <c r="DV174" s="2">
        <f>POWER(10,($B174-F$227)/F$228)/(1+POWER(10,($B174-F$227)/F$228))</f>
        <v>0.99909013937672997</v>
      </c>
      <c r="DW174" s="2">
        <f>POWER(10,($B174-G$227)/G$228)/(1+POWER(10,($B174-G$227)/G$228))</f>
        <v>0.99901685866643974</v>
      </c>
      <c r="DX174" s="2">
        <f>POWER(10,($B174-H$227)/H$228)/(1+POWER(10,($B174-H$227)/H$228))</f>
        <v>0.99893272390212406</v>
      </c>
      <c r="DY174" s="2">
        <f>POWER(10,($B174-I$227)/I$228)/(1+POWER(10,($B174-I$227)/I$228))</f>
        <v>0.99889558196626327</v>
      </c>
      <c r="DZ174" s="2">
        <f>POWER(10,($B174-J$227)/J$228)/(1+POWER(10,($B174-J$227)/J$228))</f>
        <v>0.99878103397190421</v>
      </c>
      <c r="EA174" s="2">
        <f>POWER(10,($B174-K$227)/K$228)/(1+POWER(10,($B174-K$227)/K$228))</f>
        <v>0.99878207199415414</v>
      </c>
      <c r="EB174" s="2">
        <f>POWER(10,($B174-L$227)/L$228)/(1+POWER(10,($B174-L$227)/L$228))</f>
        <v>0.99866257582761564</v>
      </c>
      <c r="EC174" s="2">
        <f>POWER(10,($B174-M$227)/M$228)/(1+POWER(10,($B174-M$227)/M$228))</f>
        <v>0.99858279296392571</v>
      </c>
      <c r="ED174" s="2">
        <f>POWER(10,($B174-N$227)/N$228)/(1+POWER(10,($B174-N$227)/N$228))</f>
        <v>0.99856077046713465</v>
      </c>
      <c r="EE174" s="2">
        <f>POWER(10,($B174-O$227)/O$228)/(1+POWER(10,($B174-O$227)/O$228))</f>
        <v>0.99857184975369795</v>
      </c>
    </row>
    <row r="175" spans="2:135" x14ac:dyDescent="0.25">
      <c r="B175" s="2">
        <v>169</v>
      </c>
      <c r="C175">
        <v>22.806000000000001</v>
      </c>
      <c r="D175">
        <v>20.896000000000001</v>
      </c>
      <c r="E175">
        <v>20.567</v>
      </c>
      <c r="F175">
        <v>20.193999999999999</v>
      </c>
      <c r="G175">
        <v>19.09</v>
      </c>
      <c r="H175">
        <v>19.641999999999999</v>
      </c>
      <c r="I175">
        <v>18.672000000000001</v>
      </c>
      <c r="J175">
        <v>19.536999999999999</v>
      </c>
      <c r="K175">
        <v>23.283999999999999</v>
      </c>
      <c r="L175">
        <v>26.164000000000001</v>
      </c>
      <c r="M175">
        <v>28.611999999999998</v>
      </c>
      <c r="N175">
        <v>35.149000000000001</v>
      </c>
      <c r="O175">
        <v>43.7164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21.61038167422458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21.425284009748459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21.059120384774733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21.16735766156771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20.127533240843555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19.63546523106082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20.7449333177704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19.98704255803608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23.147096104563001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26.232731822484507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29.932717541210941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35.256448447033243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43.696594043894983</v>
      </c>
      <c r="AE175" s="5"/>
      <c r="AG175" s="5">
        <f t="shared" si="49"/>
        <v>1.1956183257754205</v>
      </c>
      <c r="AH175" s="5">
        <f t="shared" si="49"/>
        <v>-0.52928400974845857</v>
      </c>
      <c r="AI175" s="5">
        <f t="shared" si="49"/>
        <v>-0.49212038477473286</v>
      </c>
      <c r="AJ175" s="5">
        <f t="shared" si="49"/>
        <v>-0.97335766156771086</v>
      </c>
      <c r="AK175" s="5">
        <f t="shared" si="48"/>
        <v>-1.0375332408435547</v>
      </c>
      <c r="AL175" s="5">
        <f t="shared" si="48"/>
        <v>6.5347689391792585E-3</v>
      </c>
      <c r="AM175" s="5">
        <f t="shared" si="48"/>
        <v>-2.0729333177703992</v>
      </c>
      <c r="AN175" s="5">
        <f t="shared" si="48"/>
        <v>-0.45004255803608118</v>
      </c>
      <c r="AO175" s="5">
        <f t="shared" si="47"/>
        <v>0.13690389543699766</v>
      </c>
      <c r="AP175" s="5">
        <f t="shared" si="33"/>
        <v>-6.8731822484505045E-2</v>
      </c>
      <c r="AQ175" s="5">
        <f t="shared" si="33"/>
        <v>-1.3207175412109429</v>
      </c>
      <c r="AR175" s="5">
        <f t="shared" si="33"/>
        <v>-0.10744844703324219</v>
      </c>
      <c r="AS175" s="5">
        <f t="shared" si="33"/>
        <v>1.9805956105017231E-2</v>
      </c>
      <c r="AV175" s="2">
        <f t="shared" si="34"/>
        <v>21.610381635303852</v>
      </c>
      <c r="AW175" s="2">
        <f t="shared" si="35"/>
        <v>21.425284009748459</v>
      </c>
      <c r="AX175" s="2">
        <f t="shared" si="36"/>
        <v>21.059120384774733</v>
      </c>
      <c r="AY175" s="2">
        <f t="shared" si="37"/>
        <v>21.16735766156771</v>
      </c>
      <c r="AZ175" s="2">
        <f t="shared" si="38"/>
        <v>20.127533240843555</v>
      </c>
      <c r="BA175" s="2">
        <f t="shared" si="39"/>
        <v>19.635312768266818</v>
      </c>
      <c r="BB175" s="2">
        <f t="shared" si="40"/>
        <v>20.744916214593136</v>
      </c>
      <c r="BC175" s="2">
        <f t="shared" si="41"/>
        <v>19.986825886842325</v>
      </c>
      <c r="BD175" s="2">
        <f t="shared" si="42"/>
        <v>23.146896485317498</v>
      </c>
      <c r="BE175" s="2">
        <f t="shared" si="43"/>
        <v>26.230110961841682</v>
      </c>
      <c r="BF175" s="2">
        <f t="shared" si="44"/>
        <v>29.930490896203288</v>
      </c>
      <c r="BG175" s="2">
        <f t="shared" si="45"/>
        <v>35.24456940812513</v>
      </c>
      <c r="BH175" s="2">
        <f t="shared" si="46"/>
        <v>43.661422168143716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>
        <f>IF(OR(AND($B175&gt;E$230, $B175&lt;E$231), $B175&gt;E$232), E175, "")</f>
        <v>20.567</v>
      </c>
      <c r="CC175" s="2">
        <f>IF(OR(AND($B175&gt;F$230, $B175&lt;F$231), $B175&gt;F$232), F175, "")</f>
        <v>20.193999999999999</v>
      </c>
      <c r="CD175" s="2">
        <f>IF(OR(AND($B175&gt;G$230, $B175&lt;G$231), $B175&gt;G$232), G175, "")</f>
        <v>19.09</v>
      </c>
      <c r="CE175" s="2">
        <f>IF(OR(AND($B175&gt;H$230, $B175&lt;H$231), $B175&gt;H$232), H175, "")</f>
        <v>19.641999999999999</v>
      </c>
      <c r="CF175" s="2">
        <f>IF(OR(AND($B175&gt;I$230, $B175&lt;I$231), $B175&gt;I$232), I175, "")</f>
        <v>18.672000000000001</v>
      </c>
      <c r="CG175" s="2">
        <f>IF(OR(AND($B175&gt;J$230, $B175&lt;J$231), $B175&gt;J$232), J175, "")</f>
        <v>19.536999999999999</v>
      </c>
      <c r="CH175" s="2">
        <f>IF(OR(AND($B175&gt;K$230, $B175&lt;K$231), $B175&gt;K$232), K175, "")</f>
        <v>23.283999999999999</v>
      </c>
      <c r="CI175" s="2">
        <f>IF(OR(AND($B175&gt;L$230, $B175&lt;L$231), $B175&gt;L$232), L175, "")</f>
        <v>26.164000000000001</v>
      </c>
      <c r="CJ175" s="2">
        <f>IF(OR(AND($B175&gt;M$230, $B175&lt;M$231), $B175&gt;M$232), M175, "")</f>
        <v>28.611999999999998</v>
      </c>
      <c r="CK175" s="2">
        <f>IF(OR(AND($B175&gt;N$230, $B175&lt;N$231), $B175&gt;N$232), N175, "")</f>
        <v>35.149000000000001</v>
      </c>
      <c r="CL175" s="2">
        <f>IF(OR(AND($B175&gt;O$230, $B175&lt;O$231), $B175&gt;O$232), O175, "")</f>
        <v>43.7164</v>
      </c>
      <c r="CO175" s="2">
        <f>BK$207*$B175+BK$209</f>
        <v>29.442815956940866</v>
      </c>
      <c r="CP175" s="2">
        <f>BL$207*$B175+BL$209</f>
        <v>29.207033393487258</v>
      </c>
      <c r="CQ175" s="2">
        <f>BM$207*$B175+BM$209</f>
        <v>29.276360988188848</v>
      </c>
      <c r="CR175" s="2">
        <f>BN$207*$B175+BN$209</f>
        <v>27.915041330270938</v>
      </c>
      <c r="CS175" s="2">
        <f>BO$207*$B175+BO$209</f>
        <v>27.384079779067534</v>
      </c>
      <c r="CT175" s="2">
        <f>BP$207*$B175+BP$209</f>
        <v>19.887265807730302</v>
      </c>
      <c r="CU175" s="2">
        <f>BQ$207*$B175+BQ$209</f>
        <v>25.327087462197319</v>
      </c>
      <c r="CV175" s="2">
        <f>BR$207*$B175+BR$209</f>
        <v>26.124886325568138</v>
      </c>
      <c r="CW175" s="2">
        <f>BS$207*$B175+BS$209</f>
        <v>26.680312773116398</v>
      </c>
      <c r="CX175" s="2">
        <f>BT$207*$B175+BT$209</f>
        <v>33.000580511023976</v>
      </c>
      <c r="CY175" s="2">
        <f>BU$207*$B175+BU$209</f>
        <v>34.226474986274852</v>
      </c>
      <c r="CZ175" s="2">
        <f>BV$207*$B175+BV$209</f>
        <v>40.360456867442679</v>
      </c>
      <c r="DA175" s="2">
        <f>BW$207*$B175+BW$209</f>
        <v>41.676466870042702</v>
      </c>
      <c r="DD175" s="2">
        <f>BZ$207*$B175+BZ$209</f>
        <v>21.595604260052973</v>
      </c>
      <c r="DE175" s="2">
        <f>CA$207*$B175+CA$209</f>
        <v>21.41013413380152</v>
      </c>
      <c r="DF175" s="2">
        <f>CB$207*$B175+CB$209</f>
        <v>21.050734151203915</v>
      </c>
      <c r="DG175" s="2">
        <f>CC$207*$B175+CC$209</f>
        <v>21.161753315924976</v>
      </c>
      <c r="DH175" s="2">
        <f>CD$207*$B175+CD$209</f>
        <v>20.121020360144431</v>
      </c>
      <c r="DI175" s="2">
        <f>CE$207*$B175+CE$209</f>
        <v>19.635067263377973</v>
      </c>
      <c r="DJ175" s="2">
        <f>CF$207*$B175+CF$209</f>
        <v>20.740295759931399</v>
      </c>
      <c r="DK175" s="2">
        <f>CG$207*$B175+CG$209</f>
        <v>19.979993814193136</v>
      </c>
      <c r="DL175" s="2">
        <f>CH$207*$B175+CH$209</f>
        <v>23.14296690938259</v>
      </c>
      <c r="DM175" s="2">
        <f>CI$207*$B175+CI$209</f>
        <v>26.221841653572934</v>
      </c>
      <c r="DN175" s="2">
        <f>CJ$207*$B175+CJ$209</f>
        <v>29.924930421287943</v>
      </c>
      <c r="DO175" s="2">
        <f>CK$207*$B175+CK$209</f>
        <v>35.237844651925663</v>
      </c>
      <c r="DP175" s="2">
        <f>CL$207*$B175+CL$209</f>
        <v>43.664011247196029</v>
      </c>
      <c r="DS175" s="2">
        <f>POWER(10,($B175-C$227)/C$228)/(1+POWER(10,($B175-C$227)/C$228))</f>
        <v>0.99811686292893809</v>
      </c>
      <c r="DT175" s="2">
        <f>POWER(10,($B175-D$227)/D$228)/(1+POWER(10,($B175-D$227)/D$228))</f>
        <v>0.99805693578404009</v>
      </c>
      <c r="DU175" s="2">
        <f>POWER(10,($B175-E$227)/E$228)/(1+POWER(10,($B175-E$227)/E$228))</f>
        <v>0.99898047483346686</v>
      </c>
      <c r="DV175" s="2">
        <f>POWER(10,($B175-F$227)/F$228)/(1+POWER(10,($B175-F$227)/F$228))</f>
        <v>0.99917013081171291</v>
      </c>
      <c r="DW175" s="2">
        <f>POWER(10,($B175-G$227)/G$228)/(1+POWER(10,($B175-G$227)/G$228))</f>
        <v>0.99910328687630545</v>
      </c>
      <c r="DX175" s="2">
        <f>POWER(10,($B175-H$227)/H$228)/(1+POWER(10,($B175-H$227)/H$228))</f>
        <v>0.99902654121387535</v>
      </c>
      <c r="DY175" s="2">
        <f>POWER(10,($B175-I$227)/I$228)/(1+POWER(10,($B175-I$227)/I$228))</f>
        <v>0.99899266089204508</v>
      </c>
      <c r="DZ175" s="2">
        <f>POWER(10,($B175-J$227)/J$228)/(1+POWER(10,($B175-J$227)/J$228))</f>
        <v>0.99888817051941214</v>
      </c>
      <c r="EA175" s="2">
        <f>POWER(10,($B175-K$227)/K$228)/(1+POWER(10,($B175-K$227)/K$228))</f>
        <v>0.99888911740997732</v>
      </c>
      <c r="EB175" s="2">
        <f>POWER(10,($B175-L$227)/L$228)/(1+POWER(10,($B175-L$227)/L$228))</f>
        <v>0.99878011110287024</v>
      </c>
      <c r="EC175" s="2">
        <f>POWER(10,($B175-M$227)/M$228)/(1+POWER(10,($B175-M$227)/M$228))</f>
        <v>0.99870733062709482</v>
      </c>
      <c r="ED175" s="2">
        <f>POWER(10,($B175-N$227)/N$228)/(1+POWER(10,($B175-N$227)/N$228))</f>
        <v>0.99868724082234861</v>
      </c>
      <c r="EE175" s="2">
        <f>POWER(10,($B175-O$227)/O$228)/(1+POWER(10,($B175-O$227)/O$228))</f>
        <v>0.99869734780160002</v>
      </c>
    </row>
    <row r="176" spans="2:135" x14ac:dyDescent="0.25">
      <c r="B176" s="2">
        <v>170</v>
      </c>
      <c r="C176">
        <v>22.850999999999999</v>
      </c>
      <c r="D176">
        <v>21.268999999999998</v>
      </c>
      <c r="E176">
        <v>21.582000000000001</v>
      </c>
      <c r="F176">
        <v>21.06</v>
      </c>
      <c r="G176">
        <v>18.850999999999999</v>
      </c>
      <c r="H176">
        <v>19.134</v>
      </c>
      <c r="I176">
        <v>18.536999999999999</v>
      </c>
      <c r="J176">
        <v>18.896000000000001</v>
      </c>
      <c r="K176">
        <v>22.97</v>
      </c>
      <c r="L176">
        <v>26.103999999999999</v>
      </c>
      <c r="M176">
        <v>30.701000000000001</v>
      </c>
      <c r="N176">
        <v>35.567</v>
      </c>
      <c r="O176">
        <v>43.7761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21.555147774161043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21.36872430803589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20.989482470167619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21.094978532543308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20.042417493819062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19.59223015223867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20.704492910387629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19.917563871572447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23.094440781697884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26.170054723698396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29.877111450596914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35.191028821350109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43.642346391475414</v>
      </c>
      <c r="AE176" s="5"/>
      <c r="AG176" s="5">
        <f t="shared" si="49"/>
        <v>1.2958522258389564</v>
      </c>
      <c r="AH176" s="5">
        <f t="shared" si="49"/>
        <v>-9.9724308035892051E-2</v>
      </c>
      <c r="AI176" s="5">
        <f t="shared" si="49"/>
        <v>0.59251752983238148</v>
      </c>
      <c r="AJ176" s="5">
        <f t="shared" si="49"/>
        <v>-3.4978532543309626E-2</v>
      </c>
      <c r="AK176" s="5">
        <f t="shared" si="48"/>
        <v>-1.1914174938190634</v>
      </c>
      <c r="AL176" s="5">
        <f t="shared" si="48"/>
        <v>-0.45823015223867003</v>
      </c>
      <c r="AM176" s="5">
        <f t="shared" si="48"/>
        <v>-2.1674929103876295</v>
      </c>
      <c r="AN176" s="5">
        <f t="shared" si="48"/>
        <v>-1.0215638715724467</v>
      </c>
      <c r="AO176" s="5">
        <f t="shared" si="47"/>
        <v>-0.12444078169788497</v>
      </c>
      <c r="AP176" s="5">
        <f t="shared" si="33"/>
        <v>-6.60547236983966E-2</v>
      </c>
      <c r="AQ176" s="5">
        <f t="shared" si="33"/>
        <v>0.82388854940308676</v>
      </c>
      <c r="AR176" s="5">
        <f t="shared" si="33"/>
        <v>0.37597117864989116</v>
      </c>
      <c r="AS176" s="5">
        <f t="shared" si="33"/>
        <v>0.13375360852458584</v>
      </c>
      <c r="AV176" s="2">
        <f t="shared" si="34"/>
        <v>21.555147749650217</v>
      </c>
      <c r="AW176" s="2">
        <f t="shared" si="35"/>
        <v>21.36872430803589</v>
      </c>
      <c r="AX176" s="2">
        <f t="shared" si="36"/>
        <v>20.989482470167619</v>
      </c>
      <c r="AY176" s="2">
        <f t="shared" si="37"/>
        <v>21.094978532543308</v>
      </c>
      <c r="AZ176" s="2">
        <f t="shared" si="38"/>
        <v>20.042417493819062</v>
      </c>
      <c r="BA176" s="2">
        <f t="shared" si="39"/>
        <v>19.592163012050982</v>
      </c>
      <c r="BB176" s="2">
        <f t="shared" si="40"/>
        <v>20.704485727330791</v>
      </c>
      <c r="BC176" s="2">
        <f t="shared" si="41"/>
        <v>19.917467248136852</v>
      </c>
      <c r="BD176" s="2">
        <f t="shared" si="42"/>
        <v>23.094351128206782</v>
      </c>
      <c r="BE176" s="2">
        <f t="shared" si="43"/>
        <v>26.168755373452655</v>
      </c>
      <c r="BF176" s="2">
        <f t="shared" si="44"/>
        <v>29.875978027804987</v>
      </c>
      <c r="BG176" s="2">
        <f t="shared" si="45"/>
        <v>35.184716258438776</v>
      </c>
      <c r="BH176" s="2">
        <f t="shared" si="46"/>
        <v>43.622344918807691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>
        <f>IF(OR(AND($B176&gt;E$230, $B176&lt;E$231), $B176&gt;E$232), E176, "")</f>
        <v>21.582000000000001</v>
      </c>
      <c r="CC176" s="2">
        <f>IF(OR(AND($B176&gt;F$230, $B176&lt;F$231), $B176&gt;F$232), F176, "")</f>
        <v>21.06</v>
      </c>
      <c r="CD176" s="2">
        <f>IF(OR(AND($B176&gt;G$230, $B176&lt;G$231), $B176&gt;G$232), G176, "")</f>
        <v>18.850999999999999</v>
      </c>
      <c r="CE176" s="2">
        <f>IF(OR(AND($B176&gt;H$230, $B176&lt;H$231), $B176&gt;H$232), H176, "")</f>
        <v>19.134</v>
      </c>
      <c r="CF176" s="2">
        <f>IF(OR(AND($B176&gt;I$230, $B176&lt;I$231), $B176&gt;I$232), I176, "")</f>
        <v>18.536999999999999</v>
      </c>
      <c r="CG176" s="2">
        <f>IF(OR(AND($B176&gt;J$230, $B176&lt;J$231), $B176&gt;J$232), J176, "")</f>
        <v>18.896000000000001</v>
      </c>
      <c r="CH176" s="2">
        <f>IF(OR(AND($B176&gt;K$230, $B176&lt;K$231), $B176&gt;K$232), K176, "")</f>
        <v>22.97</v>
      </c>
      <c r="CI176" s="2">
        <f>IF(OR(AND($B176&gt;L$230, $B176&lt;L$231), $B176&gt;L$232), L176, "")</f>
        <v>26.103999999999999</v>
      </c>
      <c r="CJ176" s="2">
        <f>IF(OR(AND($B176&gt;M$230, $B176&lt;M$231), $B176&gt;M$232), M176, "")</f>
        <v>30.701000000000001</v>
      </c>
      <c r="CK176" s="2">
        <f>IF(OR(AND($B176&gt;N$230, $B176&lt;N$231), $B176&gt;N$232), N176, "")</f>
        <v>35.567</v>
      </c>
      <c r="CL176" s="2">
        <f>IF(OR(AND($B176&gt;O$230, $B176&lt;O$231), $B176&gt;O$232), O176, "")</f>
        <v>43.7761</v>
      </c>
      <c r="CO176" s="2">
        <f>BK$207*$B176+BK$209</f>
        <v>29.485656472080255</v>
      </c>
      <c r="CP176" s="2">
        <f>BL$207*$B176+BL$209</f>
        <v>29.242315405313949</v>
      </c>
      <c r="CQ176" s="2">
        <f>BM$207*$B176+BM$209</f>
        <v>29.297553595874056</v>
      </c>
      <c r="CR176" s="2">
        <f>BN$207*$B176+BN$209</f>
        <v>27.912355018932356</v>
      </c>
      <c r="CS176" s="2">
        <f>BO$207*$B176+BO$209</f>
        <v>27.375811195366705</v>
      </c>
      <c r="CT176" s="2">
        <f>BP$207*$B176+BP$209</f>
        <v>19.832398469681905</v>
      </c>
      <c r="CU176" s="2">
        <f>BQ$207*$B176+BQ$209</f>
        <v>25.318569162614949</v>
      </c>
      <c r="CV176" s="2">
        <f>BR$207*$B176+BR$209</f>
        <v>26.114985174449686</v>
      </c>
      <c r="CW176" s="2">
        <f>BS$207*$B176+BS$209</f>
        <v>26.659620903064379</v>
      </c>
      <c r="CX176" s="2">
        <f>BT$207*$B176+BT$209</f>
        <v>33.013909954327346</v>
      </c>
      <c r="CY176" s="2">
        <f>BU$207*$B176+BU$209</f>
        <v>34.211773588856879</v>
      </c>
      <c r="CZ176" s="2">
        <f>BV$207*$B176+BV$209</f>
        <v>40.358367221339712</v>
      </c>
      <c r="DA176" s="2">
        <f>BW$207*$B176+BW$209</f>
        <v>41.60758460443359</v>
      </c>
      <c r="DD176" s="2">
        <f>BZ$207*$B176+BZ$209</f>
        <v>21.541501868417473</v>
      </c>
      <c r="DE176" s="2">
        <f>CA$207*$B176+CA$209</f>
        <v>21.354744387804654</v>
      </c>
      <c r="DF176" s="2">
        <f>CB$207*$B176+CB$209</f>
        <v>20.981749592202082</v>
      </c>
      <c r="DG176" s="2">
        <f>CC$207*$B176+CC$209</f>
        <v>21.089814517772375</v>
      </c>
      <c r="DH176" s="2">
        <f>CD$207*$B176+CD$209</f>
        <v>20.036414773080992</v>
      </c>
      <c r="DI176" s="2">
        <f>CE$207*$B176+CE$209</f>
        <v>19.591949521995254</v>
      </c>
      <c r="DJ176" s="2">
        <f>CF$207*$B176+CF$209</f>
        <v>20.700242475173344</v>
      </c>
      <c r="DK176" s="2">
        <f>CG$207*$B176+CG$209</f>
        <v>19.911175966794406</v>
      </c>
      <c r="DL176" s="2">
        <f>CH$207*$B176+CH$209</f>
        <v>23.09073500452471</v>
      </c>
      <c r="DM176" s="2">
        <f>CI$207*$B176+CI$209</f>
        <v>26.16113048221834</v>
      </c>
      <c r="DN176" s="2">
        <f>CJ$207*$B176+CJ$209</f>
        <v>29.870859818783458</v>
      </c>
      <c r="DO176" s="2">
        <f>CK$207*$B176+CK$209</f>
        <v>35.178513959597204</v>
      </c>
      <c r="DP176" s="2">
        <f>CL$207*$B176+CL$209</f>
        <v>43.624741642494229</v>
      </c>
      <c r="DS176" s="2">
        <f>POWER(10,($B176-C$227)/C$228)/(1+POWER(10,($B176-C$227)/C$228))</f>
        <v>0.99828227395946534</v>
      </c>
      <c r="DT176" s="2">
        <f>POWER(10,($B176-D$227)/D$228)/(1+POWER(10,($B176-D$227)/D$228))</f>
        <v>0.9982276013489827</v>
      </c>
      <c r="DU176" s="2">
        <f>POWER(10,($B176-E$227)/E$228)/(1+POWER(10,($B176-E$227)/E$228))</f>
        <v>0.99907009857830664</v>
      </c>
      <c r="DV176" s="2">
        <f>POWER(10,($B176-F$227)/F$228)/(1+POWER(10,($B176-F$227)/F$228))</f>
        <v>0.99924309503621767</v>
      </c>
      <c r="DW176" s="2">
        <f>POWER(10,($B176-G$227)/G$228)/(1+POWER(10,($B176-G$227)/G$228))</f>
        <v>0.99918212338008594</v>
      </c>
      <c r="DX176" s="2">
        <f>POWER(10,($B176-H$227)/H$228)/(1+POWER(10,($B176-H$227)/H$228))</f>
        <v>0.99911211898498609</v>
      </c>
      <c r="DY176" s="2">
        <f>POWER(10,($B176-I$227)/I$228)/(1+POWER(10,($B176-I$227)/I$228))</f>
        <v>0.99908121437814557</v>
      </c>
      <c r="DZ176" s="2">
        <f>POWER(10,($B176-J$227)/J$228)/(1+POWER(10,($B176-J$227)/J$228))</f>
        <v>0.99898590025388245</v>
      </c>
      <c r="EA176" s="2">
        <f>POWER(10,($B176-K$227)/K$228)/(1+POWER(10,($B176-K$227)/K$228))</f>
        <v>0.9989867639972595</v>
      </c>
      <c r="EB176" s="2">
        <f>POWER(10,($B176-L$227)/L$228)/(1+POWER(10,($B176-L$227)/L$228))</f>
        <v>0.99888732867220531</v>
      </c>
      <c r="EC176" s="2">
        <f>POWER(10,($B176-M$227)/M$228)/(1+POWER(10,($B176-M$227)/M$228))</f>
        <v>0.99882093741257538</v>
      </c>
      <c r="ED176" s="2">
        <f>POWER(10,($B176-N$227)/N$228)/(1+POWER(10,($B176-N$227)/N$228))</f>
        <v>0.99880261109182777</v>
      </c>
      <c r="EE176" s="2">
        <f>POWER(10,($B176-O$227)/O$228)/(1+POWER(10,($B176-O$227)/O$228))</f>
        <v>0.99881183088806791</v>
      </c>
    </row>
    <row r="177" spans="2:135" x14ac:dyDescent="0.25">
      <c r="B177" s="2">
        <v>171</v>
      </c>
      <c r="C177">
        <v>21.984999999999999</v>
      </c>
      <c r="D177">
        <v>20.866</v>
      </c>
      <c r="E177">
        <v>19.91</v>
      </c>
      <c r="F177">
        <v>20.701000000000001</v>
      </c>
      <c r="G177">
        <v>19.373000000000001</v>
      </c>
      <c r="H177">
        <v>18.701000000000001</v>
      </c>
      <c r="I177">
        <v>19.327999999999999</v>
      </c>
      <c r="J177">
        <v>18.193999999999999</v>
      </c>
      <c r="K177">
        <v>22.478000000000002</v>
      </c>
      <c r="L177">
        <v>26.521999999999998</v>
      </c>
      <c r="M177">
        <v>29.536999999999999</v>
      </c>
      <c r="N177">
        <v>35.015000000000001</v>
      </c>
      <c r="O177">
        <v>43.835799999999999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21.499998456816162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21.312253058195257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20.919894562538616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21.022633479304265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19.957341071207427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19.549045543194893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20.664088733341057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19.848192439986374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23.041869360853571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26.108071588840836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29.822057437528105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35.128146289655589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43.594262022466374</v>
      </c>
      <c r="AE177" s="5"/>
      <c r="AG177" s="5">
        <f t="shared" si="49"/>
        <v>0.48500154318383792</v>
      </c>
      <c r="AH177" s="5">
        <f t="shared" si="49"/>
        <v>-0.44625305819525707</v>
      </c>
      <c r="AI177" s="5">
        <f t="shared" si="49"/>
        <v>-1.0098945625386158</v>
      </c>
      <c r="AJ177" s="5">
        <f t="shared" si="49"/>
        <v>-0.32163347930426411</v>
      </c>
      <c r="AK177" s="5">
        <f t="shared" si="48"/>
        <v>-0.58434107120742595</v>
      </c>
      <c r="AL177" s="5">
        <f t="shared" si="48"/>
        <v>-0.84804554319489256</v>
      </c>
      <c r="AM177" s="5">
        <f t="shared" si="48"/>
        <v>-1.3360887333410574</v>
      </c>
      <c r="AN177" s="5">
        <f t="shared" si="48"/>
        <v>-1.6541924399863746</v>
      </c>
      <c r="AO177" s="5">
        <f t="shared" si="47"/>
        <v>-0.56386936085356965</v>
      </c>
      <c r="AP177" s="5">
        <f t="shared" si="33"/>
        <v>0.41392841115916212</v>
      </c>
      <c r="AQ177" s="5">
        <f t="shared" si="33"/>
        <v>-0.28505743752810631</v>
      </c>
      <c r="AR177" s="5">
        <f t="shared" si="33"/>
        <v>-0.11314628965558882</v>
      </c>
      <c r="AS177" s="5">
        <f t="shared" si="33"/>
        <v>0.24153797753362483</v>
      </c>
      <c r="AV177" s="2">
        <f t="shared" si="34"/>
        <v>21.499998441883541</v>
      </c>
      <c r="AW177" s="2">
        <f t="shared" si="35"/>
        <v>21.312253058195257</v>
      </c>
      <c r="AX177" s="2">
        <f t="shared" si="36"/>
        <v>20.919894562538616</v>
      </c>
      <c r="AY177" s="2">
        <f t="shared" si="37"/>
        <v>21.022633479304265</v>
      </c>
      <c r="AZ177" s="2">
        <f t="shared" si="38"/>
        <v>19.957341071207427</v>
      </c>
      <c r="BA177" s="2">
        <f t="shared" si="39"/>
        <v>19.549016986006986</v>
      </c>
      <c r="BB177" s="2">
        <f t="shared" si="40"/>
        <v>20.664085821895682</v>
      </c>
      <c r="BC177" s="2">
        <f t="shared" si="41"/>
        <v>19.848150843339507</v>
      </c>
      <c r="BD177" s="2">
        <f t="shared" si="42"/>
        <v>23.041830485895705</v>
      </c>
      <c r="BE177" s="2">
        <f t="shared" si="43"/>
        <v>26.107449116627066</v>
      </c>
      <c r="BF177" s="2">
        <f t="shared" si="44"/>
        <v>29.821499901502811</v>
      </c>
      <c r="BG177" s="2">
        <f t="shared" si="45"/>
        <v>35.124902942685338</v>
      </c>
      <c r="BH177" s="2">
        <f t="shared" si="46"/>
        <v>43.583253878948042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>
        <f>IF(OR(AND($B177&gt;E$230, $B177&lt;E$231), $B177&gt;E$232), E177, "")</f>
        <v>19.91</v>
      </c>
      <c r="CC177" s="2">
        <f>IF(OR(AND($B177&gt;F$230, $B177&lt;F$231), $B177&gt;F$232), F177, "")</f>
        <v>20.701000000000001</v>
      </c>
      <c r="CD177" s="2">
        <f>IF(OR(AND($B177&gt;G$230, $B177&lt;G$231), $B177&gt;G$232), G177, "")</f>
        <v>19.373000000000001</v>
      </c>
      <c r="CE177" s="2">
        <f>IF(OR(AND($B177&gt;H$230, $B177&lt;H$231), $B177&gt;H$232), H177, "")</f>
        <v>18.701000000000001</v>
      </c>
      <c r="CF177" s="2">
        <f>IF(OR(AND($B177&gt;I$230, $B177&lt;I$231), $B177&gt;I$232), I177, "")</f>
        <v>19.327999999999999</v>
      </c>
      <c r="CG177" s="2">
        <f>IF(OR(AND($B177&gt;J$230, $B177&lt;J$231), $B177&gt;J$232), J177, "")</f>
        <v>18.193999999999999</v>
      </c>
      <c r="CH177" s="2">
        <f>IF(OR(AND($B177&gt;K$230, $B177&lt;K$231), $B177&gt;K$232), K177, "")</f>
        <v>22.478000000000002</v>
      </c>
      <c r="CI177" s="2">
        <f>IF(OR(AND($B177&gt;L$230, $B177&lt;L$231), $B177&gt;L$232), L177, "")</f>
        <v>26.521999999999998</v>
      </c>
      <c r="CJ177" s="2">
        <f>IF(OR(AND($B177&gt;M$230, $B177&lt;M$231), $B177&gt;M$232), M177, "")</f>
        <v>29.536999999999999</v>
      </c>
      <c r="CK177" s="2">
        <f>IF(OR(AND($B177&gt;N$230, $B177&lt;N$231), $B177&gt;N$232), N177, "")</f>
        <v>35.015000000000001</v>
      </c>
      <c r="CL177" s="2">
        <f>IF(OR(AND($B177&gt;O$230, $B177&lt;O$231), $B177&gt;O$232), O177, "")</f>
        <v>43.835799999999999</v>
      </c>
      <c r="CO177" s="2">
        <f>BK$207*$B177+BK$209</f>
        <v>29.528496987219647</v>
      </c>
      <c r="CP177" s="2">
        <f>BL$207*$B177+BL$209</f>
        <v>29.27759741714064</v>
      </c>
      <c r="CQ177" s="2">
        <f>BM$207*$B177+BM$209</f>
        <v>29.318746203559261</v>
      </c>
      <c r="CR177" s="2">
        <f>BN$207*$B177+BN$209</f>
        <v>27.909668707593774</v>
      </c>
      <c r="CS177" s="2">
        <f>BO$207*$B177+BO$209</f>
        <v>27.367542611665872</v>
      </c>
      <c r="CT177" s="2">
        <f>BP$207*$B177+BP$209</f>
        <v>19.777531131633509</v>
      </c>
      <c r="CU177" s="2">
        <f>BQ$207*$B177+BQ$209</f>
        <v>25.310050863032579</v>
      </c>
      <c r="CV177" s="2">
        <f>BR$207*$B177+BR$209</f>
        <v>26.105084023331237</v>
      </c>
      <c r="CW177" s="2">
        <f>BS$207*$B177+BS$209</f>
        <v>26.63892903301236</v>
      </c>
      <c r="CX177" s="2">
        <f>BT$207*$B177+BT$209</f>
        <v>33.027239397630716</v>
      </c>
      <c r="CY177" s="2">
        <f>BU$207*$B177+BU$209</f>
        <v>34.197072191438906</v>
      </c>
      <c r="CZ177" s="2">
        <f>BV$207*$B177+BV$209</f>
        <v>40.356277575236746</v>
      </c>
      <c r="DA177" s="2">
        <f>BW$207*$B177+BW$209</f>
        <v>41.538702338824478</v>
      </c>
      <c r="DD177" s="2">
        <f>BZ$207*$B177+BZ$209</f>
        <v>21.487399476781974</v>
      </c>
      <c r="DE177" s="2">
        <f>CA$207*$B177+CA$209</f>
        <v>21.299354641807788</v>
      </c>
      <c r="DF177" s="2">
        <f>CB$207*$B177+CB$209</f>
        <v>20.912765033200252</v>
      </c>
      <c r="DG177" s="2">
        <f>CC$207*$B177+CC$209</f>
        <v>21.017875719619777</v>
      </c>
      <c r="DH177" s="2">
        <f>CD$207*$B177+CD$209</f>
        <v>19.951809186017556</v>
      </c>
      <c r="DI177" s="2">
        <f>CE$207*$B177+CE$209</f>
        <v>19.548831780612531</v>
      </c>
      <c r="DJ177" s="2">
        <f>CF$207*$B177+CF$209</f>
        <v>20.660189190415288</v>
      </c>
      <c r="DK177" s="2">
        <f>CG$207*$B177+CG$209</f>
        <v>19.842358119395676</v>
      </c>
      <c r="DL177" s="2">
        <f>CH$207*$B177+CH$209</f>
        <v>23.038503099666826</v>
      </c>
      <c r="DM177" s="2">
        <f>CI$207*$B177+CI$209</f>
        <v>26.100419310863749</v>
      </c>
      <c r="DN177" s="2">
        <f>CJ$207*$B177+CJ$209</f>
        <v>29.81678921627897</v>
      </c>
      <c r="DO177" s="2">
        <f>CK$207*$B177+CK$209</f>
        <v>35.119183267268745</v>
      </c>
      <c r="DP177" s="2">
        <f>CL$207*$B177+CL$209</f>
        <v>43.585472037792428</v>
      </c>
      <c r="DS177" s="2">
        <f>POWER(10,($B177-C$227)/C$228)/(1+POWER(10,($B177-C$227)/C$228))</f>
        <v>0.9984331784205811</v>
      </c>
      <c r="DT177" s="2">
        <f>POWER(10,($B177-D$227)/D$228)/(1+POWER(10,($B177-D$227)/D$228))</f>
        <v>0.99838330109139495</v>
      </c>
      <c r="DU177" s="2">
        <f>POWER(10,($B177-E$227)/E$228)/(1+POWER(10,($B177-E$227)/E$228))</f>
        <v>0.99915185042722865</v>
      </c>
      <c r="DV177" s="2">
        <f>POWER(10,($B177-F$227)/F$228)/(1+POWER(10,($B177-F$227)/F$228))</f>
        <v>0.9993096484916496</v>
      </c>
      <c r="DW177" s="2">
        <f>POWER(10,($B177-G$227)/G$228)/(1+POWER(10,($B177-G$227)/G$228))</f>
        <v>0.99925403397447665</v>
      </c>
      <c r="DX177" s="2">
        <f>POWER(10,($B177-H$227)/H$228)/(1+POWER(10,($B177-H$227)/H$228))</f>
        <v>0.99919017962391865</v>
      </c>
      <c r="DY177" s="2">
        <f>POWER(10,($B177-I$227)/I$228)/(1+POWER(10,($B177-I$227)/I$228))</f>
        <v>0.99916198980641902</v>
      </c>
      <c r="DZ177" s="2">
        <f>POWER(10,($B177-J$227)/J$228)/(1+POWER(10,($B177-J$227)/J$228))</f>
        <v>0.99907504750604015</v>
      </c>
      <c r="EA177" s="2">
        <f>POWER(10,($B177-K$227)/K$228)/(1+POWER(10,($B177-K$227)/K$228))</f>
        <v>0.99907583538990163</v>
      </c>
      <c r="EB177" s="2">
        <f>POWER(10,($B177-L$227)/L$228)/(1+POWER(10,($B177-L$227)/L$228))</f>
        <v>0.99898513232980468</v>
      </c>
      <c r="EC177" s="2">
        <f>POWER(10,($B177-M$227)/M$228)/(1+POWER(10,($B177-M$227)/M$228))</f>
        <v>0.99892457056985662</v>
      </c>
      <c r="ED177" s="2">
        <f>POWER(10,($B177-N$227)/N$228)/(1+POWER(10,($B177-N$227)/N$228))</f>
        <v>0.99890785327125187</v>
      </c>
      <c r="EE177" s="2">
        <f>POWER(10,($B177-O$227)/O$228)/(1+POWER(10,($B177-O$227)/O$228))</f>
        <v>0.99891626359062025</v>
      </c>
    </row>
    <row r="178" spans="2:135" x14ac:dyDescent="0.25">
      <c r="B178" s="2">
        <v>172</v>
      </c>
      <c r="C178">
        <v>21.701000000000001</v>
      </c>
      <c r="D178">
        <v>19.954999999999998</v>
      </c>
      <c r="E178">
        <v>20</v>
      </c>
      <c r="F178">
        <v>21</v>
      </c>
      <c r="G178">
        <v>19.478000000000002</v>
      </c>
      <c r="H178">
        <v>19.611999999999998</v>
      </c>
      <c r="I178">
        <v>20.463000000000001</v>
      </c>
      <c r="J178">
        <v>19.045000000000002</v>
      </c>
      <c r="K178">
        <v>22.91</v>
      </c>
      <c r="L178">
        <v>27.178999999999998</v>
      </c>
      <c r="M178">
        <v>29.626999999999999</v>
      </c>
      <c r="N178">
        <v>34.119</v>
      </c>
      <c r="O178">
        <v>43.5672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21.444927617474722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21.255863774700732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20.850352926709895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20.950319918032587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19.872301007072423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19.505886013877785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20.623715179894063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19.778890720591495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22.989348914131892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26.046476661362188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29.767318862775181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35.066737683835598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43.550013415481914</v>
      </c>
      <c r="AE178" s="5"/>
      <c r="AG178" s="5">
        <f t="shared" si="49"/>
        <v>0.25607238252527864</v>
      </c>
      <c r="AH178" s="5">
        <f t="shared" si="49"/>
        <v>-1.3008637747007334</v>
      </c>
      <c r="AI178" s="5">
        <f t="shared" si="49"/>
        <v>-0.85035292670989548</v>
      </c>
      <c r="AJ178" s="5">
        <f t="shared" si="49"/>
        <v>4.9680081967412804E-2</v>
      </c>
      <c r="AK178" s="5">
        <f t="shared" si="48"/>
        <v>-0.39430100707242133</v>
      </c>
      <c r="AL178" s="5">
        <f t="shared" si="48"/>
        <v>0.10611398612221379</v>
      </c>
      <c r="AM178" s="5">
        <f t="shared" si="48"/>
        <v>-0.16071517989406203</v>
      </c>
      <c r="AN178" s="5">
        <f t="shared" si="48"/>
        <v>-0.73389072059149285</v>
      </c>
      <c r="AO178" s="5">
        <f t="shared" si="47"/>
        <v>-7.934891413189149E-2</v>
      </c>
      <c r="AP178" s="5">
        <f t="shared" si="33"/>
        <v>1.1325233386378102</v>
      </c>
      <c r="AQ178" s="5">
        <f t="shared" si="33"/>
        <v>-0.14031886277518169</v>
      </c>
      <c r="AR178" s="5">
        <f t="shared" si="33"/>
        <v>-0.94773768383559798</v>
      </c>
      <c r="AS178" s="5">
        <f t="shared" ref="AS178:AS206" si="50">O178-AD178</f>
        <v>1.7186584518086079E-2</v>
      </c>
      <c r="AV178" s="2">
        <f t="shared" si="34"/>
        <v>21.444927608674057</v>
      </c>
      <c r="AW178" s="2">
        <f t="shared" si="35"/>
        <v>21.255863774700732</v>
      </c>
      <c r="AX178" s="2">
        <f t="shared" si="36"/>
        <v>20.850352926709895</v>
      </c>
      <c r="AY178" s="2">
        <f t="shared" si="37"/>
        <v>20.950319918032587</v>
      </c>
      <c r="AZ178" s="2">
        <f t="shared" si="38"/>
        <v>19.872301007072423</v>
      </c>
      <c r="BA178" s="2">
        <f t="shared" si="39"/>
        <v>19.505874282134826</v>
      </c>
      <c r="BB178" s="2">
        <f t="shared" si="40"/>
        <v>20.623714041022296</v>
      </c>
      <c r="BC178" s="2">
        <f t="shared" si="41"/>
        <v>19.778873433229759</v>
      </c>
      <c r="BD178" s="2">
        <f t="shared" si="42"/>
        <v>22.989332639522011</v>
      </c>
      <c r="BE178" s="2">
        <f t="shared" si="43"/>
        <v>26.046188507038629</v>
      </c>
      <c r="BF178" s="2">
        <f t="shared" si="44"/>
        <v>29.767053833430651</v>
      </c>
      <c r="BG178" s="2">
        <f t="shared" si="45"/>
        <v>35.065126502651175</v>
      </c>
      <c r="BH178" s="2">
        <f t="shared" si="46"/>
        <v>43.544149983923013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>
        <f>IF(OR(AND($B178&gt;D$230, $B178&lt;D$231), $B178&gt;D$232), D178, "")</f>
        <v>19.954999999999998</v>
      </c>
      <c r="CB178" s="2">
        <f>IF(OR(AND($B178&gt;E$230, $B178&lt;E$231), $B178&gt;E$232), E178, "")</f>
        <v>20</v>
      </c>
      <c r="CC178" s="2">
        <f>IF(OR(AND($B178&gt;F$230, $B178&lt;F$231), $B178&gt;F$232), F178, "")</f>
        <v>21</v>
      </c>
      <c r="CD178" s="2">
        <f>IF(OR(AND($B178&gt;G$230, $B178&lt;G$231), $B178&gt;G$232), G178, "")</f>
        <v>19.478000000000002</v>
      </c>
      <c r="CE178" s="2">
        <f>IF(OR(AND($B178&gt;H$230, $B178&lt;H$231), $B178&gt;H$232), H178, "")</f>
        <v>19.611999999999998</v>
      </c>
      <c r="CF178" s="2">
        <f>IF(OR(AND($B178&gt;I$230, $B178&lt;I$231), $B178&gt;I$232), I178, "")</f>
        <v>20.463000000000001</v>
      </c>
      <c r="CG178" s="2">
        <f>IF(OR(AND($B178&gt;J$230, $B178&lt;J$231), $B178&gt;J$232), J178, "")</f>
        <v>19.045000000000002</v>
      </c>
      <c r="CH178" s="2">
        <f>IF(OR(AND($B178&gt;K$230, $B178&lt;K$231), $B178&gt;K$232), K178, "")</f>
        <v>22.91</v>
      </c>
      <c r="CI178" s="2">
        <f>IF(OR(AND($B178&gt;L$230, $B178&lt;L$231), $B178&gt;L$232), L178, "")</f>
        <v>27.178999999999998</v>
      </c>
      <c r="CJ178" s="2">
        <f>IF(OR(AND($B178&gt;M$230, $B178&lt;M$231), $B178&gt;M$232), M178, "")</f>
        <v>29.626999999999999</v>
      </c>
      <c r="CK178" s="2">
        <f>IF(OR(AND($B178&gt;N$230, $B178&lt;N$231), $B178&gt;N$232), N178, "")</f>
        <v>34.119</v>
      </c>
      <c r="CL178" s="2">
        <f>IF(OR(AND($B178&gt;O$230, $B178&lt;O$231), $B178&gt;O$232), O178, "")</f>
        <v>43.5672</v>
      </c>
      <c r="CO178" s="2">
        <f>BK$207*$B178+BK$209</f>
        <v>29.571337502359036</v>
      </c>
      <c r="CP178" s="2">
        <f>BL$207*$B178+BL$209</f>
        <v>29.312879428967335</v>
      </c>
      <c r="CQ178" s="2">
        <f>BM$207*$B178+BM$209</f>
        <v>29.339938811244469</v>
      </c>
      <c r="CR178" s="2">
        <f>BN$207*$B178+BN$209</f>
        <v>27.906982396255195</v>
      </c>
      <c r="CS178" s="2">
        <f>BO$207*$B178+BO$209</f>
        <v>27.359274027965043</v>
      </c>
      <c r="CT178" s="2">
        <f>BP$207*$B178+BP$209</f>
        <v>19.722663793585113</v>
      </c>
      <c r="CU178" s="2">
        <f>BQ$207*$B178+BQ$209</f>
        <v>25.301532563450209</v>
      </c>
      <c r="CV178" s="2">
        <f>BR$207*$B178+BR$209</f>
        <v>26.095182872212789</v>
      </c>
      <c r="CW178" s="2">
        <f>BS$207*$B178+BS$209</f>
        <v>26.618237162960341</v>
      </c>
      <c r="CX178" s="2">
        <f>BT$207*$B178+BT$209</f>
        <v>33.040568840934085</v>
      </c>
      <c r="CY178" s="2">
        <f>BU$207*$B178+BU$209</f>
        <v>34.182370794020926</v>
      </c>
      <c r="CZ178" s="2">
        <f>BV$207*$B178+BV$209</f>
        <v>40.354187929133779</v>
      </c>
      <c r="DA178" s="2">
        <f>BW$207*$B178+BW$209</f>
        <v>41.469820073215374</v>
      </c>
      <c r="DD178" s="2">
        <f>BZ$207*$B178+BZ$209</f>
        <v>21.433297085146478</v>
      </c>
      <c r="DE178" s="2">
        <f>CA$207*$B178+CA$209</f>
        <v>21.243964895810922</v>
      </c>
      <c r="DF178" s="2">
        <f>CB$207*$B178+CB$209</f>
        <v>20.843780474198418</v>
      </c>
      <c r="DG178" s="2">
        <f>CC$207*$B178+CC$209</f>
        <v>20.945936921467176</v>
      </c>
      <c r="DH178" s="2">
        <f>CD$207*$B178+CD$209</f>
        <v>19.86720359895412</v>
      </c>
      <c r="DI178" s="2">
        <f>CE$207*$B178+CE$209</f>
        <v>19.505714039229808</v>
      </c>
      <c r="DJ178" s="2">
        <f>CF$207*$B178+CF$209</f>
        <v>20.620135905657236</v>
      </c>
      <c r="DK178" s="2">
        <f>CG$207*$B178+CG$209</f>
        <v>19.77354027199695</v>
      </c>
      <c r="DL178" s="2">
        <f>CH$207*$B178+CH$209</f>
        <v>22.98627119480895</v>
      </c>
      <c r="DM178" s="2">
        <f>CI$207*$B178+CI$209</f>
        <v>26.039708139509152</v>
      </c>
      <c r="DN178" s="2">
        <f>CJ$207*$B178+CJ$209</f>
        <v>29.762718613774481</v>
      </c>
      <c r="DO178" s="2">
        <f>CK$207*$B178+CK$209</f>
        <v>35.059852574940294</v>
      </c>
      <c r="DP178" s="2">
        <f>CL$207*$B178+CL$209</f>
        <v>43.546202433090627</v>
      </c>
      <c r="DS178" s="2">
        <f>POWER(10,($B178-C$227)/C$228)/(1+POWER(10,($B178-C$227)/C$228))</f>
        <v>0.99857084470814617</v>
      </c>
      <c r="DT178" s="2">
        <f>POWER(10,($B178-D$227)/D$228)/(1+POWER(10,($B178-D$227)/D$228))</f>
        <v>0.99852534329854181</v>
      </c>
      <c r="DU178" s="2">
        <f>POWER(10,($B178-E$227)/E$228)/(1+POWER(10,($B178-E$227)/E$228))</f>
        <v>0.99922642066558287</v>
      </c>
      <c r="DV178" s="2">
        <f>POWER(10,($B178-F$227)/F$228)/(1+POWER(10,($B178-F$227)/F$228))</f>
        <v>0.99937035369452998</v>
      </c>
      <c r="DW178" s="2">
        <f>POWER(10,($B178-G$227)/G$228)/(1+POWER(10,($B178-G$227)/G$228))</f>
        <v>0.99931962624129045</v>
      </c>
      <c r="DX178" s="2">
        <f>POWER(10,($B178-H$227)/H$228)/(1+POWER(10,($B178-H$227)/H$228))</f>
        <v>0.99926138240857942</v>
      </c>
      <c r="DY178" s="2">
        <f>POWER(10,($B178-I$227)/I$228)/(1+POWER(10,($B178-I$227)/I$228))</f>
        <v>0.99923566926141461</v>
      </c>
      <c r="DZ178" s="2">
        <f>POWER(10,($B178-J$227)/J$228)/(1+POWER(10,($B178-J$227)/J$228))</f>
        <v>0.99915636463968605</v>
      </c>
      <c r="EA178" s="2">
        <f>POWER(10,($B178-K$227)/K$228)/(1+POWER(10,($B178-K$227)/K$228))</f>
        <v>0.99915708331523323</v>
      </c>
      <c r="EB178" s="2">
        <f>POWER(10,($B178-L$227)/L$228)/(1+POWER(10,($B178-L$227)/L$228))</f>
        <v>0.99907434702590825</v>
      </c>
      <c r="EC178" s="2">
        <f>POWER(10,($B178-M$227)/M$228)/(1+POWER(10,($B178-M$227)/M$228))</f>
        <v>0.99901910388434068</v>
      </c>
      <c r="ED178" s="2">
        <f>POWER(10,($B178-N$227)/N$228)/(1+POWER(10,($B178-N$227)/N$228))</f>
        <v>0.99900385461855823</v>
      </c>
      <c r="EE178" s="2">
        <f>POWER(10,($B178-O$227)/O$228)/(1+POWER(10,($B178-O$227)/O$228))</f>
        <v>0.99901152638970658</v>
      </c>
    </row>
    <row r="179" spans="2:135" x14ac:dyDescent="0.25">
      <c r="B179" s="2">
        <v>173</v>
      </c>
      <c r="C179">
        <v>21.045000000000002</v>
      </c>
      <c r="D179">
        <v>20.209</v>
      </c>
      <c r="E179">
        <v>19.209</v>
      </c>
      <c r="F179">
        <v>19.388000000000002</v>
      </c>
      <c r="G179">
        <v>18.597000000000001</v>
      </c>
      <c r="H179">
        <v>19.463000000000001</v>
      </c>
      <c r="I179">
        <v>18.611999999999998</v>
      </c>
      <c r="J179">
        <v>18.687000000000001</v>
      </c>
      <c r="K179">
        <v>22.448</v>
      </c>
      <c r="L179">
        <v>26.835999999999999</v>
      </c>
      <c r="M179">
        <v>29.731000000000002</v>
      </c>
      <c r="N179">
        <v>34.731000000000002</v>
      </c>
      <c r="O179">
        <v>43.388100000000001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21.389929567845584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21.199550425131175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20.780854096627774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20.878035455210291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19.787294552247822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19.462739190293654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20.583368552377856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19.709638956424126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22.936862393912158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25.985099022263988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29.712759088204351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35.006158044540307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43.508056674188381</v>
      </c>
      <c r="AE179" s="5"/>
      <c r="AG179" s="5">
        <f t="shared" si="49"/>
        <v>-0.3449295678455826</v>
      </c>
      <c r="AH179" s="5">
        <f t="shared" si="49"/>
        <v>-0.99055042513117542</v>
      </c>
      <c r="AI179" s="5">
        <f t="shared" si="49"/>
        <v>-1.5718540966277743</v>
      </c>
      <c r="AJ179" s="5">
        <f t="shared" si="49"/>
        <v>-1.4900354552102897</v>
      </c>
      <c r="AK179" s="5">
        <f t="shared" si="48"/>
        <v>-1.1902945522478205</v>
      </c>
      <c r="AL179" s="5">
        <f t="shared" si="48"/>
        <v>2.6080970634723144E-4</v>
      </c>
      <c r="AM179" s="5">
        <f t="shared" si="48"/>
        <v>-1.9713685523778572</v>
      </c>
      <c r="AN179" s="5">
        <f t="shared" si="48"/>
        <v>-1.0226389564241245</v>
      </c>
      <c r="AO179" s="5">
        <f t="shared" si="47"/>
        <v>-0.48886239391215724</v>
      </c>
      <c r="AP179" s="5">
        <f t="shared" si="47"/>
        <v>0.85090097773601059</v>
      </c>
      <c r="AQ179" s="5">
        <f t="shared" si="47"/>
        <v>1.8240911795651016E-2</v>
      </c>
      <c r="AR179" s="5">
        <f t="shared" si="47"/>
        <v>-0.27515804454030501</v>
      </c>
      <c r="AS179" s="5">
        <f t="shared" si="50"/>
        <v>-0.11995667418837996</v>
      </c>
      <c r="AV179" s="2">
        <f t="shared" si="34"/>
        <v>21.389929562827984</v>
      </c>
      <c r="AW179" s="2">
        <f t="shared" si="35"/>
        <v>21.199550425131175</v>
      </c>
      <c r="AX179" s="2">
        <f t="shared" si="36"/>
        <v>20.780854096627774</v>
      </c>
      <c r="AY179" s="2">
        <f t="shared" si="37"/>
        <v>20.878035455210291</v>
      </c>
      <c r="AZ179" s="2">
        <f t="shared" si="38"/>
        <v>19.787294552247822</v>
      </c>
      <c r="BA179" s="2">
        <f t="shared" si="39"/>
        <v>19.462734535249009</v>
      </c>
      <c r="BB179" s="2">
        <f t="shared" si="40"/>
        <v>20.583368122437864</v>
      </c>
      <c r="BC179" s="2">
        <f t="shared" si="41"/>
        <v>19.709632020670391</v>
      </c>
      <c r="BD179" s="2">
        <f t="shared" si="42"/>
        <v>22.936855815983296</v>
      </c>
      <c r="BE179" s="2">
        <f t="shared" si="43"/>
        <v>25.984970125580276</v>
      </c>
      <c r="BF179" s="2">
        <f t="shared" si="44"/>
        <v>29.712637342113577</v>
      </c>
      <c r="BG179" s="2">
        <f t="shared" si="45"/>
        <v>35.005384191257832</v>
      </c>
      <c r="BH179" s="2">
        <f t="shared" si="46"/>
        <v>43.50503411158617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21.045000000000002</v>
      </c>
      <c r="CA179" s="2">
        <f>IF(OR(AND($B179&gt;D$230, $B179&lt;D$231), $B179&gt;D$232), D179, "")</f>
        <v>20.209</v>
      </c>
      <c r="CB179" s="2">
        <f>IF(OR(AND($B179&gt;E$230, $B179&lt;E$231), $B179&gt;E$232), E179, "")</f>
        <v>19.209</v>
      </c>
      <c r="CC179" s="2">
        <f>IF(OR(AND($B179&gt;F$230, $B179&lt;F$231), $B179&gt;F$232), F179, "")</f>
        <v>19.388000000000002</v>
      </c>
      <c r="CD179" s="2">
        <f>IF(OR(AND($B179&gt;G$230, $B179&lt;G$231), $B179&gt;G$232), G179, "")</f>
        <v>18.597000000000001</v>
      </c>
      <c r="CE179" s="2">
        <f>IF(OR(AND($B179&gt;H$230, $B179&lt;H$231), $B179&gt;H$232), H179, "")</f>
        <v>19.463000000000001</v>
      </c>
      <c r="CF179" s="2">
        <f>IF(OR(AND($B179&gt;I$230, $B179&lt;I$231), $B179&gt;I$232), I179, "")</f>
        <v>18.611999999999998</v>
      </c>
      <c r="CG179" s="2">
        <f>IF(OR(AND($B179&gt;J$230, $B179&lt;J$231), $B179&gt;J$232), J179, "")</f>
        <v>18.687000000000001</v>
      </c>
      <c r="CH179" s="2">
        <f>IF(OR(AND($B179&gt;K$230, $B179&lt;K$231), $B179&gt;K$232), K179, "")</f>
        <v>22.448</v>
      </c>
      <c r="CI179" s="2">
        <f>IF(OR(AND($B179&gt;L$230, $B179&lt;L$231), $B179&gt;L$232), L179, "")</f>
        <v>26.835999999999999</v>
      </c>
      <c r="CJ179" s="2">
        <f>IF(OR(AND($B179&gt;M$230, $B179&lt;M$231), $B179&gt;M$232), M179, "")</f>
        <v>29.731000000000002</v>
      </c>
      <c r="CK179" s="2">
        <f>IF(OR(AND($B179&gt;N$230, $B179&lt;N$231), $B179&gt;N$232), N179, "")</f>
        <v>34.731000000000002</v>
      </c>
      <c r="CL179" s="2">
        <f>IF(OR(AND($B179&gt;O$230, $B179&lt;O$231), $B179&gt;O$232), O179, "")</f>
        <v>43.388100000000001</v>
      </c>
      <c r="CO179" s="2">
        <f>BK$207*$B179+BK$209</f>
        <v>29.614178017498428</v>
      </c>
      <c r="CP179" s="2">
        <f>BL$207*$B179+BL$209</f>
        <v>29.348161440794026</v>
      </c>
      <c r="CQ179" s="2">
        <f>BM$207*$B179+BM$209</f>
        <v>29.361131418929673</v>
      </c>
      <c r="CR179" s="2">
        <f>BN$207*$B179+BN$209</f>
        <v>27.904296084916613</v>
      </c>
      <c r="CS179" s="2">
        <f>BO$207*$B179+BO$209</f>
        <v>27.351005444264214</v>
      </c>
      <c r="CT179" s="2">
        <f>BP$207*$B179+BP$209</f>
        <v>19.667796455536717</v>
      </c>
      <c r="CU179" s="2">
        <f>BQ$207*$B179+BQ$209</f>
        <v>25.293014263867839</v>
      </c>
      <c r="CV179" s="2">
        <f>BR$207*$B179+BR$209</f>
        <v>26.085281721094336</v>
      </c>
      <c r="CW179" s="2">
        <f>BS$207*$B179+BS$209</f>
        <v>26.597545292908322</v>
      </c>
      <c r="CX179" s="2">
        <f>BT$207*$B179+BT$209</f>
        <v>33.053898284237448</v>
      </c>
      <c r="CY179" s="2">
        <f>BU$207*$B179+BU$209</f>
        <v>34.167669396602953</v>
      </c>
      <c r="CZ179" s="2">
        <f>BV$207*$B179+BV$209</f>
        <v>40.352098283030813</v>
      </c>
      <c r="DA179" s="2">
        <f>BW$207*$B179+BW$209</f>
        <v>41.400937807606255</v>
      </c>
      <c r="DD179" s="2">
        <f>BZ$207*$B179+BZ$209</f>
        <v>21.379194693510982</v>
      </c>
      <c r="DE179" s="2">
        <f>CA$207*$B179+CA$209</f>
        <v>21.188575149814056</v>
      </c>
      <c r="DF179" s="2">
        <f>CB$207*$B179+CB$209</f>
        <v>20.774795915196584</v>
      </c>
      <c r="DG179" s="2">
        <f>CC$207*$B179+CC$209</f>
        <v>20.873998123314578</v>
      </c>
      <c r="DH179" s="2">
        <f>CD$207*$B179+CD$209</f>
        <v>19.782598011890681</v>
      </c>
      <c r="DI179" s="2">
        <f>CE$207*$B179+CE$209</f>
        <v>19.462596297847085</v>
      </c>
      <c r="DJ179" s="2">
        <f>CF$207*$B179+CF$209</f>
        <v>20.580082620899177</v>
      </c>
      <c r="DK179" s="2">
        <f>CG$207*$B179+CG$209</f>
        <v>19.704722424598224</v>
      </c>
      <c r="DL179" s="2">
        <f>CH$207*$B179+CH$209</f>
        <v>22.934039289951066</v>
      </c>
      <c r="DM179" s="2">
        <f>CI$207*$B179+CI$209</f>
        <v>25.978996968154561</v>
      </c>
      <c r="DN179" s="2">
        <f>CJ$207*$B179+CJ$209</f>
        <v>29.708648011269993</v>
      </c>
      <c r="DO179" s="2">
        <f>CK$207*$B179+CK$209</f>
        <v>35.000521882611835</v>
      </c>
      <c r="DP179" s="2">
        <f>CL$207*$B179+CL$209</f>
        <v>43.506932828388827</v>
      </c>
      <c r="DS179" s="2">
        <f>POWER(10,($B179-C$227)/C$228)/(1+POWER(10,($B179-C$227)/C$228))</f>
        <v>0.99869643095867189</v>
      </c>
      <c r="DT179" s="2">
        <f>POWER(10,($B179-D$227)/D$228)/(1+POWER(10,($B179-D$227)/D$228))</f>
        <v>0.99865492257502686</v>
      </c>
      <c r="DU179" s="2">
        <f>POWER(10,($B179-E$227)/E$228)/(1+POWER(10,($B179-E$227)/E$228))</f>
        <v>0.99929443923679018</v>
      </c>
      <c r="DV179" s="2">
        <f>POWER(10,($B179-F$227)/F$228)/(1+POWER(10,($B179-F$227)/F$228))</f>
        <v>0.99942572392837936</v>
      </c>
      <c r="DW179" s="2">
        <f>POWER(10,($B179-G$227)/G$228)/(1+POWER(10,($B179-G$227)/G$228))</f>
        <v>0.99937945460797351</v>
      </c>
      <c r="DX179" s="2">
        <f>POWER(10,($B179-H$227)/H$228)/(1+POWER(10,($B179-H$227)/H$228))</f>
        <v>0.99932632896837481</v>
      </c>
      <c r="DY179" s="2">
        <f>POWER(10,($B179-I$227)/I$228)/(1+POWER(10,($B179-I$227)/I$228))</f>
        <v>0.99930287519794825</v>
      </c>
      <c r="DZ179" s="2">
        <f>POWER(10,($B179-J$227)/J$228)/(1+POWER(10,($B179-J$227)/J$228))</f>
        <v>0.9992305382891965</v>
      </c>
      <c r="EA179" s="2">
        <f>POWER(10,($B179-K$227)/K$228)/(1+POWER(10,($B179-K$227)/K$228))</f>
        <v>0.99923119382636261</v>
      </c>
      <c r="EB179" s="2">
        <f>POWER(10,($B179-L$227)/L$228)/(1+POWER(10,($B179-L$227)/L$228))</f>
        <v>0.99915572569017508</v>
      </c>
      <c r="EC179" s="2">
        <f>POWER(10,($B179-M$227)/M$228)/(1+POWER(10,($B179-M$227)/M$228))</f>
        <v>0.99910533489327846</v>
      </c>
      <c r="ED179" s="2">
        <f>POWER(10,($B179-N$227)/N$228)/(1+POWER(10,($B179-N$227)/N$228))</f>
        <v>0.99909142497795378</v>
      </c>
      <c r="EE179" s="2">
        <f>POWER(10,($B179-O$227)/O$228)/(1+POWER(10,($B179-O$227)/O$228))</f>
        <v>0.99909842293836337</v>
      </c>
    </row>
    <row r="180" spans="2:135" x14ac:dyDescent="0.25">
      <c r="B180" s="2">
        <v>174</v>
      </c>
      <c r="C180">
        <v>21.09</v>
      </c>
      <c r="D180">
        <v>20.433</v>
      </c>
      <c r="E180">
        <v>20.224</v>
      </c>
      <c r="F180">
        <v>20.045000000000002</v>
      </c>
      <c r="G180">
        <v>18.672000000000001</v>
      </c>
      <c r="H180">
        <v>19</v>
      </c>
      <c r="I180">
        <v>18.597000000000001</v>
      </c>
      <c r="J180">
        <v>19.358000000000001</v>
      </c>
      <c r="K180">
        <v>23.298999999999999</v>
      </c>
      <c r="L180">
        <v>26.507000000000001</v>
      </c>
      <c r="M180">
        <v>30.193999999999999</v>
      </c>
      <c r="N180">
        <v>34.805999999999997</v>
      </c>
      <c r="O180">
        <v>44.373100000000001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21.334999010543623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21.143307401161785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20.711394857078805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20.805777874224589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19.702319159264096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19.419599202640775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20.543046140320769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19.640426519527633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22.884400944113505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25.92384651510012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29.658302178851475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34.946032823782282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43.467415026347794</v>
      </c>
      <c r="AE180" s="5"/>
      <c r="AG180" s="5">
        <f t="shared" si="49"/>
        <v>-0.24499901054362283</v>
      </c>
      <c r="AH180" s="5">
        <f t="shared" si="49"/>
        <v>-0.71030740116178492</v>
      </c>
      <c r="AI180" s="5">
        <f t="shared" si="49"/>
        <v>-0.48739485707880448</v>
      </c>
      <c r="AJ180" s="5">
        <f t="shared" si="49"/>
        <v>-0.76077787422458698</v>
      </c>
      <c r="AK180" s="5">
        <f t="shared" si="48"/>
        <v>-1.0303191592640957</v>
      </c>
      <c r="AL180" s="5">
        <f t="shared" si="48"/>
        <v>-0.4195992026407751</v>
      </c>
      <c r="AM180" s="5">
        <f t="shared" si="48"/>
        <v>-1.9460461403207674</v>
      </c>
      <c r="AN180" s="5">
        <f t="shared" si="48"/>
        <v>-0.28242651952763254</v>
      </c>
      <c r="AO180" s="5">
        <f t="shared" si="47"/>
        <v>0.41459905588649448</v>
      </c>
      <c r="AP180" s="5">
        <f t="shared" si="47"/>
        <v>0.58315348489988139</v>
      </c>
      <c r="AQ180" s="5">
        <f t="shared" si="47"/>
        <v>0.53569782114852416</v>
      </c>
      <c r="AR180" s="5">
        <f t="shared" si="47"/>
        <v>-0.14003282378228477</v>
      </c>
      <c r="AS180" s="5">
        <f t="shared" si="50"/>
        <v>0.90568497365220679</v>
      </c>
      <c r="AV180" s="2">
        <f t="shared" si="34"/>
        <v>21.334999007776187</v>
      </c>
      <c r="AW180" s="2">
        <f t="shared" si="35"/>
        <v>21.143307401161785</v>
      </c>
      <c r="AX180" s="2">
        <f t="shared" si="36"/>
        <v>20.711394857078805</v>
      </c>
      <c r="AY180" s="2">
        <f t="shared" si="37"/>
        <v>20.805777874224589</v>
      </c>
      <c r="AZ180" s="2">
        <f t="shared" si="38"/>
        <v>19.702319159264096</v>
      </c>
      <c r="BA180" s="2">
        <f t="shared" si="39"/>
        <v>19.419597418622192</v>
      </c>
      <c r="BB180" s="2">
        <f t="shared" si="40"/>
        <v>20.543045983678958</v>
      </c>
      <c r="BC180" s="2">
        <f t="shared" si="41"/>
        <v>19.64042383323601</v>
      </c>
      <c r="BD180" s="2">
        <f t="shared" si="42"/>
        <v>22.884398377232788</v>
      </c>
      <c r="BE180" s="2">
        <f t="shared" si="43"/>
        <v>25.923790800402127</v>
      </c>
      <c r="BF180" s="2">
        <f t="shared" si="44"/>
        <v>29.658248133776656</v>
      </c>
      <c r="BG180" s="2">
        <f t="shared" si="45"/>
        <v>34.945673458470139</v>
      </c>
      <c r="BH180" s="2">
        <f t="shared" si="46"/>
        <v>43.465907085116633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21.09</v>
      </c>
      <c r="CA180" s="2">
        <f>IF(OR(AND($B180&gt;D$230, $B180&lt;D$231), $B180&gt;D$232), D180, "")</f>
        <v>20.433</v>
      </c>
      <c r="CB180" s="2">
        <f>IF(OR(AND($B180&gt;E$230, $B180&lt;E$231), $B180&gt;E$232), E180, "")</f>
        <v>20.224</v>
      </c>
      <c r="CC180" s="2">
        <f>IF(OR(AND($B180&gt;F$230, $B180&lt;F$231), $B180&gt;F$232), F180, "")</f>
        <v>20.045000000000002</v>
      </c>
      <c r="CD180" s="2">
        <f>IF(OR(AND($B180&gt;G$230, $B180&lt;G$231), $B180&gt;G$232), G180, "")</f>
        <v>18.672000000000001</v>
      </c>
      <c r="CE180" s="2">
        <f>IF(OR(AND($B180&gt;H$230, $B180&lt;H$231), $B180&gt;H$232), H180, "")</f>
        <v>19</v>
      </c>
      <c r="CF180" s="2">
        <f>IF(OR(AND($B180&gt;I$230, $B180&lt;I$231), $B180&gt;I$232), I180, "")</f>
        <v>18.597000000000001</v>
      </c>
      <c r="CG180" s="2">
        <f>IF(OR(AND($B180&gt;J$230, $B180&lt;J$231), $B180&gt;J$232), J180, "")</f>
        <v>19.358000000000001</v>
      </c>
      <c r="CH180" s="2">
        <f>IF(OR(AND($B180&gt;K$230, $B180&lt;K$231), $B180&gt;K$232), K180, "")</f>
        <v>23.298999999999999</v>
      </c>
      <c r="CI180" s="2">
        <f>IF(OR(AND($B180&gt;L$230, $B180&lt;L$231), $B180&gt;L$232), L180, "")</f>
        <v>26.507000000000001</v>
      </c>
      <c r="CJ180" s="2">
        <f>IF(OR(AND($B180&gt;M$230, $B180&lt;M$231), $B180&gt;M$232), M180, "")</f>
        <v>30.193999999999999</v>
      </c>
      <c r="CK180" s="2">
        <f>IF(OR(AND($B180&gt;N$230, $B180&lt;N$231), $B180&gt;N$232), N180, "")</f>
        <v>34.805999999999997</v>
      </c>
      <c r="CL180" s="2">
        <f>IF(OR(AND($B180&gt;O$230, $B180&lt;O$231), $B180&gt;O$232), O180, "")</f>
        <v>44.373100000000001</v>
      </c>
      <c r="CO180" s="2">
        <f>BK$207*$B180+BK$209</f>
        <v>29.657018532637821</v>
      </c>
      <c r="CP180" s="2">
        <f>BL$207*$B180+BL$209</f>
        <v>29.383443452620718</v>
      </c>
      <c r="CQ180" s="2">
        <f>BM$207*$B180+BM$209</f>
        <v>29.382324026614878</v>
      </c>
      <c r="CR180" s="2">
        <f>BN$207*$B180+BN$209</f>
        <v>27.901609773578031</v>
      </c>
      <c r="CS180" s="2">
        <f>BO$207*$B180+BO$209</f>
        <v>27.342736860563381</v>
      </c>
      <c r="CT180" s="2">
        <f>BP$207*$B180+BP$209</f>
        <v>19.612929117488321</v>
      </c>
      <c r="CU180" s="2">
        <f>BQ$207*$B180+BQ$209</f>
        <v>25.284495964285469</v>
      </c>
      <c r="CV180" s="2">
        <f>BR$207*$B180+BR$209</f>
        <v>26.075380569975888</v>
      </c>
      <c r="CW180" s="2">
        <f>BS$207*$B180+BS$209</f>
        <v>26.576853422856303</v>
      </c>
      <c r="CX180" s="2">
        <f>BT$207*$B180+BT$209</f>
        <v>33.067227727540818</v>
      </c>
      <c r="CY180" s="2">
        <f>BU$207*$B180+BU$209</f>
        <v>34.15296799918498</v>
      </c>
      <c r="CZ180" s="2">
        <f>BV$207*$B180+BV$209</f>
        <v>40.350008636927853</v>
      </c>
      <c r="DA180" s="2">
        <f>BW$207*$B180+BW$209</f>
        <v>41.33205554199715</v>
      </c>
      <c r="DD180" s="2">
        <f>BZ$207*$B180+BZ$209</f>
        <v>21.325092301875486</v>
      </c>
      <c r="DE180" s="2">
        <f>CA$207*$B180+CA$209</f>
        <v>21.133185403817194</v>
      </c>
      <c r="DF180" s="2">
        <f>CB$207*$B180+CB$209</f>
        <v>20.705811356194751</v>
      </c>
      <c r="DG180" s="2">
        <f>CC$207*$B180+CC$209</f>
        <v>20.802059325161977</v>
      </c>
      <c r="DH180" s="2">
        <f>CD$207*$B180+CD$209</f>
        <v>19.697992424827241</v>
      </c>
      <c r="DI180" s="2">
        <f>CE$207*$B180+CE$209</f>
        <v>19.419478556464362</v>
      </c>
      <c r="DJ180" s="2">
        <f>CF$207*$B180+CF$209</f>
        <v>20.540029336141124</v>
      </c>
      <c r="DK180" s="2">
        <f>CG$207*$B180+CG$209</f>
        <v>19.635904577199494</v>
      </c>
      <c r="DL180" s="2">
        <f>CH$207*$B180+CH$209</f>
        <v>22.881807385093186</v>
      </c>
      <c r="DM180" s="2">
        <f>CI$207*$B180+CI$209</f>
        <v>25.918285796799967</v>
      </c>
      <c r="DN180" s="2">
        <f>CJ$207*$B180+CJ$209</f>
        <v>29.654577408765508</v>
      </c>
      <c r="DO180" s="2">
        <f>CK$207*$B180+CK$209</f>
        <v>34.941191190283376</v>
      </c>
      <c r="DP180" s="2">
        <f>CL$207*$B180+CL$209</f>
        <v>43.467663223687026</v>
      </c>
      <c r="DS180" s="2">
        <f>POWER(10,($B180-C$227)/C$228)/(1+POWER(10,($B180-C$227)/C$228))</f>
        <v>0.99881099452559652</v>
      </c>
      <c r="DT180" s="2">
        <f>POWER(10,($B180-D$227)/D$228)/(1+POWER(10,($B180-D$227)/D$228))</f>
        <v>0.9987731296058</v>
      </c>
      <c r="DU180" s="2">
        <f>POWER(10,($B180-E$227)/E$228)/(1+POWER(10,($B180-E$227)/E$228))</f>
        <v>0.99935648098537444</v>
      </c>
      <c r="DV180" s="2">
        <f>POWER(10,($B180-F$227)/F$228)/(1+POWER(10,($B180-F$227)/F$228))</f>
        <v>0.99947622753164</v>
      </c>
      <c r="DW180" s="2">
        <f>POWER(10,($B180-G$227)/G$228)/(1+POWER(10,($B180-G$227)/G$228))</f>
        <v>0.99943402497320533</v>
      </c>
      <c r="DX180" s="2">
        <f>POWER(10,($B180-H$227)/H$228)/(1+POWER(10,($B180-H$227)/H$228))</f>
        <v>0.99938556829609848</v>
      </c>
      <c r="DY180" s="2">
        <f>POWER(10,($B180-I$227)/I$228)/(1+POWER(10,($B180-I$227)/I$228))</f>
        <v>0.99936417562304258</v>
      </c>
      <c r="DZ180" s="2">
        <f>POWER(10,($B180-J$227)/J$228)/(1+POWER(10,($B180-J$227)/J$228))</f>
        <v>0.99929819506407291</v>
      </c>
      <c r="EA180" s="2">
        <f>POWER(10,($B180-K$227)/K$228)/(1+POWER(10,($B180-K$227)/K$228))</f>
        <v>0.99929879300200264</v>
      </c>
      <c r="EB180" s="2">
        <f>POWER(10,($B180-L$227)/L$228)/(1+POWER(10,($B180-L$227)/L$228))</f>
        <v>0.99922995547376159</v>
      </c>
      <c r="EC180" s="2">
        <f>POWER(10,($B180-M$227)/M$228)/(1+POWER(10,($B180-M$227)/M$228))</f>
        <v>0.99918399148820769</v>
      </c>
      <c r="ED180" s="2">
        <f>POWER(10,($B180-N$227)/N$228)/(1+POWER(10,($B180-N$227)/N$228))</f>
        <v>0.99917130348158678</v>
      </c>
      <c r="EE180" s="2">
        <f>POWER(10,($B180-O$227)/O$228)/(1+POWER(10,($B180-O$227)/O$228))</f>
        <v>0.99917768671397467</v>
      </c>
    </row>
    <row r="181" spans="2:135" x14ac:dyDescent="0.25">
      <c r="B181" s="2">
        <v>175</v>
      </c>
      <c r="C181">
        <v>20.552</v>
      </c>
      <c r="D181">
        <v>20.567</v>
      </c>
      <c r="E181">
        <v>19.97</v>
      </c>
      <c r="F181">
        <v>20.597000000000001</v>
      </c>
      <c r="G181">
        <v>18.09</v>
      </c>
      <c r="H181">
        <v>19.03</v>
      </c>
      <c r="I181">
        <v>19.193999999999999</v>
      </c>
      <c r="J181">
        <v>19.059999999999999</v>
      </c>
      <c r="K181">
        <v>21.388000000000002</v>
      </c>
      <c r="L181">
        <v>27.06</v>
      </c>
      <c r="M181">
        <v>30.626999999999999</v>
      </c>
      <c r="N181">
        <v>35.372999999999998</v>
      </c>
      <c r="O181">
        <v>43.074599999999997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21.280131014738156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21.087129491075398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20.641972226515797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20.733545122843193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19.617372468232436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19.376463300433283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20.502745763130822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19.57124731140199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22.831959777391074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25.862670860718197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29.603907273123731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34.886153290992901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43.427497755960019</v>
      </c>
      <c r="AE181" s="5"/>
      <c r="AG181" s="5">
        <f t="shared" si="49"/>
        <v>-0.72813101473815678</v>
      </c>
      <c r="AH181" s="5">
        <f t="shared" si="49"/>
        <v>-0.52012949107539797</v>
      </c>
      <c r="AI181" s="5">
        <f t="shared" si="49"/>
        <v>-0.67197222651579835</v>
      </c>
      <c r="AJ181" s="5">
        <f t="shared" si="49"/>
        <v>-0.13654512284319154</v>
      </c>
      <c r="AK181" s="5">
        <f t="shared" si="48"/>
        <v>-1.5273724682324357</v>
      </c>
      <c r="AL181" s="5">
        <f t="shared" si="48"/>
        <v>-0.34646330043328177</v>
      </c>
      <c r="AM181" s="5">
        <f t="shared" si="48"/>
        <v>-1.3087457631308226</v>
      </c>
      <c r="AN181" s="5">
        <f t="shared" si="48"/>
        <v>-0.51124731140199131</v>
      </c>
      <c r="AO181" s="5">
        <f t="shared" si="47"/>
        <v>-1.443959777391072</v>
      </c>
      <c r="AP181" s="5">
        <f t="shared" si="47"/>
        <v>1.197329139281802</v>
      </c>
      <c r="AQ181" s="5">
        <f t="shared" si="47"/>
        <v>1.0230927268762677</v>
      </c>
      <c r="AR181" s="5">
        <f t="shared" si="47"/>
        <v>0.48684670900709648</v>
      </c>
      <c r="AS181" s="5">
        <f t="shared" si="50"/>
        <v>-0.35289775596002215</v>
      </c>
      <c r="AV181" s="2">
        <f t="shared" si="34"/>
        <v>21.280131013261563</v>
      </c>
      <c r="AW181" s="2">
        <f t="shared" si="35"/>
        <v>21.087129491075398</v>
      </c>
      <c r="AX181" s="2">
        <f t="shared" si="36"/>
        <v>20.641972226515797</v>
      </c>
      <c r="AY181" s="2">
        <f t="shared" si="37"/>
        <v>20.733545122843193</v>
      </c>
      <c r="AZ181" s="2">
        <f t="shared" si="38"/>
        <v>19.617372468232436</v>
      </c>
      <c r="BA181" s="2">
        <f t="shared" si="39"/>
        <v>19.376462640060588</v>
      </c>
      <c r="BB181" s="2">
        <f t="shared" si="40"/>
        <v>20.5027457080533</v>
      </c>
      <c r="BC181" s="2">
        <f t="shared" si="41"/>
        <v>19.571246307000845</v>
      </c>
      <c r="BD181" s="2">
        <f t="shared" si="42"/>
        <v>22.831958810316127</v>
      </c>
      <c r="BE181" s="2">
        <f t="shared" si="43"/>
        <v>25.862647590028729</v>
      </c>
      <c r="BF181" s="2">
        <f t="shared" si="44"/>
        <v>29.603884088649341</v>
      </c>
      <c r="BG181" s="2">
        <f t="shared" si="45"/>
        <v>34.885991938025306</v>
      </c>
      <c r="BH181" s="2">
        <f t="shared" si="46"/>
        <v>43.426769675803158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20.552</v>
      </c>
      <c r="CA181" s="2">
        <f>IF(OR(AND($B181&gt;D$230, $B181&lt;D$231), $B181&gt;D$232), D181, "")</f>
        <v>20.567</v>
      </c>
      <c r="CB181" s="2">
        <f>IF(OR(AND($B181&gt;E$230, $B181&lt;E$231), $B181&gt;E$232), E181, "")</f>
        <v>19.97</v>
      </c>
      <c r="CC181" s="2">
        <f>IF(OR(AND($B181&gt;F$230, $B181&lt;F$231), $B181&gt;F$232), F181, "")</f>
        <v>20.597000000000001</v>
      </c>
      <c r="CD181" s="2">
        <f>IF(OR(AND($B181&gt;G$230, $B181&lt;G$231), $B181&gt;G$232), G181, "")</f>
        <v>18.09</v>
      </c>
      <c r="CE181" s="2">
        <f>IF(OR(AND($B181&gt;H$230, $B181&lt;H$231), $B181&gt;H$232), H181, "")</f>
        <v>19.03</v>
      </c>
      <c r="CF181" s="2">
        <f>IF(OR(AND($B181&gt;I$230, $B181&lt;I$231), $B181&gt;I$232), I181, "")</f>
        <v>19.193999999999999</v>
      </c>
      <c r="CG181" s="2">
        <f>IF(OR(AND($B181&gt;J$230, $B181&lt;J$231), $B181&gt;J$232), J181, "")</f>
        <v>19.059999999999999</v>
      </c>
      <c r="CH181" s="2">
        <f>IF(OR(AND($B181&gt;K$230, $B181&lt;K$231), $B181&gt;K$232), K181, "")</f>
        <v>21.388000000000002</v>
      </c>
      <c r="CI181" s="2">
        <f>IF(OR(AND($B181&gt;L$230, $B181&lt;L$231), $B181&gt;L$232), L181, "")</f>
        <v>27.06</v>
      </c>
      <c r="CJ181" s="2">
        <f>IF(OR(AND($B181&gt;M$230, $B181&lt;M$231), $B181&gt;M$232), M181, "")</f>
        <v>30.626999999999999</v>
      </c>
      <c r="CK181" s="2">
        <f>IF(OR(AND($B181&gt;N$230, $B181&lt;N$231), $B181&gt;N$232), N181, "")</f>
        <v>35.372999999999998</v>
      </c>
      <c r="CL181" s="2">
        <f>IF(OR(AND($B181&gt;O$230, $B181&lt;O$231), $B181&gt;O$232), O181, "")</f>
        <v>43.074599999999997</v>
      </c>
      <c r="CO181" s="2">
        <f>BK$207*$B181+BK$209</f>
        <v>29.69985904777721</v>
      </c>
      <c r="CP181" s="2">
        <f>BL$207*$B181+BL$209</f>
        <v>29.418725464447409</v>
      </c>
      <c r="CQ181" s="2">
        <f>BM$207*$B181+BM$209</f>
        <v>29.403516634300086</v>
      </c>
      <c r="CR181" s="2">
        <f>BN$207*$B181+BN$209</f>
        <v>27.898923462239448</v>
      </c>
      <c r="CS181" s="2">
        <f>BO$207*$B181+BO$209</f>
        <v>27.334468276862552</v>
      </c>
      <c r="CT181" s="2">
        <f>BP$207*$B181+BP$209</f>
        <v>19.558061779439925</v>
      </c>
      <c r="CU181" s="2">
        <f>BQ$207*$B181+BQ$209</f>
        <v>25.275977664703099</v>
      </c>
      <c r="CV181" s="2">
        <f>BR$207*$B181+BR$209</f>
        <v>26.065479418857436</v>
      </c>
      <c r="CW181" s="2">
        <f>BS$207*$B181+BS$209</f>
        <v>26.556161552804284</v>
      </c>
      <c r="CX181" s="2">
        <f>BT$207*$B181+BT$209</f>
        <v>33.080557170844187</v>
      </c>
      <c r="CY181" s="2">
        <f>BU$207*$B181+BU$209</f>
        <v>34.138266601767008</v>
      </c>
      <c r="CZ181" s="2">
        <f>BV$207*$B181+BV$209</f>
        <v>40.347918990824887</v>
      </c>
      <c r="DA181" s="2">
        <f>BW$207*$B181+BW$209</f>
        <v>41.263173276388038</v>
      </c>
      <c r="DD181" s="2">
        <f>BZ$207*$B181+BZ$209</f>
        <v>21.270989910239987</v>
      </c>
      <c r="DE181" s="2">
        <f>CA$207*$B181+CA$209</f>
        <v>21.077795657820324</v>
      </c>
      <c r="DF181" s="2">
        <f>CB$207*$B181+CB$209</f>
        <v>20.636826797192917</v>
      </c>
      <c r="DG181" s="2">
        <f>CC$207*$B181+CC$209</f>
        <v>20.730120527009376</v>
      </c>
      <c r="DH181" s="2">
        <f>CD$207*$B181+CD$209</f>
        <v>19.613386837763805</v>
      </c>
      <c r="DI181" s="2">
        <f>CE$207*$B181+CE$209</f>
        <v>19.37636081508164</v>
      </c>
      <c r="DJ181" s="2">
        <f>CF$207*$B181+CF$209</f>
        <v>20.499976051383069</v>
      </c>
      <c r="DK181" s="2">
        <f>CG$207*$B181+CG$209</f>
        <v>19.567086729800764</v>
      </c>
      <c r="DL181" s="2">
        <f>CH$207*$B181+CH$209</f>
        <v>22.829575480235306</v>
      </c>
      <c r="DM181" s="2">
        <f>CI$207*$B181+CI$209</f>
        <v>25.857574625445373</v>
      </c>
      <c r="DN181" s="2">
        <f>CJ$207*$B181+CJ$209</f>
        <v>29.60050680626102</v>
      </c>
      <c r="DO181" s="2">
        <f>CK$207*$B181+CK$209</f>
        <v>34.881860497954918</v>
      </c>
      <c r="DP181" s="2">
        <f>CL$207*$B181+CL$209</f>
        <v>43.428393618985226</v>
      </c>
      <c r="DS181" s="2">
        <f>POWER(10,($B181-C$227)/C$228)/(1+POWER(10,($B181-C$227)/C$228))</f>
        <v>0.99891550065941015</v>
      </c>
      <c r="DT181" s="2">
        <f>POWER(10,($B181-D$227)/D$228)/(1+POWER(10,($B181-D$227)/D$228))</f>
        <v>0.998880960100197</v>
      </c>
      <c r="DU181" s="2">
        <f>POWER(10,($B181-E$227)/E$228)/(1+POWER(10,($B181-E$227)/E$228))</f>
        <v>0.99941307044979522</v>
      </c>
      <c r="DV181" s="2">
        <f>POWER(10,($B181-F$227)/F$228)/(1+POWER(10,($B181-F$227)/F$228))</f>
        <v>0.99952229181569685</v>
      </c>
      <c r="DW181" s="2">
        <f>POWER(10,($B181-G$227)/G$228)/(1+POWER(10,($B181-G$227)/G$228))</f>
        <v>0.99948379893411698</v>
      </c>
      <c r="DX181" s="2">
        <f>POWER(10,($B181-H$227)/H$228)/(1+POWER(10,($B181-H$227)/H$228))</f>
        <v>0.99943960132897969</v>
      </c>
      <c r="DY181" s="2">
        <f>POWER(10,($B181-I$227)/I$228)/(1+POWER(10,($B181-I$227)/I$228))</f>
        <v>0.999420088832779</v>
      </c>
      <c r="DZ181" s="2">
        <f>POWER(10,($B181-J$227)/J$228)/(1+POWER(10,($B181-J$227)/J$228))</f>
        <v>0.99935990676477826</v>
      </c>
      <c r="EA181" s="2">
        <f>POWER(10,($B181-K$227)/K$228)/(1+POWER(10,($B181-K$227)/K$228))</f>
        <v>0.99936045215797809</v>
      </c>
      <c r="EB181" s="2">
        <f>POWER(10,($B181-L$227)/L$228)/(1+POWER(10,($B181-L$227)/L$228))</f>
        <v>0.99929766345807003</v>
      </c>
      <c r="EC181" s="2">
        <f>POWER(10,($B181-M$227)/M$228)/(1+POWER(10,($B181-M$227)/M$228))</f>
        <v>0.99925573795429523</v>
      </c>
      <c r="ED181" s="2">
        <f>POWER(10,($B181-N$227)/N$228)/(1+POWER(10,($B181-N$227)/N$228))</f>
        <v>0.99924416467994737</v>
      </c>
      <c r="EE181" s="2">
        <f>POWER(10,($B181-O$227)/O$228)/(1+POWER(10,($B181-O$227)/O$228))</f>
        <v>0.99924998710287349</v>
      </c>
    </row>
    <row r="182" spans="2:135" x14ac:dyDescent="0.25">
      <c r="B182" s="2">
        <v>176</v>
      </c>
      <c r="C182">
        <v>20.209</v>
      </c>
      <c r="D182">
        <v>20.268999999999998</v>
      </c>
      <c r="E182">
        <v>20.239000000000001</v>
      </c>
      <c r="F182">
        <v>19.312999999999999</v>
      </c>
      <c r="G182">
        <v>18.731000000000002</v>
      </c>
      <c r="H182">
        <v>18.641999999999999</v>
      </c>
      <c r="I182">
        <v>18.776</v>
      </c>
      <c r="J182">
        <v>19.312999999999999</v>
      </c>
      <c r="K182">
        <v>23.103999999999999</v>
      </c>
      <c r="L182">
        <v>26.254000000000001</v>
      </c>
      <c r="M182">
        <v>28.954999999999998</v>
      </c>
      <c r="N182">
        <v>35.119</v>
      </c>
      <c r="O182">
        <v>43.955199999999998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21.225320992983789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21.031011853761882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20.572583440943628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20.66133530151231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19.532452293636844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19.333330174467662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20.462465550355528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19.502097433959761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22.779536069868911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25.801547159553628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29.549552859425372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34.826407480579796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43.387962825611147</v>
      </c>
      <c r="AE182" s="5"/>
      <c r="AG182" s="5">
        <f t="shared" si="49"/>
        <v>-1.0163209929837898</v>
      </c>
      <c r="AH182" s="5">
        <f t="shared" si="49"/>
        <v>-0.76201185376188363</v>
      </c>
      <c r="AI182" s="5">
        <f t="shared" si="49"/>
        <v>-0.33358344094362735</v>
      </c>
      <c r="AJ182" s="5">
        <f t="shared" si="49"/>
        <v>-1.3483353015123107</v>
      </c>
      <c r="AK182" s="5">
        <f t="shared" si="48"/>
        <v>-0.80145229363684223</v>
      </c>
      <c r="AL182" s="5">
        <f t="shared" si="48"/>
        <v>-0.69133017446766232</v>
      </c>
      <c r="AM182" s="5">
        <f t="shared" si="48"/>
        <v>-1.6864655503555284</v>
      </c>
      <c r="AN182" s="5">
        <f t="shared" si="48"/>
        <v>-0.18909743395976264</v>
      </c>
      <c r="AO182" s="5">
        <f t="shared" si="47"/>
        <v>0.32446393013108832</v>
      </c>
      <c r="AP182" s="5">
        <f t="shared" si="47"/>
        <v>0.45245284044637302</v>
      </c>
      <c r="AQ182" s="5">
        <f t="shared" si="47"/>
        <v>-0.59455285942537373</v>
      </c>
      <c r="AR182" s="5">
        <f t="shared" si="47"/>
        <v>0.2925925194202037</v>
      </c>
      <c r="AS182" s="5">
        <f t="shared" si="50"/>
        <v>0.56723717438885046</v>
      </c>
      <c r="AV182" s="2">
        <f t="shared" si="34"/>
        <v>21.225320992221633</v>
      </c>
      <c r="AW182" s="2">
        <f t="shared" si="35"/>
        <v>21.031011853761882</v>
      </c>
      <c r="AX182" s="2">
        <f t="shared" si="36"/>
        <v>20.572583440943628</v>
      </c>
      <c r="AY182" s="2">
        <f t="shared" si="37"/>
        <v>20.66133530151231</v>
      </c>
      <c r="AZ182" s="2">
        <f t="shared" si="38"/>
        <v>19.532452293636844</v>
      </c>
      <c r="BA182" s="2">
        <f t="shared" si="39"/>
        <v>19.333329938369257</v>
      </c>
      <c r="BB182" s="2">
        <f t="shared" si="40"/>
        <v>20.462465531665586</v>
      </c>
      <c r="BC182" s="2">
        <f t="shared" si="41"/>
        <v>19.502097071419879</v>
      </c>
      <c r="BD182" s="2">
        <f t="shared" si="42"/>
        <v>22.779535718104007</v>
      </c>
      <c r="BE182" s="2">
        <f t="shared" si="43"/>
        <v>25.801537767508854</v>
      </c>
      <c r="BF182" s="2">
        <f t="shared" si="44"/>
        <v>29.549543248207517</v>
      </c>
      <c r="BG182" s="2">
        <f t="shared" si="45"/>
        <v>34.82633743495105</v>
      </c>
      <c r="BH182" s="2">
        <f t="shared" si="46"/>
        <v>43.387622605767305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20.209</v>
      </c>
      <c r="CA182" s="2">
        <f>IF(OR(AND($B182&gt;D$230, $B182&lt;D$231), $B182&gt;D$232), D182, "")</f>
        <v>20.268999999999998</v>
      </c>
      <c r="CB182" s="2">
        <f>IF(OR(AND($B182&gt;E$230, $B182&lt;E$231), $B182&gt;E$232), E182, "")</f>
        <v>20.239000000000001</v>
      </c>
      <c r="CC182" s="2">
        <f>IF(OR(AND($B182&gt;F$230, $B182&lt;F$231), $B182&gt;F$232), F182, "")</f>
        <v>19.312999999999999</v>
      </c>
      <c r="CD182" s="2">
        <f>IF(OR(AND($B182&gt;G$230, $B182&lt;G$231), $B182&gt;G$232), G182, "")</f>
        <v>18.731000000000002</v>
      </c>
      <c r="CE182" s="2">
        <f>IF(OR(AND($B182&gt;H$230, $B182&lt;H$231), $B182&gt;H$232), H182, "")</f>
        <v>18.641999999999999</v>
      </c>
      <c r="CF182" s="2">
        <f>IF(OR(AND($B182&gt;I$230, $B182&lt;I$231), $B182&gt;I$232), I182, "")</f>
        <v>18.776</v>
      </c>
      <c r="CG182" s="2">
        <f>IF(OR(AND($B182&gt;J$230, $B182&lt;J$231), $B182&gt;J$232), J182, "")</f>
        <v>19.312999999999999</v>
      </c>
      <c r="CH182" s="2">
        <f>IF(OR(AND($B182&gt;K$230, $B182&lt;K$231), $B182&gt;K$232), K182, "")</f>
        <v>23.103999999999999</v>
      </c>
      <c r="CI182" s="2">
        <f>IF(OR(AND($B182&gt;L$230, $B182&lt;L$231), $B182&gt;L$232), L182, "")</f>
        <v>26.254000000000001</v>
      </c>
      <c r="CJ182" s="2">
        <f>IF(OR(AND($B182&gt;M$230, $B182&lt;M$231), $B182&gt;M$232), M182, "")</f>
        <v>28.954999999999998</v>
      </c>
      <c r="CK182" s="2">
        <f>IF(OR(AND($B182&gt;N$230, $B182&lt;N$231), $B182&gt;N$232), N182, "")</f>
        <v>35.119</v>
      </c>
      <c r="CL182" s="2">
        <f>IF(OR(AND($B182&gt;O$230, $B182&lt;O$231), $B182&gt;O$232), O182, "")</f>
        <v>43.955199999999998</v>
      </c>
      <c r="CO182" s="2">
        <f>BK$207*$B182+BK$209</f>
        <v>29.742699562916602</v>
      </c>
      <c r="CP182" s="2">
        <f>BL$207*$B182+BL$209</f>
        <v>29.4540074762741</v>
      </c>
      <c r="CQ182" s="2">
        <f>BM$207*$B182+BM$209</f>
        <v>29.42470924198529</v>
      </c>
      <c r="CR182" s="2">
        <f>BN$207*$B182+BN$209</f>
        <v>27.896237150900866</v>
      </c>
      <c r="CS182" s="2">
        <f>BO$207*$B182+BO$209</f>
        <v>27.326199693161723</v>
      </c>
      <c r="CT182" s="2">
        <f>BP$207*$B182+BP$209</f>
        <v>19.503194441391528</v>
      </c>
      <c r="CU182" s="2">
        <f>BQ$207*$B182+BQ$209</f>
        <v>25.267459365120729</v>
      </c>
      <c r="CV182" s="2">
        <f>BR$207*$B182+BR$209</f>
        <v>26.055578267738987</v>
      </c>
      <c r="CW182" s="2">
        <f>BS$207*$B182+BS$209</f>
        <v>26.535469682752264</v>
      </c>
      <c r="CX182" s="2">
        <f>BT$207*$B182+BT$209</f>
        <v>33.093886614147557</v>
      </c>
      <c r="CY182" s="2">
        <f>BU$207*$B182+BU$209</f>
        <v>34.123565204349028</v>
      </c>
      <c r="CZ182" s="2">
        <f>BV$207*$B182+BV$209</f>
        <v>40.345829344721921</v>
      </c>
      <c r="DA182" s="2">
        <f>BW$207*$B182+BW$209</f>
        <v>41.194291010778926</v>
      </c>
      <c r="DD182" s="2">
        <f>BZ$207*$B182+BZ$209</f>
        <v>21.216887518604487</v>
      </c>
      <c r="DE182" s="2">
        <f>CA$207*$B182+CA$209</f>
        <v>21.022405911823462</v>
      </c>
      <c r="DF182" s="2">
        <f>CB$207*$B182+CB$209</f>
        <v>20.567842238191087</v>
      </c>
      <c r="DG182" s="2">
        <f>CC$207*$B182+CC$209</f>
        <v>20.658181728856778</v>
      </c>
      <c r="DH182" s="2">
        <f>CD$207*$B182+CD$209</f>
        <v>19.528781250700366</v>
      </c>
      <c r="DI182" s="2">
        <f>CE$207*$B182+CE$209</f>
        <v>19.33324307369892</v>
      </c>
      <c r="DJ182" s="2">
        <f>CF$207*$B182+CF$209</f>
        <v>20.459922766625013</v>
      </c>
      <c r="DK182" s="2">
        <f>CG$207*$B182+CG$209</f>
        <v>19.498268882402037</v>
      </c>
      <c r="DL182" s="2">
        <f>CH$207*$B182+CH$209</f>
        <v>22.777343575377426</v>
      </c>
      <c r="DM182" s="2">
        <f>CI$207*$B182+CI$209</f>
        <v>25.796863454090783</v>
      </c>
      <c r="DN182" s="2">
        <f>CJ$207*$B182+CJ$209</f>
        <v>29.546436203756535</v>
      </c>
      <c r="DO182" s="2">
        <f>CK$207*$B182+CK$209</f>
        <v>34.822529805626459</v>
      </c>
      <c r="DP182" s="2">
        <f>CL$207*$B182+CL$209</f>
        <v>43.389124014283425</v>
      </c>
      <c r="DS182" s="2">
        <f>POWER(10,($B182-C$227)/C$228)/(1+POWER(10,($B182-C$227)/C$228))</f>
        <v>0.99901083045540839</v>
      </c>
      <c r="DT182" s="2">
        <f>POWER(10,($B182-D$227)/D$228)/(1+POWER(10,($B182-D$227)/D$228))</f>
        <v>0.99897932298239733</v>
      </c>
      <c r="DU182" s="2">
        <f>POWER(10,($B182-E$227)/E$228)/(1+POWER(10,($B182-E$227)/E$228))</f>
        <v>0.9994646862428318</v>
      </c>
      <c r="DV182" s="2">
        <f>POWER(10,($B182-F$227)/F$228)/(1+POWER(10,($B182-F$227)/F$228))</f>
        <v>0.99956430664430573</v>
      </c>
      <c r="DW182" s="2">
        <f>POWER(10,($B182-G$227)/G$228)/(1+POWER(10,($B182-G$227)/G$228))</f>
        <v>0.99952919764873849</v>
      </c>
      <c r="DX182" s="2">
        <f>POWER(10,($B182-H$227)/H$228)/(1+POWER(10,($B182-H$227)/H$228))</f>
        <v>0.99948888513510148</v>
      </c>
      <c r="DY182" s="2">
        <f>POWER(10,($B182-I$227)/I$228)/(1+POWER(10,($B182-I$227)/I$228))</f>
        <v>0.99947108774140858</v>
      </c>
      <c r="DZ182" s="2">
        <f>POWER(10,($B182-J$227)/J$228)/(1+POWER(10,($B182-J$227)/J$228))</f>
        <v>0.99941619515065083</v>
      </c>
      <c r="EA182" s="2">
        <f>POWER(10,($B182-K$227)/K$228)/(1+POWER(10,($B182-K$227)/K$228))</f>
        <v>0.9994166926111705</v>
      </c>
      <c r="EB182" s="2">
        <f>POWER(10,($B182-L$227)/L$228)/(1+POWER(10,($B182-L$227)/L$228))</f>
        <v>0.99935942187443538</v>
      </c>
      <c r="EC182" s="2">
        <f>POWER(10,($B182-M$227)/M$228)/(1+POWER(10,($B182-M$227)/M$228))</f>
        <v>0.999321180493148</v>
      </c>
      <c r="ED182" s="2">
        <f>POWER(10,($B182-N$227)/N$228)/(1+POWER(10,($B182-N$227)/N$228))</f>
        <v>0.9993106241481855</v>
      </c>
      <c r="EE182" s="2">
        <f>POWER(10,($B182-O$227)/O$228)/(1+POWER(10,($B182-O$227)/O$228))</f>
        <v>0.99931593496465643</v>
      </c>
    </row>
    <row r="183" spans="2:135" x14ac:dyDescent="0.25">
      <c r="B183" s="2">
        <v>177</v>
      </c>
      <c r="C183">
        <v>20.045000000000002</v>
      </c>
      <c r="D183">
        <v>20.298999999999999</v>
      </c>
      <c r="E183">
        <v>18.866</v>
      </c>
      <c r="F183">
        <v>19.626999999999999</v>
      </c>
      <c r="G183">
        <v>18.641999999999999</v>
      </c>
      <c r="H183">
        <v>18.657</v>
      </c>
      <c r="I183">
        <v>18.984999999999999</v>
      </c>
      <c r="J183">
        <v>19.312999999999999</v>
      </c>
      <c r="K183">
        <v>22.448</v>
      </c>
      <c r="L183">
        <v>26.896000000000001</v>
      </c>
      <c r="M183">
        <v>29.492999999999999</v>
      </c>
      <c r="N183">
        <v>34.924999999999997</v>
      </c>
      <c r="O183">
        <v>42.790999999999997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21.170564679233355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20.974949994166149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20.503225938814381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20.589146652431413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19.44755661198608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19.290199161698588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20.422203837551812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19.432974061567343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22.727127934210053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25.740462468428902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29.495227653642001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34.766737313912238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43.34862041062344</v>
      </c>
      <c r="AE183" s="5"/>
      <c r="AG183" s="5">
        <f t="shared" si="49"/>
        <v>-1.1255646792333529</v>
      </c>
      <c r="AH183" s="5">
        <f t="shared" si="49"/>
        <v>-0.67594999416614954</v>
      </c>
      <c r="AI183" s="5">
        <f t="shared" si="49"/>
        <v>-1.6372259388143817</v>
      </c>
      <c r="AJ183" s="5">
        <f t="shared" si="49"/>
        <v>-0.9621466524314144</v>
      </c>
      <c r="AK183" s="5">
        <f t="shared" si="48"/>
        <v>-0.80555661198608064</v>
      </c>
      <c r="AL183" s="5">
        <f t="shared" si="48"/>
        <v>-0.63319916169858814</v>
      </c>
      <c r="AM183" s="5">
        <f t="shared" si="48"/>
        <v>-1.437203837551813</v>
      </c>
      <c r="AN183" s="5">
        <f t="shared" si="48"/>
        <v>-0.11997406156734414</v>
      </c>
      <c r="AO183" s="5">
        <f t="shared" si="47"/>
        <v>-0.27912793421005233</v>
      </c>
      <c r="AP183" s="5">
        <f t="shared" si="47"/>
        <v>1.155537531571099</v>
      </c>
      <c r="AQ183" s="5">
        <f t="shared" si="47"/>
        <v>-2.2276536420022808E-3</v>
      </c>
      <c r="AR183" s="5">
        <f t="shared" si="47"/>
        <v>0.15826268608775962</v>
      </c>
      <c r="AS183" s="5">
        <f t="shared" si="50"/>
        <v>-0.55762041062344281</v>
      </c>
      <c r="AV183" s="2">
        <f t="shared" si="34"/>
        <v>21.170564678852788</v>
      </c>
      <c r="AW183" s="2">
        <f t="shared" si="35"/>
        <v>20.974949994166149</v>
      </c>
      <c r="AX183" s="2">
        <f t="shared" si="36"/>
        <v>20.503225938814381</v>
      </c>
      <c r="AY183" s="2">
        <f t="shared" si="37"/>
        <v>20.589146652431413</v>
      </c>
      <c r="AZ183" s="2">
        <f t="shared" si="38"/>
        <v>19.44755661198608</v>
      </c>
      <c r="BA183" s="2">
        <f t="shared" si="39"/>
        <v>19.290199080169756</v>
      </c>
      <c r="BB183" s="2">
        <f t="shared" si="40"/>
        <v>20.422203831431013</v>
      </c>
      <c r="BC183" s="2">
        <f t="shared" si="41"/>
        <v>19.432973935239545</v>
      </c>
      <c r="BD183" s="2">
        <f t="shared" si="42"/>
        <v>22.727127810677104</v>
      </c>
      <c r="BE183" s="2">
        <f t="shared" si="43"/>
        <v>25.740458805550588</v>
      </c>
      <c r="BF183" s="2">
        <f t="shared" si="44"/>
        <v>29.495223803297197</v>
      </c>
      <c r="BG183" s="2">
        <f t="shared" si="45"/>
        <v>34.766707913840079</v>
      </c>
      <c r="BH183" s="2">
        <f t="shared" si="46"/>
        <v>43.348466550614233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20.045000000000002</v>
      </c>
      <c r="CA183" s="2">
        <f>IF(OR(AND($B183&gt;D$230, $B183&lt;D$231), $B183&gt;D$232), D183, "")</f>
        <v>20.298999999999999</v>
      </c>
      <c r="CB183" s="2">
        <f>IF(OR(AND($B183&gt;E$230, $B183&lt;E$231), $B183&gt;E$232), E183, "")</f>
        <v>18.866</v>
      </c>
      <c r="CC183" s="2">
        <f>IF(OR(AND($B183&gt;F$230, $B183&lt;F$231), $B183&gt;F$232), F183, "")</f>
        <v>19.626999999999999</v>
      </c>
      <c r="CD183" s="2">
        <f>IF(OR(AND($B183&gt;G$230, $B183&lt;G$231), $B183&gt;G$232), G183, "")</f>
        <v>18.641999999999999</v>
      </c>
      <c r="CE183" s="2">
        <f>IF(OR(AND($B183&gt;H$230, $B183&lt;H$231), $B183&gt;H$232), H183, "")</f>
        <v>18.657</v>
      </c>
      <c r="CF183" s="2">
        <f>IF(OR(AND($B183&gt;I$230, $B183&lt;I$231), $B183&gt;I$232), I183, "")</f>
        <v>18.984999999999999</v>
      </c>
      <c r="CG183" s="2">
        <f>IF(OR(AND($B183&gt;J$230, $B183&lt;J$231), $B183&gt;J$232), J183, "")</f>
        <v>19.312999999999999</v>
      </c>
      <c r="CH183" s="2">
        <f>IF(OR(AND($B183&gt;K$230, $B183&lt;K$231), $B183&gt;K$232), K183, "")</f>
        <v>22.448</v>
      </c>
      <c r="CI183" s="2">
        <f>IF(OR(AND($B183&gt;L$230, $B183&lt;L$231), $B183&gt;L$232), L183, "")</f>
        <v>26.896000000000001</v>
      </c>
      <c r="CJ183" s="2">
        <f>IF(OR(AND($B183&gt;M$230, $B183&lt;M$231), $B183&gt;M$232), M183, "")</f>
        <v>29.492999999999999</v>
      </c>
      <c r="CK183" s="2">
        <f>IF(OR(AND($B183&gt;N$230, $B183&lt;N$231), $B183&gt;N$232), N183, "")</f>
        <v>34.924999999999997</v>
      </c>
      <c r="CL183" s="2">
        <f>IF(OR(AND($B183&gt;O$230, $B183&lt;O$231), $B183&gt;O$232), O183, "")</f>
        <v>42.790999999999997</v>
      </c>
      <c r="CO183" s="2">
        <f>BK$207*$B183+BK$209</f>
        <v>29.785540078055995</v>
      </c>
      <c r="CP183" s="2">
        <f>BL$207*$B183+BL$209</f>
        <v>29.489289488100795</v>
      </c>
      <c r="CQ183" s="2">
        <f>BM$207*$B183+BM$209</f>
        <v>29.445901849670499</v>
      </c>
      <c r="CR183" s="2">
        <f>BN$207*$B183+BN$209</f>
        <v>27.893550839562288</v>
      </c>
      <c r="CS183" s="2">
        <f>BO$207*$B183+BO$209</f>
        <v>27.31793110946089</v>
      </c>
      <c r="CT183" s="2">
        <f>BP$207*$B183+BP$209</f>
        <v>19.448327103343132</v>
      </c>
      <c r="CU183" s="2">
        <f>BQ$207*$B183+BQ$209</f>
        <v>25.258941065538355</v>
      </c>
      <c r="CV183" s="2">
        <f>BR$207*$B183+BR$209</f>
        <v>26.045677116620539</v>
      </c>
      <c r="CW183" s="2">
        <f>BS$207*$B183+BS$209</f>
        <v>26.514777812700245</v>
      </c>
      <c r="CX183" s="2">
        <f>BT$207*$B183+BT$209</f>
        <v>33.107216057450927</v>
      </c>
      <c r="CY183" s="2">
        <f>BU$207*$B183+BU$209</f>
        <v>34.108863806931055</v>
      </c>
      <c r="CZ183" s="2">
        <f>BV$207*$B183+BV$209</f>
        <v>40.343739698618954</v>
      </c>
      <c r="DA183" s="2">
        <f>BW$207*$B183+BW$209</f>
        <v>41.125408745169814</v>
      </c>
      <c r="DD183" s="2">
        <f>BZ$207*$B183+BZ$209</f>
        <v>21.162785126968991</v>
      </c>
      <c r="DE183" s="2">
        <f>CA$207*$B183+CA$209</f>
        <v>20.967016165826593</v>
      </c>
      <c r="DF183" s="2">
        <f>CB$207*$B183+CB$209</f>
        <v>20.498857679189253</v>
      </c>
      <c r="DG183" s="2">
        <f>CC$207*$B183+CC$209</f>
        <v>20.586242930704181</v>
      </c>
      <c r="DH183" s="2">
        <f>CD$207*$B183+CD$209</f>
        <v>19.444175663636926</v>
      </c>
      <c r="DI183" s="2">
        <f>CE$207*$B183+CE$209</f>
        <v>19.290125332316197</v>
      </c>
      <c r="DJ183" s="2">
        <f>CF$207*$B183+CF$209</f>
        <v>20.419869481866957</v>
      </c>
      <c r="DK183" s="2">
        <f>CG$207*$B183+CG$209</f>
        <v>19.429451035003311</v>
      </c>
      <c r="DL183" s="2">
        <f>CH$207*$B183+CH$209</f>
        <v>22.725111670519546</v>
      </c>
      <c r="DM183" s="2">
        <f>CI$207*$B183+CI$209</f>
        <v>25.736152282736189</v>
      </c>
      <c r="DN183" s="2">
        <f>CJ$207*$B183+CJ$209</f>
        <v>29.492365601252047</v>
      </c>
      <c r="DO183" s="2">
        <f>CK$207*$B183+CK$209</f>
        <v>34.763199113298008</v>
      </c>
      <c r="DP183" s="2">
        <f>CL$207*$B183+CL$209</f>
        <v>43.349854409581631</v>
      </c>
      <c r="DS183" s="2">
        <f>POWER(10,($B183-C$227)/C$228)/(1+POWER(10,($B183-C$227)/C$228))</f>
        <v>0.99909778812828065</v>
      </c>
      <c r="DT183" s="2">
        <f>POWER(10,($B183-D$227)/D$228)/(1+POWER(10,($B183-D$227)/D$228))</f>
        <v>0.99906904788903916</v>
      </c>
      <c r="DU183" s="2">
        <f>POWER(10,($B183-E$227)/E$228)/(1+POWER(10,($B183-E$227)/E$228))</f>
        <v>0.99951176505425754</v>
      </c>
      <c r="DV183" s="2">
        <f>POWER(10,($B183-F$227)/F$228)/(1+POWER(10,($B183-F$227)/F$228))</f>
        <v>0.99960262770319086</v>
      </c>
      <c r="DW183" s="2">
        <f>POWER(10,($B183-G$227)/G$228)/(1+POWER(10,($B183-G$227)/G$228))</f>
        <v>0.9995706053645661</v>
      </c>
      <c r="DX183" s="2">
        <f>POWER(10,($B183-H$227)/H$228)/(1+POWER(10,($B183-H$227)/H$228))</f>
        <v>0.99953383673849772</v>
      </c>
      <c r="DY183" s="2">
        <f>POWER(10,($B183-I$227)/I$228)/(1+POWER(10,($B183-I$227)/I$228))</f>
        <v>0.99951760383708055</v>
      </c>
      <c r="DZ183" s="2">
        <f>POWER(10,($B183-J$227)/J$228)/(1+POWER(10,($B183-J$227)/J$228))</f>
        <v>0.99946753629746399</v>
      </c>
      <c r="EA183" s="2">
        <f>POWER(10,($B183-K$227)/K$228)/(1+POWER(10,($B183-K$227)/K$228))</f>
        <v>0.99946799003344455</v>
      </c>
      <c r="EB183" s="2">
        <f>POWER(10,($B183-L$227)/L$228)/(1+POWER(10,($B183-L$227)/L$228))</f>
        <v>0.99941575287556572</v>
      </c>
      <c r="EC183" s="2">
        <f>POWER(10,($B183-M$227)/M$228)/(1+POWER(10,($B183-M$227)/M$228))</f>
        <v>0.99938087227205408</v>
      </c>
      <c r="ED183" s="2">
        <f>POWER(10,($B183-N$227)/N$228)/(1+POWER(10,($B183-N$227)/N$228))</f>
        <v>0.99937124361189988</v>
      </c>
      <c r="EE183" s="2">
        <f>POWER(10,($B183-O$227)/O$228)/(1+POWER(10,($B183-O$227)/O$228))</f>
        <v>0.99937608771946973</v>
      </c>
    </row>
    <row r="184" spans="2:135" x14ac:dyDescent="0.25">
      <c r="B184" s="2">
        <v>178</v>
      </c>
      <c r="C184">
        <v>20.776</v>
      </c>
      <c r="D184">
        <v>18.91</v>
      </c>
      <c r="E184">
        <v>18.552</v>
      </c>
      <c r="F184">
        <v>19.178999999999998</v>
      </c>
      <c r="G184">
        <v>19.059999999999999</v>
      </c>
      <c r="H184">
        <v>18.866</v>
      </c>
      <c r="I184">
        <v>18.866</v>
      </c>
      <c r="J184">
        <v>20.149000000000001</v>
      </c>
      <c r="K184">
        <v>22.896000000000001</v>
      </c>
      <c r="L184">
        <v>27.119</v>
      </c>
      <c r="M184">
        <v>29.388000000000002</v>
      </c>
      <c r="N184">
        <v>33.686999999999998</v>
      </c>
      <c r="O184">
        <v>43.313400000000001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21.115858108018436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20.918939740139731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20.433897346881594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20.516977549360149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19.362683550278167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19.247069884228033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20.381959115939587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19.363874915871293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22.674733939206067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25.679409742966435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29.44092557368516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34.707113418906829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43.309369482687565</v>
      </c>
      <c r="AE184" s="5"/>
      <c r="AG184" s="5">
        <f t="shared" si="49"/>
        <v>-0.33985810801843641</v>
      </c>
      <c r="AH184" s="5">
        <f t="shared" si="49"/>
        <v>-2.0089397401397306</v>
      </c>
      <c r="AI184" s="5">
        <f t="shared" si="49"/>
        <v>-1.881897346881594</v>
      </c>
      <c r="AJ184" s="5">
        <f t="shared" si="49"/>
        <v>-1.3379775493601507</v>
      </c>
      <c r="AK184" s="5">
        <f t="shared" si="48"/>
        <v>-0.30268355027816796</v>
      </c>
      <c r="AL184" s="5">
        <f t="shared" si="48"/>
        <v>-0.38106988422803312</v>
      </c>
      <c r="AM184" s="5">
        <f t="shared" si="48"/>
        <v>-1.5159591159395873</v>
      </c>
      <c r="AN184" s="5">
        <f t="shared" si="48"/>
        <v>0.78512508412870829</v>
      </c>
      <c r="AO184" s="5">
        <f t="shared" si="47"/>
        <v>0.22126606079393341</v>
      </c>
      <c r="AP184" s="5">
        <f t="shared" si="47"/>
        <v>1.439590257033565</v>
      </c>
      <c r="AQ184" s="5">
        <f t="shared" si="47"/>
        <v>-5.2925573685158156E-2</v>
      </c>
      <c r="AR184" s="5">
        <f t="shared" si="47"/>
        <v>-1.0201134189068313</v>
      </c>
      <c r="AS184" s="5">
        <f t="shared" si="50"/>
        <v>4.0305173124366434E-3</v>
      </c>
      <c r="AV184" s="2">
        <f t="shared" si="34"/>
        <v>21.115858107834605</v>
      </c>
      <c r="AW184" s="2">
        <f t="shared" si="35"/>
        <v>20.918939740139731</v>
      </c>
      <c r="AX184" s="2">
        <f t="shared" si="36"/>
        <v>20.433897346881594</v>
      </c>
      <c r="AY184" s="2">
        <f t="shared" si="37"/>
        <v>20.516977549360149</v>
      </c>
      <c r="AZ184" s="2">
        <f t="shared" si="38"/>
        <v>19.362683550278167</v>
      </c>
      <c r="BA184" s="2">
        <f t="shared" si="39"/>
        <v>19.247069857035882</v>
      </c>
      <c r="BB184" s="2">
        <f t="shared" si="40"/>
        <v>20.381959114005056</v>
      </c>
      <c r="BC184" s="2">
        <f t="shared" si="41"/>
        <v>19.36387487337641</v>
      </c>
      <c r="BD184" s="2">
        <f t="shared" si="42"/>
        <v>22.674733897321786</v>
      </c>
      <c r="BE184" s="2">
        <f t="shared" si="43"/>
        <v>25.679408362594053</v>
      </c>
      <c r="BF184" s="2">
        <f t="shared" si="44"/>
        <v>29.440924083086042</v>
      </c>
      <c r="BG184" s="2">
        <f t="shared" si="45"/>
        <v>34.707101487846757</v>
      </c>
      <c r="BH184" s="2">
        <f t="shared" si="46"/>
        <v>43.30930214200184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20.776</v>
      </c>
      <c r="CA184" s="2">
        <f>IF(OR(AND($B184&gt;D$230, $B184&lt;D$231), $B184&gt;D$232), D184, "")</f>
        <v>18.91</v>
      </c>
      <c r="CB184" s="2">
        <f>IF(OR(AND($B184&gt;E$230, $B184&lt;E$231), $B184&gt;E$232), E184, "")</f>
        <v>18.552</v>
      </c>
      <c r="CC184" s="2">
        <f>IF(OR(AND($B184&gt;F$230, $B184&lt;F$231), $B184&gt;F$232), F184, "")</f>
        <v>19.178999999999998</v>
      </c>
      <c r="CD184" s="2">
        <f>IF(OR(AND($B184&gt;G$230, $B184&lt;G$231), $B184&gt;G$232), G184, "")</f>
        <v>19.059999999999999</v>
      </c>
      <c r="CE184" s="2">
        <f>IF(OR(AND($B184&gt;H$230, $B184&lt;H$231), $B184&gt;H$232), H184, "")</f>
        <v>18.866</v>
      </c>
      <c r="CF184" s="2">
        <f>IF(OR(AND($B184&gt;I$230, $B184&lt;I$231), $B184&gt;I$232), I184, "")</f>
        <v>18.866</v>
      </c>
      <c r="CG184" s="2">
        <f>IF(OR(AND($B184&gt;J$230, $B184&lt;J$231), $B184&gt;J$232), J184, "")</f>
        <v>20.149000000000001</v>
      </c>
      <c r="CH184" s="2">
        <f>IF(OR(AND($B184&gt;K$230, $B184&lt;K$231), $B184&gt;K$232), K184, "")</f>
        <v>22.896000000000001</v>
      </c>
      <c r="CI184" s="2">
        <f>IF(OR(AND($B184&gt;L$230, $B184&lt;L$231), $B184&gt;L$232), L184, "")</f>
        <v>27.119</v>
      </c>
      <c r="CJ184" s="2">
        <f>IF(OR(AND($B184&gt;M$230, $B184&lt;M$231), $B184&gt;M$232), M184, "")</f>
        <v>29.388000000000002</v>
      </c>
      <c r="CK184" s="2">
        <f>IF(OR(AND($B184&gt;N$230, $B184&lt;N$231), $B184&gt;N$232), N184, "")</f>
        <v>33.686999999999998</v>
      </c>
      <c r="CL184" s="2">
        <f>IF(OR(AND($B184&gt;O$230, $B184&lt;O$231), $B184&gt;O$232), O184, "")</f>
        <v>43.313400000000001</v>
      </c>
      <c r="CO184" s="2">
        <f>BK$207*$B184+BK$209</f>
        <v>29.828380593195384</v>
      </c>
      <c r="CP184" s="2">
        <f>BL$207*$B184+BL$209</f>
        <v>29.524571499927486</v>
      </c>
      <c r="CQ184" s="2">
        <f>BM$207*$B184+BM$209</f>
        <v>29.467094457355703</v>
      </c>
      <c r="CR184" s="2">
        <f>BN$207*$B184+BN$209</f>
        <v>27.890864528223705</v>
      </c>
      <c r="CS184" s="2">
        <f>BO$207*$B184+BO$209</f>
        <v>27.309662525760061</v>
      </c>
      <c r="CT184" s="2">
        <f>BP$207*$B184+BP$209</f>
        <v>19.393459765294736</v>
      </c>
      <c r="CU184" s="2">
        <f>BQ$207*$B184+BQ$209</f>
        <v>25.250422765955985</v>
      </c>
      <c r="CV184" s="2">
        <f>BR$207*$B184+BR$209</f>
        <v>26.035775965502086</v>
      </c>
      <c r="CW184" s="2">
        <f>BS$207*$B184+BS$209</f>
        <v>26.494085942648226</v>
      </c>
      <c r="CX184" s="2">
        <f>BT$207*$B184+BT$209</f>
        <v>33.120545500754297</v>
      </c>
      <c r="CY184" s="2">
        <f>BU$207*$B184+BU$209</f>
        <v>34.094162409513082</v>
      </c>
      <c r="CZ184" s="2">
        <f>BV$207*$B184+BV$209</f>
        <v>40.341650052515988</v>
      </c>
      <c r="DA184" s="2">
        <f>BW$207*$B184+BW$209</f>
        <v>41.056526479560702</v>
      </c>
      <c r="DD184" s="2">
        <f>BZ$207*$B184+BZ$209</f>
        <v>21.108682735333495</v>
      </c>
      <c r="DE184" s="2">
        <f>CA$207*$B184+CA$209</f>
        <v>20.91162641982973</v>
      </c>
      <c r="DF184" s="2">
        <f>CB$207*$B184+CB$209</f>
        <v>20.429873120187423</v>
      </c>
      <c r="DG184" s="2">
        <f>CC$207*$B184+CC$209</f>
        <v>20.51430413255158</v>
      </c>
      <c r="DH184" s="2">
        <f>CD$207*$B184+CD$209</f>
        <v>19.35957007657349</v>
      </c>
      <c r="DI184" s="2">
        <f>CE$207*$B184+CE$209</f>
        <v>19.247007590933475</v>
      </c>
      <c r="DJ184" s="2">
        <f>CF$207*$B184+CF$209</f>
        <v>20.379816197108902</v>
      </c>
      <c r="DK184" s="2">
        <f>CG$207*$B184+CG$209</f>
        <v>19.360633187604581</v>
      </c>
      <c r="DL184" s="2">
        <f>CH$207*$B184+CH$209</f>
        <v>22.672879765661662</v>
      </c>
      <c r="DM184" s="2">
        <f>CI$207*$B184+CI$209</f>
        <v>25.675441111381595</v>
      </c>
      <c r="DN184" s="2">
        <f>CJ$207*$B184+CJ$209</f>
        <v>29.438294998747558</v>
      </c>
      <c r="DO184" s="2">
        <f>CK$207*$B184+CK$209</f>
        <v>34.703868420969549</v>
      </c>
      <c r="DP184" s="2">
        <f>CL$207*$B184+CL$209</f>
        <v>43.310584804879831</v>
      </c>
      <c r="DS184" s="2">
        <f>POWER(10,($B184-C$227)/C$228)/(1+POWER(10,($B184-C$227)/C$228))</f>
        <v>0.99917710766839951</v>
      </c>
      <c r="DT184" s="2">
        <f>POWER(10,($B184-D$227)/D$228)/(1+POWER(10,($B184-D$227)/D$228))</f>
        <v>0.99915089203031138</v>
      </c>
      <c r="DU184" s="2">
        <f>POWER(10,($B184-E$227)/E$228)/(1+POWER(10,($B184-E$227)/E$228))</f>
        <v>0.99955470530774526</v>
      </c>
      <c r="DV184" s="2">
        <f>POWER(10,($B184-F$227)/F$228)/(1+POWER(10,($B184-F$227)/F$228))</f>
        <v>0.99963757948621457</v>
      </c>
      <c r="DW184" s="2">
        <f>POWER(10,($B184-G$227)/G$228)/(1+POWER(10,($B184-G$227)/G$228))</f>
        <v>0.99960837264162938</v>
      </c>
      <c r="DX184" s="2">
        <f>POWER(10,($B184-H$227)/H$228)/(1+POWER(10,($B184-H$227)/H$228))</f>
        <v>0.99957483661354019</v>
      </c>
      <c r="DY184" s="2">
        <f>POWER(10,($B184-I$227)/I$228)/(1+POWER(10,($B184-I$227)/I$228))</f>
        <v>0.99956003079578215</v>
      </c>
      <c r="DZ184" s="2">
        <f>POWER(10,($B184-J$227)/J$228)/(1+POWER(10,($B184-J$227)/J$228))</f>
        <v>0.99951436457920184</v>
      </c>
      <c r="EA184" s="2">
        <f>POWER(10,($B184-K$227)/K$228)/(1+POWER(10,($B184-K$227)/K$228))</f>
        <v>0.99951477843009562</v>
      </c>
      <c r="EB184" s="2">
        <f>POWER(10,($B184-L$227)/L$228)/(1+POWER(10,($B184-L$227)/L$228))</f>
        <v>0.9994671328963336</v>
      </c>
      <c r="EC184" s="2">
        <f>POWER(10,($B184-M$227)/M$228)/(1+POWER(10,($B184-M$227)/M$228))</f>
        <v>0.99943531803925423</v>
      </c>
      <c r="ED184" s="2">
        <f>POWER(10,($B184-N$227)/N$228)/(1+POWER(10,($B184-N$227)/N$228))</f>
        <v>0.99942653563254091</v>
      </c>
      <c r="EE184" s="2">
        <f>POWER(10,($B184-O$227)/O$228)/(1+POWER(10,($B184-O$227)/O$228))</f>
        <v>0.99943095399813608</v>
      </c>
    </row>
    <row r="185" spans="2:135" x14ac:dyDescent="0.25">
      <c r="B185" s="2">
        <v>179</v>
      </c>
      <c r="C185">
        <v>19.896000000000001</v>
      </c>
      <c r="D185">
        <v>18.91</v>
      </c>
      <c r="E185">
        <v>18.119</v>
      </c>
      <c r="F185">
        <v>18.896000000000001</v>
      </c>
      <c r="G185">
        <v>19.045000000000002</v>
      </c>
      <c r="H185">
        <v>18.388000000000002</v>
      </c>
      <c r="I185">
        <v>18.626999999999999</v>
      </c>
      <c r="J185">
        <v>19.745999999999999</v>
      </c>
      <c r="K185">
        <v>21.343</v>
      </c>
      <c r="L185">
        <v>25.521999999999998</v>
      </c>
      <c r="M185">
        <v>30.045000000000002</v>
      </c>
      <c r="N185">
        <v>33.716000000000001</v>
      </c>
      <c r="O185">
        <v>42.522399999999998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21.061197594772114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20.862977220645845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20.364595466963912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20.444826488114412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19.27783137523171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19.203942091676225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20.341730006152748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19.294798028504534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22.622352892807925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25.618384772442759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29.386643102441621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34.647521089741929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43.270158494420947</v>
      </c>
      <c r="AE185" s="5"/>
      <c r="AG185" s="5">
        <f t="shared" si="49"/>
        <v>-1.1651975947721134</v>
      </c>
      <c r="AH185" s="5">
        <f t="shared" si="49"/>
        <v>-1.9529772206458453</v>
      </c>
      <c r="AI185" s="5">
        <f t="shared" si="49"/>
        <v>-2.2455954669639127</v>
      </c>
      <c r="AJ185" s="5">
        <f t="shared" si="49"/>
        <v>-1.5488264881144111</v>
      </c>
      <c r="AK185" s="5">
        <f t="shared" si="48"/>
        <v>-0.23283137523170794</v>
      </c>
      <c r="AL185" s="5">
        <f t="shared" si="48"/>
        <v>-0.81594209167622367</v>
      </c>
      <c r="AM185" s="5">
        <f t="shared" si="48"/>
        <v>-1.7147300061527488</v>
      </c>
      <c r="AN185" s="5">
        <f t="shared" si="48"/>
        <v>0.4512019714954647</v>
      </c>
      <c r="AO185" s="5">
        <f t="shared" si="47"/>
        <v>-1.2793528928079247</v>
      </c>
      <c r="AP185" s="5">
        <f t="shared" si="47"/>
        <v>-9.6384772442760891E-2</v>
      </c>
      <c r="AQ185" s="5">
        <f t="shared" si="47"/>
        <v>0.65835689755838089</v>
      </c>
      <c r="AR185" s="5">
        <f t="shared" si="47"/>
        <v>-0.93152108974192771</v>
      </c>
      <c r="AS185" s="5">
        <f t="shared" si="50"/>
        <v>-0.74775849442094966</v>
      </c>
      <c r="AV185" s="2">
        <f t="shared" si="34"/>
        <v>21.061197594686213</v>
      </c>
      <c r="AW185" s="2">
        <f t="shared" si="35"/>
        <v>20.862977220645845</v>
      </c>
      <c r="AX185" s="2">
        <f t="shared" si="36"/>
        <v>20.364595466963912</v>
      </c>
      <c r="AY185" s="2">
        <f t="shared" si="37"/>
        <v>20.444826488114412</v>
      </c>
      <c r="AZ185" s="2">
        <f t="shared" si="38"/>
        <v>19.27783137523171</v>
      </c>
      <c r="BA185" s="2">
        <f t="shared" si="39"/>
        <v>19.203942082916505</v>
      </c>
      <c r="BB185" s="2">
        <f t="shared" si="40"/>
        <v>20.34173000556267</v>
      </c>
      <c r="BC185" s="2">
        <f t="shared" si="41"/>
        <v>19.29479801470486</v>
      </c>
      <c r="BD185" s="2">
        <f t="shared" si="42"/>
        <v>22.622352879097303</v>
      </c>
      <c r="BE185" s="2">
        <f t="shared" si="43"/>
        <v>25.618384269774499</v>
      </c>
      <c r="BF185" s="2">
        <f t="shared" si="44"/>
        <v>29.386642544791076</v>
      </c>
      <c r="BG185" s="2">
        <f t="shared" si="45"/>
        <v>34.647516408372162</v>
      </c>
      <c r="BH185" s="2">
        <f t="shared" si="46"/>
        <v>43.270129970121822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19.896000000000001</v>
      </c>
      <c r="CA185" s="2">
        <f>IF(OR(AND($B185&gt;D$230, $B185&lt;D$231), $B185&gt;D$232), D185, "")</f>
        <v>18.91</v>
      </c>
      <c r="CB185" s="2">
        <f>IF(OR(AND($B185&gt;E$230, $B185&lt;E$231), $B185&gt;E$232), E185, "")</f>
        <v>18.119</v>
      </c>
      <c r="CC185" s="2">
        <f>IF(OR(AND($B185&gt;F$230, $B185&lt;F$231), $B185&gt;F$232), F185, "")</f>
        <v>18.896000000000001</v>
      </c>
      <c r="CD185" s="2">
        <f>IF(OR(AND($B185&gt;G$230, $B185&lt;G$231), $B185&gt;G$232), G185, "")</f>
        <v>19.045000000000002</v>
      </c>
      <c r="CE185" s="2">
        <f>IF(OR(AND($B185&gt;H$230, $B185&lt;H$231), $B185&gt;H$232), H185, "")</f>
        <v>18.388000000000002</v>
      </c>
      <c r="CF185" s="2">
        <f>IF(OR(AND($B185&gt;I$230, $B185&lt;I$231), $B185&gt;I$232), I185, "")</f>
        <v>18.626999999999999</v>
      </c>
      <c r="CG185" s="2">
        <f>IF(OR(AND($B185&gt;J$230, $B185&lt;J$231), $B185&gt;J$232), J185, "")</f>
        <v>19.745999999999999</v>
      </c>
      <c r="CH185" s="2">
        <f>IF(OR(AND($B185&gt;K$230, $B185&lt;K$231), $B185&gt;K$232), K185, "")</f>
        <v>21.343</v>
      </c>
      <c r="CI185" s="2">
        <f>IF(OR(AND($B185&gt;L$230, $B185&lt;L$231), $B185&gt;L$232), L185, "")</f>
        <v>25.521999999999998</v>
      </c>
      <c r="CJ185" s="2">
        <f>IF(OR(AND($B185&gt;M$230, $B185&lt;M$231), $B185&gt;M$232), M185, "")</f>
        <v>30.045000000000002</v>
      </c>
      <c r="CK185" s="2">
        <f>IF(OR(AND($B185&gt;N$230, $B185&lt;N$231), $B185&gt;N$232), N185, "")</f>
        <v>33.716000000000001</v>
      </c>
      <c r="CL185" s="2">
        <f>IF(OR(AND($B185&gt;O$230, $B185&lt;O$231), $B185&gt;O$232), O185, "")</f>
        <v>42.522399999999998</v>
      </c>
      <c r="CO185" s="2">
        <f>BK$207*$B185+BK$209</f>
        <v>29.871221108334776</v>
      </c>
      <c r="CP185" s="2">
        <f>BL$207*$B185+BL$209</f>
        <v>29.559853511754177</v>
      </c>
      <c r="CQ185" s="2">
        <f>BM$207*$B185+BM$209</f>
        <v>29.488287065040907</v>
      </c>
      <c r="CR185" s="2">
        <f>BN$207*$B185+BN$209</f>
        <v>27.888178216885123</v>
      </c>
      <c r="CS185" s="2">
        <f>BO$207*$B185+BO$209</f>
        <v>27.301393942059232</v>
      </c>
      <c r="CT185" s="2">
        <f>BP$207*$B185+BP$209</f>
        <v>19.33859242724634</v>
      </c>
      <c r="CU185" s="2">
        <f>BQ$207*$B185+BQ$209</f>
        <v>25.241904466373615</v>
      </c>
      <c r="CV185" s="2">
        <f>BR$207*$B185+BR$209</f>
        <v>26.025874814383638</v>
      </c>
      <c r="CW185" s="2">
        <f>BS$207*$B185+BS$209</f>
        <v>26.473394072596207</v>
      </c>
      <c r="CX185" s="2">
        <f>BT$207*$B185+BT$209</f>
        <v>33.133874944057666</v>
      </c>
      <c r="CY185" s="2">
        <f>BU$207*$B185+BU$209</f>
        <v>34.079461012095109</v>
      </c>
      <c r="CZ185" s="2">
        <f>BV$207*$B185+BV$209</f>
        <v>40.339560406413021</v>
      </c>
      <c r="DA185" s="2">
        <f>BW$207*$B185+BW$209</f>
        <v>40.98764421395159</v>
      </c>
      <c r="DD185" s="2">
        <f>BZ$207*$B185+BZ$209</f>
        <v>21.054580343697999</v>
      </c>
      <c r="DE185" s="2">
        <f>CA$207*$B185+CA$209</f>
        <v>20.856236673832861</v>
      </c>
      <c r="DF185" s="2">
        <f>CB$207*$B185+CB$209</f>
        <v>20.36088856118559</v>
      </c>
      <c r="DG185" s="2">
        <f>CC$207*$B185+CC$209</f>
        <v>20.442365334398978</v>
      </c>
      <c r="DH185" s="2">
        <f>CD$207*$B185+CD$209</f>
        <v>19.274964489510054</v>
      </c>
      <c r="DI185" s="2">
        <f>CE$207*$B185+CE$209</f>
        <v>19.203889849550752</v>
      </c>
      <c r="DJ185" s="2">
        <f>CF$207*$B185+CF$209</f>
        <v>20.339762912350846</v>
      </c>
      <c r="DK185" s="2">
        <f>CG$207*$B185+CG$209</f>
        <v>19.291815340205851</v>
      </c>
      <c r="DL185" s="2">
        <f>CH$207*$B185+CH$209</f>
        <v>22.620647860803786</v>
      </c>
      <c r="DM185" s="2">
        <f>CI$207*$B185+CI$209</f>
        <v>25.614729940027004</v>
      </c>
      <c r="DN185" s="2">
        <f>CJ$207*$B185+CJ$209</f>
        <v>29.38422439624307</v>
      </c>
      <c r="DO185" s="2">
        <f>CK$207*$B185+CK$209</f>
        <v>34.64453772864109</v>
      </c>
      <c r="DP185" s="2">
        <f>CL$207*$B185+CL$209</f>
        <v>43.27131520017803</v>
      </c>
      <c r="DS185" s="2">
        <f>POWER(10,($B185-C$227)/C$228)/(1+POWER(10,($B185-C$227)/C$228))</f>
        <v>0.99924945893057682</v>
      </c>
      <c r="DT185" s="2">
        <f>POWER(10,($B185-D$227)/D$228)/(1+POWER(10,($B185-D$227)/D$228))</f>
        <v>0.99922554646665762</v>
      </c>
      <c r="DU185" s="2">
        <f>POWER(10,($B185-E$227)/E$228)/(1+POWER(10,($B185-E$227)/E$228))</f>
        <v>0.99959387050135307</v>
      </c>
      <c r="DV185" s="2">
        <f>POWER(10,($B185-F$227)/F$228)/(1+POWER(10,($B185-F$227)/F$228))</f>
        <v>0.9996694580223443</v>
      </c>
      <c r="DW185" s="2">
        <f>POWER(10,($B185-G$227)/G$228)/(1+POWER(10,($B185-G$227)/G$228))</f>
        <v>0.99964281929610121</v>
      </c>
      <c r="DX185" s="2">
        <f>POWER(10,($B185-H$227)/H$228)/(1+POWER(10,($B185-H$227)/H$228))</f>
        <v>0.99961223187673531</v>
      </c>
      <c r="DY185" s="2">
        <f>POWER(10,($B185-I$227)/I$228)/(1+POWER(10,($B185-I$227)/I$228))</f>
        <v>0.99959872778251135</v>
      </c>
      <c r="DZ185" s="2">
        <f>POWER(10,($B185-J$227)/J$228)/(1+POWER(10,($B185-J$227)/J$228))</f>
        <v>0.99955707630583823</v>
      </c>
      <c r="EA185" s="2">
        <f>POWER(10,($B185-K$227)/K$228)/(1+POWER(10,($B185-K$227)/K$228))</f>
        <v>0.99955745377458372</v>
      </c>
      <c r="EB185" s="2">
        <f>POWER(10,($B185-L$227)/L$228)/(1+POWER(10,($B185-L$227)/L$228))</f>
        <v>0.99951399663850926</v>
      </c>
      <c r="EC185" s="2">
        <f>POWER(10,($B185-M$227)/M$228)/(1+POWER(10,($B185-M$227)/M$228))</f>
        <v>0.9994849783417008</v>
      </c>
      <c r="ED185" s="2">
        <f>POWER(10,($B185-N$227)/N$228)/(1+POWER(10,($B185-N$227)/N$228))</f>
        <v>0.99947696788939955</v>
      </c>
      <c r="EE185" s="2">
        <f>POWER(10,($B185-O$227)/O$228)/(1+POWER(10,($B185-O$227)/O$228))</f>
        <v>0.99948099789183464</v>
      </c>
    </row>
    <row r="186" spans="2:135" x14ac:dyDescent="0.25">
      <c r="B186" s="2">
        <v>180</v>
      </c>
      <c r="C186">
        <v>18.866</v>
      </c>
      <c r="D186">
        <v>18.582000000000001</v>
      </c>
      <c r="E186">
        <v>19.103999999999999</v>
      </c>
      <c r="F186">
        <v>19.09</v>
      </c>
      <c r="G186">
        <v>18.015000000000001</v>
      </c>
      <c r="H186">
        <v>19</v>
      </c>
      <c r="I186">
        <v>19.626999999999999</v>
      </c>
      <c r="J186">
        <v>18.641999999999999</v>
      </c>
      <c r="K186">
        <v>22.103999999999999</v>
      </c>
      <c r="L186">
        <v>26.954999999999998</v>
      </c>
      <c r="M186">
        <v>29.552</v>
      </c>
      <c r="N186">
        <v>34.493000000000002</v>
      </c>
      <c r="O186">
        <v>42.970100000000002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21.0065797172606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20.807058845265331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20.29531826356968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20.372692077710358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19.192998483239723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19.160815594542981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20.301515242538247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19.225741635023205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22.569983746269852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25.557384695608857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29.332377965739347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34.587952831350911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43.230962279414491</v>
      </c>
      <c r="AE186" s="5"/>
      <c r="AG186" s="5">
        <f t="shared" si="49"/>
        <v>-2.1405797172606</v>
      </c>
      <c r="AH186" s="5">
        <f t="shared" si="49"/>
        <v>-2.2250588452653304</v>
      </c>
      <c r="AI186" s="5">
        <f t="shared" si="49"/>
        <v>-1.1913182635696806</v>
      </c>
      <c r="AJ186" s="5">
        <f t="shared" si="49"/>
        <v>-1.2826920777103581</v>
      </c>
      <c r="AK186" s="5">
        <f t="shared" si="48"/>
        <v>-1.1779984832397226</v>
      </c>
      <c r="AL186" s="5">
        <f t="shared" si="48"/>
        <v>-0.16081559454298144</v>
      </c>
      <c r="AM186" s="5">
        <f t="shared" si="48"/>
        <v>-0.67451524253824857</v>
      </c>
      <c r="AN186" s="5">
        <f t="shared" si="48"/>
        <v>-0.58374163502320542</v>
      </c>
      <c r="AO186" s="5">
        <f t="shared" si="47"/>
        <v>-0.46598374626985262</v>
      </c>
      <c r="AP186" s="5">
        <f t="shared" si="47"/>
        <v>1.3976153043911417</v>
      </c>
      <c r="AQ186" s="5">
        <f t="shared" si="47"/>
        <v>0.2196220342606523</v>
      </c>
      <c r="AR186" s="5">
        <f t="shared" si="47"/>
        <v>-9.495283135090915E-2</v>
      </c>
      <c r="AS186" s="5">
        <f t="shared" si="50"/>
        <v>-0.26086227941448925</v>
      </c>
      <c r="AV186" s="2">
        <f t="shared" si="34"/>
        <v>21.006579717221769</v>
      </c>
      <c r="AW186" s="2">
        <f t="shared" si="35"/>
        <v>20.807058845265331</v>
      </c>
      <c r="AX186" s="2">
        <f t="shared" si="36"/>
        <v>20.29531826356968</v>
      </c>
      <c r="AY186" s="2">
        <f t="shared" si="37"/>
        <v>20.372692077710358</v>
      </c>
      <c r="AZ186" s="2">
        <f t="shared" si="38"/>
        <v>19.192998483239723</v>
      </c>
      <c r="BA186" s="2">
        <f t="shared" si="39"/>
        <v>19.160815591817453</v>
      </c>
      <c r="BB186" s="2">
        <f t="shared" si="40"/>
        <v>20.301515242364545</v>
      </c>
      <c r="BC186" s="2">
        <f t="shared" si="41"/>
        <v>19.225741630697115</v>
      </c>
      <c r="BD186" s="2">
        <f t="shared" si="42"/>
        <v>22.569983741936724</v>
      </c>
      <c r="BE186" s="2">
        <f t="shared" si="43"/>
        <v>25.557384518729112</v>
      </c>
      <c r="BF186" s="2">
        <f t="shared" si="44"/>
        <v>29.332377764133355</v>
      </c>
      <c r="BG186" s="2">
        <f t="shared" si="45"/>
        <v>34.587951055403352</v>
      </c>
      <c r="BH186" s="2">
        <f t="shared" si="46"/>
        <v>43.230950586087438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18.866</v>
      </c>
      <c r="CA186" s="2">
        <f>IF(OR(AND($B186&gt;D$230, $B186&lt;D$231), $B186&gt;D$232), D186, "")</f>
        <v>18.582000000000001</v>
      </c>
      <c r="CB186" s="2">
        <f>IF(OR(AND($B186&gt;E$230, $B186&lt;E$231), $B186&gt;E$232), E186, "")</f>
        <v>19.103999999999999</v>
      </c>
      <c r="CC186" s="2">
        <f>IF(OR(AND($B186&gt;F$230, $B186&lt;F$231), $B186&gt;F$232), F186, "")</f>
        <v>19.09</v>
      </c>
      <c r="CD186" s="2">
        <f>IF(OR(AND($B186&gt;G$230, $B186&lt;G$231), $B186&gt;G$232), G186, "")</f>
        <v>18.015000000000001</v>
      </c>
      <c r="CE186" s="2">
        <f>IF(OR(AND($B186&gt;H$230, $B186&lt;H$231), $B186&gt;H$232), H186, "")</f>
        <v>19</v>
      </c>
      <c r="CF186" s="2">
        <f>IF(OR(AND($B186&gt;I$230, $B186&lt;I$231), $B186&gt;I$232), I186, "")</f>
        <v>19.626999999999999</v>
      </c>
      <c r="CG186" s="2">
        <f>IF(OR(AND($B186&gt;J$230, $B186&lt;J$231), $B186&gt;J$232), J186, "")</f>
        <v>18.641999999999999</v>
      </c>
      <c r="CH186" s="2">
        <f>IF(OR(AND($B186&gt;K$230, $B186&lt;K$231), $B186&gt;K$232), K186, "")</f>
        <v>22.103999999999999</v>
      </c>
      <c r="CI186" s="2">
        <f>IF(OR(AND($B186&gt;L$230, $B186&lt;L$231), $B186&gt;L$232), L186, "")</f>
        <v>26.954999999999998</v>
      </c>
      <c r="CJ186" s="2">
        <f>IF(OR(AND($B186&gt;M$230, $B186&lt;M$231), $B186&gt;M$232), M186, "")</f>
        <v>29.552</v>
      </c>
      <c r="CK186" s="2">
        <f>IF(OR(AND($B186&gt;N$230, $B186&lt;N$231), $B186&gt;N$232), N186, "")</f>
        <v>34.493000000000002</v>
      </c>
      <c r="CL186" s="2">
        <f>IF(OR(AND($B186&gt;O$230, $B186&lt;O$231), $B186&gt;O$232), O186, "")</f>
        <v>42.970100000000002</v>
      </c>
      <c r="CO186" s="2">
        <f>BK$207*$B186+BK$209</f>
        <v>29.914061623474169</v>
      </c>
      <c r="CP186" s="2">
        <f>BL$207*$B186+BL$209</f>
        <v>29.595135523580872</v>
      </c>
      <c r="CQ186" s="2">
        <f>BM$207*$B186+BM$209</f>
        <v>29.509479672726115</v>
      </c>
      <c r="CR186" s="2">
        <f>BN$207*$B186+BN$209</f>
        <v>27.885491905546541</v>
      </c>
      <c r="CS186" s="2">
        <f>BO$207*$B186+BO$209</f>
        <v>27.293125358358399</v>
      </c>
      <c r="CT186" s="2">
        <f>BP$207*$B186+BP$209</f>
        <v>19.283725089197944</v>
      </c>
      <c r="CU186" s="2">
        <f>BQ$207*$B186+BQ$209</f>
        <v>25.233386166791245</v>
      </c>
      <c r="CV186" s="2">
        <f>BR$207*$B186+BR$209</f>
        <v>26.015973663265186</v>
      </c>
      <c r="CW186" s="2">
        <f>BS$207*$B186+BS$209</f>
        <v>26.452702202544188</v>
      </c>
      <c r="CX186" s="2">
        <f>BT$207*$B186+BT$209</f>
        <v>33.147204387361036</v>
      </c>
      <c r="CY186" s="2">
        <f>BU$207*$B186+BU$209</f>
        <v>34.064759614677129</v>
      </c>
      <c r="CZ186" s="2">
        <f>BV$207*$B186+BV$209</f>
        <v>40.337470760310055</v>
      </c>
      <c r="DA186" s="2">
        <f>BW$207*$B186+BW$209</f>
        <v>40.918761948342478</v>
      </c>
      <c r="DD186" s="2">
        <f>BZ$207*$B186+BZ$209</f>
        <v>21.0004779520625</v>
      </c>
      <c r="DE186" s="2">
        <f>CA$207*$B186+CA$209</f>
        <v>20.800846927835998</v>
      </c>
      <c r="DF186" s="2">
        <f>CB$207*$B186+CB$209</f>
        <v>20.291904002183756</v>
      </c>
      <c r="DG186" s="2">
        <f>CC$207*$B186+CC$209</f>
        <v>20.370426536246381</v>
      </c>
      <c r="DH186" s="2">
        <f>CD$207*$B186+CD$209</f>
        <v>19.190358902446615</v>
      </c>
      <c r="DI186" s="2">
        <f>CE$207*$B186+CE$209</f>
        <v>19.160772108168032</v>
      </c>
      <c r="DJ186" s="2">
        <f>CF$207*$B186+CF$209</f>
        <v>20.29970962759279</v>
      </c>
      <c r="DK186" s="2">
        <f>CG$207*$B186+CG$209</f>
        <v>19.222997492807124</v>
      </c>
      <c r="DL186" s="2">
        <f>CH$207*$B186+CH$209</f>
        <v>22.568415955945902</v>
      </c>
      <c r="DM186" s="2">
        <f>CI$207*$B186+CI$209</f>
        <v>25.554018768672407</v>
      </c>
      <c r="DN186" s="2">
        <f>CJ$207*$B186+CJ$209</f>
        <v>29.330153793738585</v>
      </c>
      <c r="DO186" s="2">
        <f>CK$207*$B186+CK$209</f>
        <v>34.585207036312632</v>
      </c>
      <c r="DP186" s="2">
        <f>CL$207*$B186+CL$209</f>
        <v>43.232045595476229</v>
      </c>
      <c r="DS186" s="2">
        <f>POWER(10,($B186-C$227)/C$228)/(1+POWER(10,($B186-C$227)/C$228))</f>
        <v>0.99931545320219062</v>
      </c>
      <c r="DT186" s="2">
        <f>POWER(10,($B186-D$227)/D$228)/(1+POWER(10,($B186-D$227)/D$228))</f>
        <v>0.99929364184928615</v>
      </c>
      <c r="DU186" s="2">
        <f>POWER(10,($B186-E$227)/E$228)/(1+POWER(10,($B186-E$227)/E$228))</f>
        <v>0.99962959225853343</v>
      </c>
      <c r="DV186" s="2">
        <f>POWER(10,($B186-F$227)/F$228)/(1+POWER(10,($B186-F$227)/F$228))</f>
        <v>0.99969853336562675</v>
      </c>
      <c r="DW186" s="2">
        <f>POWER(10,($B186-G$227)/G$228)/(1+POWER(10,($B186-G$227)/G$228))</f>
        <v>0.99967423708834879</v>
      </c>
      <c r="DX186" s="2">
        <f>POWER(10,($B186-H$227)/H$228)/(1+POWER(10,($B186-H$227)/H$228))</f>
        <v>0.99964633920173462</v>
      </c>
      <c r="DY186" s="2">
        <f>POWER(10,($B186-I$227)/I$228)/(1+POWER(10,($B186-I$227)/I$228))</f>
        <v>0.9996340224663276</v>
      </c>
      <c r="DZ186" s="2">
        <f>POWER(10,($B186-J$227)/J$228)/(1+POWER(10,($B186-J$227)/J$228))</f>
        <v>0.99959603304632128</v>
      </c>
      <c r="EA186" s="2">
        <f>POWER(10,($B186-K$227)/K$228)/(1+POWER(10,($B186-K$227)/K$228))</f>
        <v>0.99959637732873174</v>
      </c>
      <c r="EB186" s="2">
        <f>POWER(10,($B186-L$227)/L$228)/(1+POWER(10,($B186-L$227)/L$228))</f>
        <v>0.99955674071124778</v>
      </c>
      <c r="EC186" s="2">
        <f>POWER(10,($B186-M$227)/M$228)/(1+POWER(10,($B186-M$227)/M$228))</f>
        <v>0.99953027337884459</v>
      </c>
      <c r="ED186" s="2">
        <f>POWER(10,($B186-N$227)/N$228)/(1+POWER(10,($B186-N$227)/N$228))</f>
        <v>0.99952296709219512</v>
      </c>
      <c r="EE186" s="2">
        <f>POWER(10,($B186-O$227)/O$228)/(1+POWER(10,($B186-O$227)/O$228))</f>
        <v>0.99952664283511139</v>
      </c>
    </row>
    <row r="187" spans="2:135" x14ac:dyDescent="0.25">
      <c r="B187" s="2">
        <v>181</v>
      </c>
      <c r="C187">
        <v>20.402999999999999</v>
      </c>
      <c r="D187">
        <v>20.463000000000001</v>
      </c>
      <c r="E187">
        <v>19.611999999999998</v>
      </c>
      <c r="F187">
        <v>19.209</v>
      </c>
      <c r="G187">
        <v>19.672000000000001</v>
      </c>
      <c r="H187">
        <v>18.672000000000001</v>
      </c>
      <c r="I187">
        <v>19</v>
      </c>
      <c r="J187">
        <v>19.09</v>
      </c>
      <c r="K187">
        <v>22.925000000000001</v>
      </c>
      <c r="L187">
        <v>26.298999999999999</v>
      </c>
      <c r="M187">
        <v>29.611999999999998</v>
      </c>
      <c r="N187">
        <v>33.357999999999997</v>
      </c>
      <c r="O187">
        <v>42.014899999999997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20.952001298085356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20.751181284948238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20.226063852334928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20.300573032116798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19.108183391003333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19.117690236536109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20.261313662101458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19.156704126171135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22.517625551568663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25.496407310345141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29.278128496907172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34.52840457987751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43.191769143465336</v>
      </c>
      <c r="AE187" s="5"/>
      <c r="AG187" s="5">
        <f t="shared" si="49"/>
        <v>-0.5490012980853578</v>
      </c>
      <c r="AH187" s="5">
        <f t="shared" si="49"/>
        <v>-0.28818128494823725</v>
      </c>
      <c r="AI187" s="5">
        <f t="shared" si="49"/>
        <v>-0.61406385233492955</v>
      </c>
      <c r="AJ187" s="5">
        <f t="shared" si="49"/>
        <v>-1.0915730321167985</v>
      </c>
      <c r="AK187" s="5">
        <f t="shared" si="48"/>
        <v>0.56381660899666741</v>
      </c>
      <c r="AL187" s="5">
        <f t="shared" si="48"/>
        <v>-0.44569023653610884</v>
      </c>
      <c r="AM187" s="5">
        <f t="shared" si="48"/>
        <v>-1.2613136621014576</v>
      </c>
      <c r="AN187" s="5">
        <f t="shared" si="48"/>
        <v>-6.6704126171135414E-2</v>
      </c>
      <c r="AO187" s="5">
        <f t="shared" si="47"/>
        <v>0.4073744484313373</v>
      </c>
      <c r="AP187" s="5">
        <f t="shared" si="47"/>
        <v>0.8025926896548583</v>
      </c>
      <c r="AQ187" s="5">
        <f t="shared" si="47"/>
        <v>0.33387150309282632</v>
      </c>
      <c r="AR187" s="5">
        <f t="shared" si="47"/>
        <v>-1.1704045798775127</v>
      </c>
      <c r="AS187" s="5">
        <f t="shared" si="50"/>
        <v>-1.1768691434653391</v>
      </c>
      <c r="AV187" s="2">
        <f t="shared" si="34"/>
        <v>20.952001298068375</v>
      </c>
      <c r="AW187" s="2">
        <f t="shared" si="35"/>
        <v>20.751181284948238</v>
      </c>
      <c r="AX187" s="2">
        <f t="shared" si="36"/>
        <v>20.226063852334928</v>
      </c>
      <c r="AY187" s="2">
        <f t="shared" si="37"/>
        <v>20.300573032116798</v>
      </c>
      <c r="AZ187" s="2">
        <f t="shared" si="38"/>
        <v>19.108183391003333</v>
      </c>
      <c r="BA187" s="2">
        <f t="shared" si="39"/>
        <v>19.117690235717031</v>
      </c>
      <c r="BB187" s="2">
        <f t="shared" si="40"/>
        <v>20.261313662052107</v>
      </c>
      <c r="BC187" s="2">
        <f t="shared" si="41"/>
        <v>19.156704124861903</v>
      </c>
      <c r="BD187" s="2">
        <f t="shared" si="42"/>
        <v>22.517625550246507</v>
      </c>
      <c r="BE187" s="2">
        <f t="shared" si="43"/>
        <v>25.49640725020199</v>
      </c>
      <c r="BF187" s="2">
        <f t="shared" si="44"/>
        <v>29.278128426472779</v>
      </c>
      <c r="BG187" s="2">
        <f t="shared" si="45"/>
        <v>34.528403928473232</v>
      </c>
      <c r="BH187" s="2">
        <f t="shared" si="46"/>
        <v>43.191764504224928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20.402999999999999</v>
      </c>
      <c r="CA187" s="2">
        <f>IF(OR(AND($B187&gt;D$230, $B187&lt;D$231), $B187&gt;D$232), D187, "")</f>
        <v>20.463000000000001</v>
      </c>
      <c r="CB187" s="2">
        <f>IF(OR(AND($B187&gt;E$230, $B187&lt;E$231), $B187&gt;E$232), E187, "")</f>
        <v>19.611999999999998</v>
      </c>
      <c r="CC187" s="2">
        <f>IF(OR(AND($B187&gt;F$230, $B187&lt;F$231), $B187&gt;F$232), F187, "")</f>
        <v>19.209</v>
      </c>
      <c r="CD187" s="2">
        <f>IF(OR(AND($B187&gt;G$230, $B187&lt;G$231), $B187&gt;G$232), G187, "")</f>
        <v>19.672000000000001</v>
      </c>
      <c r="CE187" s="2">
        <f>IF(OR(AND($B187&gt;H$230, $B187&lt;H$231), $B187&gt;H$232), H187, "")</f>
        <v>18.672000000000001</v>
      </c>
      <c r="CF187" s="2">
        <f>IF(OR(AND($B187&gt;I$230, $B187&lt;I$231), $B187&gt;I$232), I187, "")</f>
        <v>19</v>
      </c>
      <c r="CG187" s="2">
        <f>IF(OR(AND($B187&gt;J$230, $B187&lt;J$231), $B187&gt;J$232), J187, "")</f>
        <v>19.09</v>
      </c>
      <c r="CH187" s="2">
        <f>IF(OR(AND($B187&gt;K$230, $B187&lt;K$231), $B187&gt;K$232), K187, "")</f>
        <v>22.925000000000001</v>
      </c>
      <c r="CI187" s="2">
        <f>IF(OR(AND($B187&gt;L$230, $B187&lt;L$231), $B187&gt;L$232), L187, "")</f>
        <v>26.298999999999999</v>
      </c>
      <c r="CJ187" s="2">
        <f>IF(OR(AND($B187&gt;M$230, $B187&lt;M$231), $B187&gt;M$232), M187, "")</f>
        <v>29.611999999999998</v>
      </c>
      <c r="CK187" s="2">
        <f>IF(OR(AND($B187&gt;N$230, $B187&lt;N$231), $B187&gt;N$232), N187, "")</f>
        <v>33.357999999999997</v>
      </c>
      <c r="CL187" s="2">
        <f>IF(OR(AND($B187&gt;O$230, $B187&lt;O$231), $B187&gt;O$232), O187, "")</f>
        <v>42.014899999999997</v>
      </c>
      <c r="CO187" s="2">
        <f>BK$207*$B187+BK$209</f>
        <v>29.956902138613557</v>
      </c>
      <c r="CP187" s="2">
        <f>BL$207*$B187+BL$209</f>
        <v>29.630417535407563</v>
      </c>
      <c r="CQ187" s="2">
        <f>BM$207*$B187+BM$209</f>
        <v>29.53067228041132</v>
      </c>
      <c r="CR187" s="2">
        <f>BN$207*$B187+BN$209</f>
        <v>27.882805594207959</v>
      </c>
      <c r="CS187" s="2">
        <f>BO$207*$B187+BO$209</f>
        <v>27.28485677465757</v>
      </c>
      <c r="CT187" s="2">
        <f>BP$207*$B187+BP$209</f>
        <v>19.228857751149548</v>
      </c>
      <c r="CU187" s="2">
        <f>BQ$207*$B187+BQ$209</f>
        <v>25.224867867208875</v>
      </c>
      <c r="CV187" s="2">
        <f>BR$207*$B187+BR$209</f>
        <v>26.006072512146737</v>
      </c>
      <c r="CW187" s="2">
        <f>BS$207*$B187+BS$209</f>
        <v>26.432010332492169</v>
      </c>
      <c r="CX187" s="2">
        <f>BT$207*$B187+BT$209</f>
        <v>33.160533830664406</v>
      </c>
      <c r="CY187" s="2">
        <f>BU$207*$B187+BU$209</f>
        <v>34.050058217259156</v>
      </c>
      <c r="CZ187" s="2">
        <f>BV$207*$B187+BV$209</f>
        <v>40.335381114207088</v>
      </c>
      <c r="DA187" s="2">
        <f>BW$207*$B187+BW$209</f>
        <v>40.849879682733366</v>
      </c>
      <c r="DD187" s="2">
        <f>BZ$207*$B187+BZ$209</f>
        <v>20.946375560427001</v>
      </c>
      <c r="DE187" s="2">
        <f>CA$207*$B187+CA$209</f>
        <v>20.745457181839132</v>
      </c>
      <c r="DF187" s="2">
        <f>CB$207*$B187+CB$209</f>
        <v>20.222919443181922</v>
      </c>
      <c r="DG187" s="2">
        <f>CC$207*$B187+CC$209</f>
        <v>20.29848773809378</v>
      </c>
      <c r="DH187" s="2">
        <f>CD$207*$B187+CD$209</f>
        <v>19.105753315383176</v>
      </c>
      <c r="DI187" s="2">
        <f>CE$207*$B187+CE$209</f>
        <v>19.11765436678531</v>
      </c>
      <c r="DJ187" s="2">
        <f>CF$207*$B187+CF$209</f>
        <v>20.259656342834738</v>
      </c>
      <c r="DK187" s="2">
        <f>CG$207*$B187+CG$209</f>
        <v>19.154179645408398</v>
      </c>
      <c r="DL187" s="2">
        <f>CH$207*$B187+CH$209</f>
        <v>22.516184051088022</v>
      </c>
      <c r="DM187" s="2">
        <f>CI$207*$B187+CI$209</f>
        <v>25.493307597317816</v>
      </c>
      <c r="DN187" s="2">
        <f>CJ$207*$B187+CJ$209</f>
        <v>29.2760831912341</v>
      </c>
      <c r="DO187" s="2">
        <f>CK$207*$B187+CK$209</f>
        <v>34.52587634398418</v>
      </c>
      <c r="DP187" s="2">
        <f>CL$207*$B187+CL$209</f>
        <v>43.192775990774429</v>
      </c>
      <c r="DS187" s="2">
        <f>POWER(10,($B187-C$227)/C$228)/(1+POWER(10,($B187-C$227)/C$228))</f>
        <v>0.99937564829396364</v>
      </c>
      <c r="DT187" s="2">
        <f>POWER(10,($B187-D$227)/D$228)/(1+POWER(10,($B187-D$227)/D$228))</f>
        <v>0.99935575366897322</v>
      </c>
      <c r="DU187" s="2">
        <f>POWER(10,($B187-E$227)/E$228)/(1+POWER(10,($B187-E$227)/E$228))</f>
        <v>0.99966217311439254</v>
      </c>
      <c r="DV187" s="2">
        <f>POWER(10,($B187-F$227)/F$228)/(1+POWER(10,($B187-F$227)/F$228))</f>
        <v>0.99972505186852934</v>
      </c>
      <c r="DW187" s="2">
        <f>POWER(10,($B187-G$227)/G$228)/(1+POWER(10,($B187-G$227)/G$228))</f>
        <v>0.99970289217733266</v>
      </c>
      <c r="DX187" s="2">
        <f>POWER(10,($B187-H$227)/H$228)/(1+POWER(10,($B187-H$227)/H$228))</f>
        <v>0.99967744748123522</v>
      </c>
      <c r="DY187" s="2">
        <f>POWER(10,($B187-I$227)/I$228)/(1+POWER(10,($B187-I$227)/I$228))</f>
        <v>0.99966621377372722</v>
      </c>
      <c r="DZ187" s="2">
        <f>POWER(10,($B187-J$227)/J$228)/(1+POWER(10,($B187-J$227)/J$228))</f>
        <v>0.99963156466357506</v>
      </c>
      <c r="EA187" s="2">
        <f>POWER(10,($B187-K$227)/K$228)/(1+POWER(10,($B187-K$227)/K$228))</f>
        <v>0.99963187867517822</v>
      </c>
      <c r="EB187" s="2">
        <f>POWER(10,($B187-L$227)/L$228)/(1+POWER(10,($B187-L$227)/L$228))</f>
        <v>0.9995957269565503</v>
      </c>
      <c r="EC187" s="2">
        <f>POWER(10,($B187-M$227)/M$228)/(1+POWER(10,($B187-M$227)/M$228))</f>
        <v>0.9995715865232786</v>
      </c>
      <c r="ED187" s="2">
        <f>POWER(10,($B187-N$227)/N$228)/(1+POWER(10,($B187-N$227)/N$228))</f>
        <v>0.99956492255553142</v>
      </c>
      <c r="EE187" s="2">
        <f>POWER(10,($B187-O$227)/O$228)/(1+POWER(10,($B187-O$227)/O$228))</f>
        <v>0.99956827515326552</v>
      </c>
    </row>
    <row r="188" spans="2:135" x14ac:dyDescent="0.25">
      <c r="B188" s="2">
        <v>182</v>
      </c>
      <c r="C188">
        <v>18.536999999999999</v>
      </c>
      <c r="D188">
        <v>19.433</v>
      </c>
      <c r="E188">
        <v>19.925000000000001</v>
      </c>
      <c r="F188">
        <v>20.448</v>
      </c>
      <c r="G188">
        <v>18.731000000000002</v>
      </c>
      <c r="H188">
        <v>19.850999999999999</v>
      </c>
      <c r="I188">
        <v>20.687000000000001</v>
      </c>
      <c r="J188">
        <v>19.806000000000001</v>
      </c>
      <c r="K188">
        <v>21.521999999999998</v>
      </c>
      <c r="L188">
        <v>25.97</v>
      </c>
      <c r="M188">
        <v>29.417999999999999</v>
      </c>
      <c r="N188">
        <v>33.343000000000004</v>
      </c>
      <c r="O188">
        <v>42.582099999999997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20.897459388214102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20.695341453955134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20.156830489228867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20.228468162578285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19.023384726804451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19.074565882929992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20.221124195630622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19.087684023312857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22.465277441360325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25.435450763163558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29.223893342358139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34.468873869219948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43.152573985584048</v>
      </c>
      <c r="AE188" s="5"/>
      <c r="AG188" s="5">
        <f t="shared" si="49"/>
        <v>-2.3604593882141032</v>
      </c>
      <c r="AH188" s="5">
        <f t="shared" si="49"/>
        <v>-1.2623414539551341</v>
      </c>
      <c r="AI188" s="5">
        <f t="shared" si="49"/>
        <v>-0.23183048922886584</v>
      </c>
      <c r="AJ188" s="5">
        <f t="shared" si="49"/>
        <v>0.21953183742171589</v>
      </c>
      <c r="AK188" s="5">
        <f t="shared" si="48"/>
        <v>-0.29238472680444971</v>
      </c>
      <c r="AL188" s="5">
        <f t="shared" si="48"/>
        <v>0.77643411707000709</v>
      </c>
      <c r="AM188" s="5">
        <f t="shared" si="48"/>
        <v>0.4658758043693787</v>
      </c>
      <c r="AN188" s="5">
        <f t="shared" si="48"/>
        <v>0.71831597668714409</v>
      </c>
      <c r="AO188" s="5">
        <f t="shared" si="47"/>
        <v>-0.94327744136032621</v>
      </c>
      <c r="AP188" s="5">
        <f t="shared" si="47"/>
        <v>0.5345492368364404</v>
      </c>
      <c r="AQ188" s="5">
        <f t="shared" si="47"/>
        <v>0.19410665764186064</v>
      </c>
      <c r="AR188" s="5">
        <f t="shared" si="47"/>
        <v>-1.1258738692199444</v>
      </c>
      <c r="AS188" s="5">
        <f t="shared" si="50"/>
        <v>-0.57047398558405149</v>
      </c>
      <c r="AV188" s="2">
        <f t="shared" si="34"/>
        <v>20.897459388206919</v>
      </c>
      <c r="AW188" s="2">
        <f t="shared" si="35"/>
        <v>20.695341453955134</v>
      </c>
      <c r="AX188" s="2">
        <f t="shared" si="36"/>
        <v>20.156830489228867</v>
      </c>
      <c r="AY188" s="2">
        <f t="shared" si="37"/>
        <v>20.228468162578285</v>
      </c>
      <c r="AZ188" s="2">
        <f t="shared" si="38"/>
        <v>19.023384726804451</v>
      </c>
      <c r="BA188" s="2">
        <f t="shared" si="39"/>
        <v>19.074565882692244</v>
      </c>
      <c r="BB188" s="2">
        <f t="shared" si="40"/>
        <v>20.221124195617094</v>
      </c>
      <c r="BC188" s="2">
        <f t="shared" si="41"/>
        <v>19.087684022930354</v>
      </c>
      <c r="BD188" s="2">
        <f t="shared" si="42"/>
        <v>22.46527744097083</v>
      </c>
      <c r="BE188" s="2">
        <f t="shared" si="43"/>
        <v>25.435450743402708</v>
      </c>
      <c r="BF188" s="2">
        <f t="shared" si="44"/>
        <v>29.223893318578451</v>
      </c>
      <c r="BG188" s="2">
        <f t="shared" si="45"/>
        <v>34.468873638208045</v>
      </c>
      <c r="BH188" s="2">
        <f t="shared" si="46"/>
        <v>43.152572204266576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18.536999999999999</v>
      </c>
      <c r="CA188" s="2">
        <f>IF(OR(AND($B188&gt;D$230, $B188&lt;D$231), $B188&gt;D$232), D188, "")</f>
        <v>19.433</v>
      </c>
      <c r="CB188" s="2">
        <f>IF(OR(AND($B188&gt;E$230, $B188&lt;E$231), $B188&gt;E$232), E188, "")</f>
        <v>19.925000000000001</v>
      </c>
      <c r="CC188" s="2">
        <f>IF(OR(AND($B188&gt;F$230, $B188&lt;F$231), $B188&gt;F$232), F188, "")</f>
        <v>20.448</v>
      </c>
      <c r="CD188" s="2">
        <f>IF(OR(AND($B188&gt;G$230, $B188&lt;G$231), $B188&gt;G$232), G188, "")</f>
        <v>18.731000000000002</v>
      </c>
      <c r="CE188" s="2">
        <f>IF(OR(AND($B188&gt;H$230, $B188&lt;H$231), $B188&gt;H$232), H188, "")</f>
        <v>19.850999999999999</v>
      </c>
      <c r="CF188" s="2">
        <f>IF(OR(AND($B188&gt;I$230, $B188&lt;I$231), $B188&gt;I$232), I188, "")</f>
        <v>20.687000000000001</v>
      </c>
      <c r="CG188" s="2">
        <f>IF(OR(AND($B188&gt;J$230, $B188&lt;J$231), $B188&gt;J$232), J188, "")</f>
        <v>19.806000000000001</v>
      </c>
      <c r="CH188" s="2">
        <f>IF(OR(AND($B188&gt;K$230, $B188&lt;K$231), $B188&gt;K$232), K188, "")</f>
        <v>21.521999999999998</v>
      </c>
      <c r="CI188" s="2">
        <f>IF(OR(AND($B188&gt;L$230, $B188&lt;L$231), $B188&gt;L$232), L188, "")</f>
        <v>25.97</v>
      </c>
      <c r="CJ188" s="2">
        <f>IF(OR(AND($B188&gt;M$230, $B188&lt;M$231), $B188&gt;M$232), M188, "")</f>
        <v>29.417999999999999</v>
      </c>
      <c r="CK188" s="2">
        <f>IF(OR(AND($B188&gt;N$230, $B188&lt;N$231), $B188&gt;N$232), N188, "")</f>
        <v>33.343000000000004</v>
      </c>
      <c r="CL188" s="2">
        <f>IF(OR(AND($B188&gt;O$230, $B188&lt;O$231), $B188&gt;O$232), O188, "")</f>
        <v>42.582099999999997</v>
      </c>
      <c r="CO188" s="2">
        <f>BK$207*$B188+BK$209</f>
        <v>29.999742653752946</v>
      </c>
      <c r="CP188" s="2">
        <f>BL$207*$B188+BL$209</f>
        <v>29.665699547234254</v>
      </c>
      <c r="CQ188" s="2">
        <f>BM$207*$B188+BM$209</f>
        <v>29.551864888096524</v>
      </c>
      <c r="CR188" s="2">
        <f>BN$207*$B188+BN$209</f>
        <v>27.880119282869376</v>
      </c>
      <c r="CS188" s="2">
        <f>BO$207*$B188+BO$209</f>
        <v>27.276588190956737</v>
      </c>
      <c r="CT188" s="2">
        <f>BP$207*$B188+BP$209</f>
        <v>19.173990413101151</v>
      </c>
      <c r="CU188" s="2">
        <f>BQ$207*$B188+BQ$209</f>
        <v>25.216349567626505</v>
      </c>
      <c r="CV188" s="2">
        <f>BR$207*$B188+BR$209</f>
        <v>25.996171361028289</v>
      </c>
      <c r="CW188" s="2">
        <f>BS$207*$B188+BS$209</f>
        <v>26.41131846244015</v>
      </c>
      <c r="CX188" s="2">
        <f>BT$207*$B188+BT$209</f>
        <v>33.173863273967768</v>
      </c>
      <c r="CY188" s="2">
        <f>BU$207*$B188+BU$209</f>
        <v>34.035356819841184</v>
      </c>
      <c r="CZ188" s="2">
        <f>BV$207*$B188+BV$209</f>
        <v>40.333291468104122</v>
      </c>
      <c r="DA188" s="2">
        <f>BW$207*$B188+BW$209</f>
        <v>40.780997417124254</v>
      </c>
      <c r="DD188" s="2">
        <f>BZ$207*$B188+BZ$209</f>
        <v>20.892273168791505</v>
      </c>
      <c r="DE188" s="2">
        <f>CA$207*$B188+CA$209</f>
        <v>20.690067435842266</v>
      </c>
      <c r="DF188" s="2">
        <f>CB$207*$B188+CB$209</f>
        <v>20.153934884180089</v>
      </c>
      <c r="DG188" s="2">
        <f>CC$207*$B188+CC$209</f>
        <v>20.226548939941182</v>
      </c>
      <c r="DH188" s="2">
        <f>CD$207*$B188+CD$209</f>
        <v>19.02114772831974</v>
      </c>
      <c r="DI188" s="2">
        <f>CE$207*$B188+CE$209</f>
        <v>19.074536625402587</v>
      </c>
      <c r="DJ188" s="2">
        <f>CF$207*$B188+CF$209</f>
        <v>20.219603058076679</v>
      </c>
      <c r="DK188" s="2">
        <f>CG$207*$B188+CG$209</f>
        <v>19.085361798009668</v>
      </c>
      <c r="DL188" s="2">
        <f>CH$207*$B188+CH$209</f>
        <v>22.463952146230142</v>
      </c>
      <c r="DM188" s="2">
        <f>CI$207*$B188+CI$209</f>
        <v>25.432596425963222</v>
      </c>
      <c r="DN188" s="2">
        <f>CJ$207*$B188+CJ$209</f>
        <v>29.222012588729612</v>
      </c>
      <c r="DO188" s="2">
        <f>CK$207*$B188+CK$209</f>
        <v>34.466545651655721</v>
      </c>
      <c r="DP188" s="2">
        <f>CL$207*$B188+CL$209</f>
        <v>43.153506386072628</v>
      </c>
      <c r="DS188" s="2">
        <f>POWER(10,($B188-C$227)/C$228)/(1+POWER(10,($B188-C$227)/C$228))</f>
        <v>0.99943055319329066</v>
      </c>
      <c r="DT188" s="2">
        <f>POWER(10,($B188-D$227)/D$228)/(1+POWER(10,($B188-D$227)/D$228))</f>
        <v>0.99941240705418688</v>
      </c>
      <c r="DU188" s="2">
        <f>POWER(10,($B188-E$227)/E$228)/(1+POWER(10,($B188-E$227)/E$228))</f>
        <v>0.99969188905987039</v>
      </c>
      <c r="DV188" s="2">
        <f>POWER(10,($B188-F$227)/F$228)/(1+POWER(10,($B188-F$227)/F$228))</f>
        <v>0.99974923825729589</v>
      </c>
      <c r="DW188" s="2">
        <f>POWER(10,($B188-G$227)/G$228)/(1+POWER(10,($B188-G$227)/G$228))</f>
        <v>0.99972902736143066</v>
      </c>
      <c r="DX188" s="2">
        <f>POWER(10,($B188-H$227)/H$228)/(1+POWER(10,($B188-H$227)/H$228))</f>
        <v>0.99970582025747279</v>
      </c>
      <c r="DY188" s="2">
        <f>POWER(10,($B188-I$227)/I$228)/(1+POWER(10,($B188-I$227)/I$228))</f>
        <v>0.99969557440276269</v>
      </c>
      <c r="DZ188" s="2">
        <f>POWER(10,($B188-J$227)/J$228)/(1+POWER(10,($B188-J$227)/J$228))</f>
        <v>0.99966397208611957</v>
      </c>
      <c r="EA188" s="2">
        <f>POWER(10,($B188-K$227)/K$228)/(1+POWER(10,($B188-K$227)/K$228))</f>
        <v>0.9996642584866664</v>
      </c>
      <c r="EB188" s="2">
        <f>POWER(10,($B188-L$227)/L$228)/(1+POWER(10,($B188-L$227)/L$228))</f>
        <v>0.99963128548653246</v>
      </c>
      <c r="EC188" s="2">
        <f>POWER(10,($B188-M$227)/M$228)/(1+POWER(10,($B188-M$227)/M$228))</f>
        <v>0.99960926753655366</v>
      </c>
      <c r="ED188" s="2">
        <f>POWER(10,($B188-N$227)/N$228)/(1+POWER(10,($B188-N$227)/N$228))</f>
        <v>0.99960318946394511</v>
      </c>
      <c r="EE188" s="2">
        <f>POWER(10,($B188-O$227)/O$228)/(1+POWER(10,($B188-O$227)/O$228))</f>
        <v>0.99960624730263314</v>
      </c>
    </row>
    <row r="189" spans="2:135" x14ac:dyDescent="0.25">
      <c r="B189" s="2">
        <v>183</v>
      </c>
      <c r="C189">
        <v>19.536999999999999</v>
      </c>
      <c r="D189">
        <v>18.567</v>
      </c>
      <c r="E189">
        <v>21.119</v>
      </c>
      <c r="F189">
        <v>20.448</v>
      </c>
      <c r="G189">
        <v>19.119</v>
      </c>
      <c r="H189">
        <v>19.821000000000002</v>
      </c>
      <c r="I189">
        <v>19.925000000000001</v>
      </c>
      <c r="J189">
        <v>18.298999999999999</v>
      </c>
      <c r="K189">
        <v>22.417999999999999</v>
      </c>
      <c r="L189">
        <v>25.283999999999999</v>
      </c>
      <c r="M189">
        <v>28.567</v>
      </c>
      <c r="N189">
        <v>34.268999999999998</v>
      </c>
      <c r="O189">
        <v>43.253700000000002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20.842951251497595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20.639536492931484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20.087616560482477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20.156376370472959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18.938601222378331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19.031442415301537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20.180945859998772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19.018679963848548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22.412938618200187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25.374513412349486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29.169671328750891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34.409358977640409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43.113374795389035</v>
      </c>
      <c r="AE189" s="5"/>
      <c r="AG189" s="5">
        <f t="shared" si="49"/>
        <v>-1.3059512514975964</v>
      </c>
      <c r="AH189" s="5">
        <f t="shared" si="49"/>
        <v>-2.0725364929314836</v>
      </c>
      <c r="AI189" s="5">
        <f t="shared" si="49"/>
        <v>1.0313834395175228</v>
      </c>
      <c r="AJ189" s="5">
        <f t="shared" si="49"/>
        <v>0.29162362952704157</v>
      </c>
      <c r="AK189" s="5">
        <f t="shared" si="48"/>
        <v>0.18039877762166867</v>
      </c>
      <c r="AL189" s="5">
        <f t="shared" si="48"/>
        <v>0.78955758469846415</v>
      </c>
      <c r="AM189" s="5">
        <f t="shared" si="48"/>
        <v>-0.2559458599987714</v>
      </c>
      <c r="AN189" s="5">
        <f t="shared" si="48"/>
        <v>-0.71967996384854871</v>
      </c>
      <c r="AO189" s="5">
        <f t="shared" si="47"/>
        <v>5.0613817998126365E-3</v>
      </c>
      <c r="AP189" s="5">
        <f t="shared" si="47"/>
        <v>-9.051341234948751E-2</v>
      </c>
      <c r="AQ189" s="5">
        <f t="shared" si="47"/>
        <v>-0.60267132875089047</v>
      </c>
      <c r="AR189" s="5">
        <f t="shared" si="47"/>
        <v>-0.14035897764041039</v>
      </c>
      <c r="AS189" s="5">
        <f t="shared" si="50"/>
        <v>0.14032520461096709</v>
      </c>
      <c r="AV189" s="2">
        <f t="shared" si="34"/>
        <v>20.842951251494654</v>
      </c>
      <c r="AW189" s="2">
        <f t="shared" si="35"/>
        <v>20.639536492931484</v>
      </c>
      <c r="AX189" s="2">
        <f t="shared" si="36"/>
        <v>20.087616560482477</v>
      </c>
      <c r="AY189" s="2">
        <f t="shared" si="37"/>
        <v>20.156376370472959</v>
      </c>
      <c r="AZ189" s="2">
        <f t="shared" si="38"/>
        <v>18.938601222378331</v>
      </c>
      <c r="BA189" s="2">
        <f t="shared" si="39"/>
        <v>19.031442415234885</v>
      </c>
      <c r="BB189" s="2">
        <f t="shared" si="40"/>
        <v>20.180945859995191</v>
      </c>
      <c r="BC189" s="2">
        <f t="shared" si="41"/>
        <v>19.018679963740666</v>
      </c>
      <c r="BD189" s="2">
        <f t="shared" si="42"/>
        <v>22.412938618089406</v>
      </c>
      <c r="BE189" s="2">
        <f t="shared" si="43"/>
        <v>25.3745134060756</v>
      </c>
      <c r="BF189" s="2">
        <f t="shared" si="44"/>
        <v>29.169671320992574</v>
      </c>
      <c r="BG189" s="2">
        <f t="shared" si="45"/>
        <v>34.409358898430163</v>
      </c>
      <c r="BH189" s="2">
        <f t="shared" si="46"/>
        <v>43.113374133444736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19.536999999999999</v>
      </c>
      <c r="CA189" s="2">
        <f>IF(OR(AND($B189&gt;D$230, $B189&lt;D$231), $B189&gt;D$232), D189, "")</f>
        <v>18.567</v>
      </c>
      <c r="CB189" s="2">
        <f>IF(OR(AND($B189&gt;E$230, $B189&lt;E$231), $B189&gt;E$232), E189, "")</f>
        <v>21.119</v>
      </c>
      <c r="CC189" s="2">
        <f>IF(OR(AND($B189&gt;F$230, $B189&lt;F$231), $B189&gt;F$232), F189, "")</f>
        <v>20.448</v>
      </c>
      <c r="CD189" s="2">
        <f>IF(OR(AND($B189&gt;G$230, $B189&lt;G$231), $B189&gt;G$232), G189, "")</f>
        <v>19.119</v>
      </c>
      <c r="CE189" s="2">
        <f>IF(OR(AND($B189&gt;H$230, $B189&lt;H$231), $B189&gt;H$232), H189, "")</f>
        <v>19.821000000000002</v>
      </c>
      <c r="CF189" s="2">
        <f>IF(OR(AND($B189&gt;I$230, $B189&lt;I$231), $B189&gt;I$232), I189, "")</f>
        <v>19.925000000000001</v>
      </c>
      <c r="CG189" s="2">
        <f>IF(OR(AND($B189&gt;J$230, $B189&lt;J$231), $B189&gt;J$232), J189, "")</f>
        <v>18.298999999999999</v>
      </c>
      <c r="CH189" s="2">
        <f>IF(OR(AND($B189&gt;K$230, $B189&lt;K$231), $B189&gt;K$232), K189, "")</f>
        <v>22.417999999999999</v>
      </c>
      <c r="CI189" s="2">
        <f>IF(OR(AND($B189&gt;L$230, $B189&lt;L$231), $B189&gt;L$232), L189, "")</f>
        <v>25.283999999999999</v>
      </c>
      <c r="CJ189" s="2">
        <f>IF(OR(AND($B189&gt;M$230, $B189&lt;M$231), $B189&gt;M$232), M189, "")</f>
        <v>28.567</v>
      </c>
      <c r="CK189" s="2">
        <f>IF(OR(AND($B189&gt;N$230, $B189&lt;N$231), $B189&gt;N$232), N189, "")</f>
        <v>34.268999999999998</v>
      </c>
      <c r="CL189" s="2">
        <f>IF(OR(AND($B189&gt;O$230, $B189&lt;O$231), $B189&gt;O$232), O189, "")</f>
        <v>43.253700000000002</v>
      </c>
      <c r="CO189" s="2">
        <f>BK$207*$B189+BK$209</f>
        <v>30.042583168892339</v>
      </c>
      <c r="CP189" s="2">
        <f>BL$207*$B189+BL$209</f>
        <v>29.700981559060949</v>
      </c>
      <c r="CQ189" s="2">
        <f>BM$207*$B189+BM$209</f>
        <v>29.573057495781732</v>
      </c>
      <c r="CR189" s="2">
        <f>BN$207*$B189+BN$209</f>
        <v>27.877432971530798</v>
      </c>
      <c r="CS189" s="2">
        <f>BO$207*$B189+BO$209</f>
        <v>27.268319607255908</v>
      </c>
      <c r="CT189" s="2">
        <f>BP$207*$B189+BP$209</f>
        <v>19.119123075052755</v>
      </c>
      <c r="CU189" s="2">
        <f>BQ$207*$B189+BQ$209</f>
        <v>25.207831268044135</v>
      </c>
      <c r="CV189" s="2">
        <f>BR$207*$B189+BR$209</f>
        <v>25.986270209909836</v>
      </c>
      <c r="CW189" s="2">
        <f>BS$207*$B189+BS$209</f>
        <v>26.390626592388131</v>
      </c>
      <c r="CX189" s="2">
        <f>BT$207*$B189+BT$209</f>
        <v>33.187192717271138</v>
      </c>
      <c r="CY189" s="2">
        <f>BU$207*$B189+BU$209</f>
        <v>34.020655422423211</v>
      </c>
      <c r="CZ189" s="2">
        <f>BV$207*$B189+BV$209</f>
        <v>40.331201822001155</v>
      </c>
      <c r="DA189" s="2">
        <f>BW$207*$B189+BW$209</f>
        <v>40.71211515151515</v>
      </c>
      <c r="DD189" s="2">
        <f>BZ$207*$B189+BZ$209</f>
        <v>20.838170777156009</v>
      </c>
      <c r="DE189" s="2">
        <f>CA$207*$B189+CA$209</f>
        <v>20.6346776898454</v>
      </c>
      <c r="DF189" s="2">
        <f>CB$207*$B189+CB$209</f>
        <v>20.084950325178259</v>
      </c>
      <c r="DG189" s="2">
        <f>CC$207*$B189+CC$209</f>
        <v>20.154610141788581</v>
      </c>
      <c r="DH189" s="2">
        <f>CD$207*$B189+CD$209</f>
        <v>18.936542141256304</v>
      </c>
      <c r="DI189" s="2">
        <f>CE$207*$B189+CE$209</f>
        <v>19.031418884019864</v>
      </c>
      <c r="DJ189" s="2">
        <f>CF$207*$B189+CF$209</f>
        <v>20.179549773318627</v>
      </c>
      <c r="DK189" s="2">
        <f>CG$207*$B189+CG$209</f>
        <v>19.016543950610938</v>
      </c>
      <c r="DL189" s="2">
        <f>CH$207*$B189+CH$209</f>
        <v>22.411720241372258</v>
      </c>
      <c r="DM189" s="2">
        <f>CI$207*$B189+CI$209</f>
        <v>25.371885254608628</v>
      </c>
      <c r="DN189" s="2">
        <f>CJ$207*$B189+CJ$209</f>
        <v>29.167941986225124</v>
      </c>
      <c r="DO189" s="2">
        <f>CK$207*$B189+CK$209</f>
        <v>34.407214959327263</v>
      </c>
      <c r="DP189" s="2">
        <f>CL$207*$B189+CL$209</f>
        <v>43.114236781370828</v>
      </c>
      <c r="DS189" s="2">
        <f>POWER(10,($B189-C$227)/C$228)/(1+POWER(10,($B189-C$227)/C$228))</f>
        <v>0.99948063231685069</v>
      </c>
      <c r="DT189" s="2">
        <f>POWER(10,($B189-D$227)/D$228)/(1+POWER(10,($B189-D$227)/D$228))</f>
        <v>0.99946408115631502</v>
      </c>
      <c r="DU189" s="2">
        <f>POWER(10,($B189-E$227)/E$228)/(1+POWER(10,($B189-E$227)/E$228))</f>
        <v>0.9997189918646282</v>
      </c>
      <c r="DV189" s="2">
        <f>POWER(10,($B189-F$227)/F$228)/(1+POWER(10,($B189-F$227)/F$228))</f>
        <v>0.9997712975263946</v>
      </c>
      <c r="DW189" s="2">
        <f>POWER(10,($B189-G$227)/G$228)/(1+POWER(10,($B189-G$227)/G$228))</f>
        <v>0.99975286412408049</v>
      </c>
      <c r="DX189" s="2">
        <f>POWER(10,($B189-H$227)/H$228)/(1+POWER(10,($B189-H$227)/H$228))</f>
        <v>0.99973169794119709</v>
      </c>
      <c r="DY189" s="2">
        <f>POWER(10,($B189-I$227)/I$228)/(1+POWER(10,($B189-I$227)/I$228))</f>
        <v>0.99972235311845037</v>
      </c>
      <c r="DZ189" s="2">
        <f>POWER(10,($B189-J$227)/J$228)/(1+POWER(10,($B189-J$227)/J$228))</f>
        <v>0.99969352983886861</v>
      </c>
      <c r="EA189" s="2">
        <f>POWER(10,($B189-K$227)/K$228)/(1+POWER(10,($B189-K$227)/K$228))</f>
        <v>0.99969379105471157</v>
      </c>
      <c r="EB189" s="2">
        <f>POWER(10,($B189-L$227)/L$228)/(1+POWER(10,($B189-L$227)/L$228))</f>
        <v>0.99966371745711535</v>
      </c>
      <c r="EC189" s="2">
        <f>POWER(10,($B189-M$227)/M$228)/(1+POWER(10,($B189-M$227)/M$228))</f>
        <v>0.99964363550615853</v>
      </c>
      <c r="ED189" s="2">
        <f>POWER(10,($B189-N$227)/N$228)/(1+POWER(10,($B189-N$227)/N$228))</f>
        <v>0.99963809185391495</v>
      </c>
      <c r="EE189" s="2">
        <f>POWER(10,($B189-O$227)/O$228)/(1+POWER(10,($B189-O$227)/O$228))</f>
        <v>0.99964088082994396</v>
      </c>
    </row>
    <row r="190" spans="2:135" x14ac:dyDescent="0.25">
      <c r="B190" s="2">
        <v>184</v>
      </c>
      <c r="C190">
        <v>20.224</v>
      </c>
      <c r="D190">
        <v>20.701000000000001</v>
      </c>
      <c r="E190">
        <v>20.448</v>
      </c>
      <c r="F190">
        <v>20.239000000000001</v>
      </c>
      <c r="G190">
        <v>19.178999999999998</v>
      </c>
      <c r="H190">
        <v>18.373000000000001</v>
      </c>
      <c r="I190">
        <v>20.463000000000001</v>
      </c>
      <c r="J190">
        <v>18.119</v>
      </c>
      <c r="K190">
        <v>22.312999999999999</v>
      </c>
      <c r="L190">
        <v>26.298999999999999</v>
      </c>
      <c r="M190">
        <v>27.536999999999999</v>
      </c>
      <c r="N190">
        <v>34.134</v>
      </c>
      <c r="O190">
        <v>44.149299999999997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20.788474350128265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20.583763753058747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20.018420573197496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20.084296640671109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18.853831705348664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18.988319728756785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20.140777751237582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18.949690690804768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22.360608347549274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25.313593767162889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29.11546140339409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34.349858545044832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43.074170946547298</v>
      </c>
      <c r="AE190" s="5"/>
      <c r="AG190" s="5">
        <f t="shared" si="49"/>
        <v>-0.56447435012826475</v>
      </c>
      <c r="AH190" s="5">
        <f t="shared" si="49"/>
        <v>0.11723624694125334</v>
      </c>
      <c r="AI190" s="5">
        <f t="shared" si="49"/>
        <v>0.42957942680250483</v>
      </c>
      <c r="AJ190" s="5">
        <f t="shared" si="49"/>
        <v>0.15470335932889157</v>
      </c>
      <c r="AK190" s="5">
        <f t="shared" si="48"/>
        <v>0.32516829465133412</v>
      </c>
      <c r="AL190" s="5">
        <f t="shared" si="48"/>
        <v>-0.6153197287567842</v>
      </c>
      <c r="AM190" s="5">
        <f t="shared" si="48"/>
        <v>0.32222224876241867</v>
      </c>
      <c r="AN190" s="5">
        <f t="shared" si="48"/>
        <v>-0.83069069080476865</v>
      </c>
      <c r="AO190" s="5">
        <f t="shared" si="47"/>
        <v>-4.760834754927501E-2</v>
      </c>
      <c r="AP190" s="5">
        <f t="shared" si="47"/>
        <v>0.98540623283711071</v>
      </c>
      <c r="AQ190" s="5">
        <f t="shared" si="47"/>
        <v>-1.5784614033940905</v>
      </c>
      <c r="AR190" s="5">
        <f t="shared" si="47"/>
        <v>-0.21585854504483137</v>
      </c>
      <c r="AS190" s="5">
        <f t="shared" si="50"/>
        <v>1.0751290534526987</v>
      </c>
      <c r="AV190" s="2">
        <f t="shared" si="34"/>
        <v>20.7884743501271</v>
      </c>
      <c r="AW190" s="2">
        <f t="shared" si="35"/>
        <v>20.583763753058747</v>
      </c>
      <c r="AX190" s="2">
        <f t="shared" si="36"/>
        <v>20.018420573197496</v>
      </c>
      <c r="AY190" s="2">
        <f t="shared" si="37"/>
        <v>20.084296640671109</v>
      </c>
      <c r="AZ190" s="2">
        <f t="shared" si="38"/>
        <v>18.853831705348664</v>
      </c>
      <c r="BA190" s="2">
        <f t="shared" si="39"/>
        <v>18.988319728738738</v>
      </c>
      <c r="BB190" s="2">
        <f t="shared" si="40"/>
        <v>20.140777751236669</v>
      </c>
      <c r="BC190" s="2">
        <f t="shared" si="41"/>
        <v>18.949690690775395</v>
      </c>
      <c r="BD190" s="2">
        <f t="shared" si="42"/>
        <v>22.360608347518856</v>
      </c>
      <c r="BE190" s="2">
        <f t="shared" si="43"/>
        <v>25.313593765238117</v>
      </c>
      <c r="BF190" s="2">
        <f t="shared" si="44"/>
        <v>29.115461400948018</v>
      </c>
      <c r="BG190" s="2">
        <f t="shared" si="45"/>
        <v>34.349858518785013</v>
      </c>
      <c r="BH190" s="2">
        <f t="shared" si="46"/>
        <v>43.074170708486861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20.224</v>
      </c>
      <c r="CA190" s="2">
        <f>IF(OR(AND($B190&gt;D$230, $B190&lt;D$231), $B190&gt;D$232), D190, "")</f>
        <v>20.701000000000001</v>
      </c>
      <c r="CB190" s="2">
        <f>IF(OR(AND($B190&gt;E$230, $B190&lt;E$231), $B190&gt;E$232), E190, "")</f>
        <v>20.448</v>
      </c>
      <c r="CC190" s="2">
        <f>IF(OR(AND($B190&gt;F$230, $B190&lt;F$231), $B190&gt;F$232), F190, "")</f>
        <v>20.239000000000001</v>
      </c>
      <c r="CD190" s="2">
        <f>IF(OR(AND($B190&gt;G$230, $B190&lt;G$231), $B190&gt;G$232), G190, "")</f>
        <v>19.178999999999998</v>
      </c>
      <c r="CE190" s="2">
        <f>IF(OR(AND($B190&gt;H$230, $B190&lt;H$231), $B190&gt;H$232), H190, "")</f>
        <v>18.373000000000001</v>
      </c>
      <c r="CF190" s="2">
        <f>IF(OR(AND($B190&gt;I$230, $B190&lt;I$231), $B190&gt;I$232), I190, "")</f>
        <v>20.463000000000001</v>
      </c>
      <c r="CG190" s="2">
        <f>IF(OR(AND($B190&gt;J$230, $B190&lt;J$231), $B190&gt;J$232), J190, "")</f>
        <v>18.119</v>
      </c>
      <c r="CH190" s="2">
        <f>IF(OR(AND($B190&gt;K$230, $B190&lt;K$231), $B190&gt;K$232), K190, "")</f>
        <v>22.312999999999999</v>
      </c>
      <c r="CI190" s="2">
        <f>IF(OR(AND($B190&gt;L$230, $B190&lt;L$231), $B190&gt;L$232), L190, "")</f>
        <v>26.298999999999999</v>
      </c>
      <c r="CJ190" s="2">
        <f>IF(OR(AND($B190&gt;M$230, $B190&lt;M$231), $B190&gt;M$232), M190, "")</f>
        <v>27.536999999999999</v>
      </c>
      <c r="CK190" s="2">
        <f>IF(OR(AND($B190&gt;N$230, $B190&lt;N$231), $B190&gt;N$232), N190, "")</f>
        <v>34.134</v>
      </c>
      <c r="CL190" s="2">
        <f>IF(OR(AND($B190&gt;O$230, $B190&lt;O$231), $B190&gt;O$232), O190, "")</f>
        <v>44.149299999999997</v>
      </c>
      <c r="CO190" s="2">
        <f>BK$207*$B190+BK$209</f>
        <v>30.085423684031731</v>
      </c>
      <c r="CP190" s="2">
        <f>BL$207*$B190+BL$209</f>
        <v>29.73626357088764</v>
      </c>
      <c r="CQ190" s="2">
        <f>BM$207*$B190+BM$209</f>
        <v>29.594250103466937</v>
      </c>
      <c r="CR190" s="2">
        <f>BN$207*$B190+BN$209</f>
        <v>27.874746660192216</v>
      </c>
      <c r="CS190" s="2">
        <f>BO$207*$B190+BO$209</f>
        <v>27.260051023555079</v>
      </c>
      <c r="CT190" s="2">
        <f>BP$207*$B190+BP$209</f>
        <v>19.064255737004359</v>
      </c>
      <c r="CU190" s="2">
        <f>BQ$207*$B190+BQ$209</f>
        <v>25.199312968461765</v>
      </c>
      <c r="CV190" s="2">
        <f>BR$207*$B190+BR$209</f>
        <v>25.976369058791388</v>
      </c>
      <c r="CW190" s="2">
        <f>BS$207*$B190+BS$209</f>
        <v>26.369934722336112</v>
      </c>
      <c r="CX190" s="2">
        <f>BT$207*$B190+BT$209</f>
        <v>33.200522160574508</v>
      </c>
      <c r="CY190" s="2">
        <f>BU$207*$B190+BU$209</f>
        <v>34.005954025005231</v>
      </c>
      <c r="CZ190" s="2">
        <f>BV$207*$B190+BV$209</f>
        <v>40.329112175898189</v>
      </c>
      <c r="DA190" s="2">
        <f>BW$207*$B190+BW$209</f>
        <v>40.643232885906031</v>
      </c>
      <c r="DD190" s="2">
        <f>BZ$207*$B190+BZ$209</f>
        <v>20.784068385520513</v>
      </c>
      <c r="DE190" s="2">
        <f>CA$207*$B190+CA$209</f>
        <v>20.579287943848534</v>
      </c>
      <c r="DF190" s="2">
        <f>CB$207*$B190+CB$209</f>
        <v>20.015965766176425</v>
      </c>
      <c r="DG190" s="2">
        <f>CC$207*$B190+CC$209</f>
        <v>20.08267134363598</v>
      </c>
      <c r="DH190" s="2">
        <f>CD$207*$B190+CD$209</f>
        <v>18.851936554192864</v>
      </c>
      <c r="DI190" s="2">
        <f>CE$207*$B190+CE$209</f>
        <v>18.988301142637141</v>
      </c>
      <c r="DJ190" s="2">
        <f>CF$207*$B190+CF$209</f>
        <v>20.139496488560571</v>
      </c>
      <c r="DK190" s="2">
        <f>CG$207*$B190+CG$209</f>
        <v>18.947726103212212</v>
      </c>
      <c r="DL190" s="2">
        <f>CH$207*$B190+CH$209</f>
        <v>22.359488336514382</v>
      </c>
      <c r="DM190" s="2">
        <f>CI$207*$B190+CI$209</f>
        <v>25.311174083254038</v>
      </c>
      <c r="DN190" s="2">
        <f>CJ$207*$B190+CJ$209</f>
        <v>29.113871383720635</v>
      </c>
      <c r="DO190" s="2">
        <f>CK$207*$B190+CK$209</f>
        <v>34.347884266998804</v>
      </c>
      <c r="DP190" s="2">
        <f>CL$207*$B190+CL$209</f>
        <v>43.074967176669027</v>
      </c>
      <c r="DS190" s="2">
        <f>POWER(10,($B190-C$227)/C$228)/(1+POWER(10,($B190-C$227)/C$228))</f>
        <v>0.99952630939629927</v>
      </c>
      <c r="DT190" s="2">
        <f>POWER(10,($B190-D$227)/D$228)/(1+POWER(10,($B190-D$227)/D$228))</f>
        <v>0.9995112131567766</v>
      </c>
      <c r="DU190" s="2">
        <f>POWER(10,($B190-E$227)/E$228)/(1+POWER(10,($B190-E$227)/E$228))</f>
        <v>0.99974371119768135</v>
      </c>
      <c r="DV190" s="2">
        <f>POWER(10,($B190-F$227)/F$228)/(1+POWER(10,($B190-F$227)/F$228))</f>
        <v>0.99979141666769134</v>
      </c>
      <c r="DW190" s="2">
        <f>POWER(10,($B190-G$227)/G$228)/(1+POWER(10,($B190-G$227)/G$228))</f>
        <v>0.9997746045010798</v>
      </c>
      <c r="DX190" s="2">
        <f>POWER(10,($B190-H$227)/H$228)/(1+POWER(10,($B190-H$227)/H$228))</f>
        <v>0.9997552998373489</v>
      </c>
      <c r="DY190" s="2">
        <f>POWER(10,($B190-I$227)/I$228)/(1+POWER(10,($B190-I$227)/I$228))</f>
        <v>0.99974677684829305</v>
      </c>
      <c r="DZ190" s="2">
        <f>POWER(10,($B190-J$227)/J$228)/(1+POWER(10,($B190-J$227)/J$228))</f>
        <v>0.99972048835378335</v>
      </c>
      <c r="EA190" s="2">
        <f>POWER(10,($B190-K$227)/K$228)/(1+POWER(10,($B190-K$227)/K$228))</f>
        <v>0.99972072659830691</v>
      </c>
      <c r="EB190" s="2">
        <f>POWER(10,($B190-L$227)/L$228)/(1+POWER(10,($B190-L$227)/L$228))</f>
        <v>0.99969329760071868</v>
      </c>
      <c r="EC190" s="2">
        <f>POWER(10,($B190-M$227)/M$228)/(1+POWER(10,($B190-M$227)/M$228))</f>
        <v>0.99967498152750656</v>
      </c>
      <c r="ED190" s="2">
        <f>POWER(10,($B190-N$227)/N$228)/(1+POWER(10,($B190-N$227)/N$228))</f>
        <v>0.9996699253370237</v>
      </c>
      <c r="EE190" s="2">
        <f>POWER(10,($B190-O$227)/O$228)/(1+POWER(10,($B190-O$227)/O$228))</f>
        <v>0.99967246907477159</v>
      </c>
    </row>
    <row r="191" spans="2:135" x14ac:dyDescent="0.25">
      <c r="B191" s="2">
        <v>185</v>
      </c>
      <c r="C191">
        <v>20.149000000000001</v>
      </c>
      <c r="D191">
        <v>18.954999999999998</v>
      </c>
      <c r="E191">
        <v>20.821000000000002</v>
      </c>
      <c r="F191">
        <v>19.239000000000001</v>
      </c>
      <c r="G191">
        <v>19.672000000000001</v>
      </c>
      <c r="H191">
        <v>18.433</v>
      </c>
      <c r="I191">
        <v>21.239000000000001</v>
      </c>
      <c r="J191">
        <v>19.821000000000002</v>
      </c>
      <c r="K191">
        <v>21.536999999999999</v>
      </c>
      <c r="L191">
        <v>25.776</v>
      </c>
      <c r="M191">
        <v>28.358000000000001</v>
      </c>
      <c r="N191">
        <v>33.716000000000001</v>
      </c>
      <c r="O191">
        <v>42.656700000000001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20.734026330996581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20.528020781226498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19.949241146594943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20.012228035361996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18.769075092189819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18.945197730145676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20.100619038210759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18.880715044315664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22.308285952397807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25.252690459119076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29.061262606547288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34.290371406278929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43.034962400371391</v>
      </c>
      <c r="AE191" s="5"/>
      <c r="AG191" s="5">
        <f t="shared" si="49"/>
        <v>-0.58502633099658041</v>
      </c>
      <c r="AH191" s="5">
        <f t="shared" si="49"/>
        <v>-1.5730207812265</v>
      </c>
      <c r="AI191" s="5">
        <f t="shared" si="49"/>
        <v>0.87175885340505843</v>
      </c>
      <c r="AJ191" s="5">
        <f t="shared" si="49"/>
        <v>-0.77322803536199558</v>
      </c>
      <c r="AK191" s="5">
        <f t="shared" si="48"/>
        <v>0.90292490781018131</v>
      </c>
      <c r="AL191" s="5">
        <f t="shared" si="48"/>
        <v>-0.51219773014567593</v>
      </c>
      <c r="AM191" s="5">
        <f t="shared" si="48"/>
        <v>1.1383809617892418</v>
      </c>
      <c r="AN191" s="5">
        <f t="shared" si="48"/>
        <v>0.94028495568433712</v>
      </c>
      <c r="AO191" s="5">
        <f t="shared" si="47"/>
        <v>-0.77128595239780751</v>
      </c>
      <c r="AP191" s="5">
        <f t="shared" si="47"/>
        <v>0.52330954088092341</v>
      </c>
      <c r="AQ191" s="5">
        <f t="shared" si="47"/>
        <v>-0.70326260654728756</v>
      </c>
      <c r="AR191" s="5">
        <f t="shared" si="47"/>
        <v>-0.57437140627892802</v>
      </c>
      <c r="AS191" s="5">
        <f t="shared" si="50"/>
        <v>-0.37826240037139058</v>
      </c>
      <c r="AV191" s="2">
        <f t="shared" si="34"/>
        <v>20.734026330996137</v>
      </c>
      <c r="AW191" s="2">
        <f t="shared" si="35"/>
        <v>20.528020781226498</v>
      </c>
      <c r="AX191" s="2">
        <f t="shared" si="36"/>
        <v>19.949241146594943</v>
      </c>
      <c r="AY191" s="2">
        <f t="shared" si="37"/>
        <v>20.012228035361996</v>
      </c>
      <c r="AZ191" s="2">
        <f t="shared" si="38"/>
        <v>18.769075092189819</v>
      </c>
      <c r="BA191" s="2">
        <f t="shared" si="39"/>
        <v>18.945197730140954</v>
      </c>
      <c r="BB191" s="2">
        <f t="shared" si="40"/>
        <v>20.100619038210535</v>
      </c>
      <c r="BC191" s="2">
        <f t="shared" si="41"/>
        <v>18.880715044307944</v>
      </c>
      <c r="BD191" s="2">
        <f t="shared" si="42"/>
        <v>22.308285952389742</v>
      </c>
      <c r="BE191" s="2">
        <f t="shared" si="43"/>
        <v>25.252690458548475</v>
      </c>
      <c r="BF191" s="2">
        <f t="shared" si="44"/>
        <v>29.061262605802025</v>
      </c>
      <c r="BG191" s="2">
        <f t="shared" si="45"/>
        <v>34.290371397861776</v>
      </c>
      <c r="BH191" s="2">
        <f t="shared" si="46"/>
        <v>43.034962317512587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20.149000000000001</v>
      </c>
      <c r="CA191" s="2">
        <f>IF(OR(AND($B191&gt;D$230, $B191&lt;D$231), $B191&gt;D$232), D191, "")</f>
        <v>18.954999999999998</v>
      </c>
      <c r="CB191" s="2">
        <f>IF(OR(AND($B191&gt;E$230, $B191&lt;E$231), $B191&gt;E$232), E191, "")</f>
        <v>20.821000000000002</v>
      </c>
      <c r="CC191" s="2">
        <f>IF(OR(AND($B191&gt;F$230, $B191&lt;F$231), $B191&gt;F$232), F191, "")</f>
        <v>19.239000000000001</v>
      </c>
      <c r="CD191" s="2">
        <f>IF(OR(AND($B191&gt;G$230, $B191&lt;G$231), $B191&gt;G$232), G191, "")</f>
        <v>19.672000000000001</v>
      </c>
      <c r="CE191" s="2">
        <f>IF(OR(AND($B191&gt;H$230, $B191&lt;H$231), $B191&gt;H$232), H191, "")</f>
        <v>18.433</v>
      </c>
      <c r="CF191" s="2">
        <f>IF(OR(AND($B191&gt;I$230, $B191&lt;I$231), $B191&gt;I$232), I191, "")</f>
        <v>21.239000000000001</v>
      </c>
      <c r="CG191" s="2">
        <f>IF(OR(AND($B191&gt;J$230, $B191&lt;J$231), $B191&gt;J$232), J191, "")</f>
        <v>19.821000000000002</v>
      </c>
      <c r="CH191" s="2">
        <f>IF(OR(AND($B191&gt;K$230, $B191&lt;K$231), $B191&gt;K$232), K191, "")</f>
        <v>21.536999999999999</v>
      </c>
      <c r="CI191" s="2">
        <f>IF(OR(AND($B191&gt;L$230, $B191&lt;L$231), $B191&gt;L$232), L191, "")</f>
        <v>25.776</v>
      </c>
      <c r="CJ191" s="2">
        <f>IF(OR(AND($B191&gt;M$230, $B191&lt;M$231), $B191&gt;M$232), M191, "")</f>
        <v>28.358000000000001</v>
      </c>
      <c r="CK191" s="2">
        <f>IF(OR(AND($B191&gt;N$230, $B191&lt;N$231), $B191&gt;N$232), N191, "")</f>
        <v>33.716000000000001</v>
      </c>
      <c r="CL191" s="2">
        <f>IF(OR(AND($B191&gt;O$230, $B191&lt;O$231), $B191&gt;O$232), O191, "")</f>
        <v>42.656700000000001</v>
      </c>
      <c r="CO191" s="2">
        <f>BK$207*$B191+BK$209</f>
        <v>30.12826419917112</v>
      </c>
      <c r="CP191" s="2">
        <f>BL$207*$B191+BL$209</f>
        <v>29.771545582714332</v>
      </c>
      <c r="CQ191" s="2">
        <f>BM$207*$B191+BM$209</f>
        <v>29.615442711152141</v>
      </c>
      <c r="CR191" s="2">
        <f>BN$207*$B191+BN$209</f>
        <v>27.872060348853633</v>
      </c>
      <c r="CS191" s="2">
        <f>BO$207*$B191+BO$209</f>
        <v>27.251782439854246</v>
      </c>
      <c r="CT191" s="2">
        <f>BP$207*$B191+BP$209</f>
        <v>19.009388398955963</v>
      </c>
      <c r="CU191" s="2">
        <f>BQ$207*$B191+BQ$209</f>
        <v>25.190794668879395</v>
      </c>
      <c r="CV191" s="2">
        <f>BR$207*$B191+BR$209</f>
        <v>25.966467907672936</v>
      </c>
      <c r="CW191" s="2">
        <f>BS$207*$B191+BS$209</f>
        <v>26.349242852284092</v>
      </c>
      <c r="CX191" s="2">
        <f>BT$207*$B191+BT$209</f>
        <v>33.213851603877877</v>
      </c>
      <c r="CY191" s="2">
        <f>BU$207*$B191+BU$209</f>
        <v>33.991252627587258</v>
      </c>
      <c r="CZ191" s="2">
        <f>BV$207*$B191+BV$209</f>
        <v>40.327022529795222</v>
      </c>
      <c r="DA191" s="2">
        <f>BW$207*$B191+BW$209</f>
        <v>40.574350620296926</v>
      </c>
      <c r="DD191" s="2">
        <f>BZ$207*$B191+BZ$209</f>
        <v>20.729965993885013</v>
      </c>
      <c r="DE191" s="2">
        <f>CA$207*$B191+CA$209</f>
        <v>20.523898197851672</v>
      </c>
      <c r="DF191" s="2">
        <f>CB$207*$B191+CB$209</f>
        <v>19.946981207174595</v>
      </c>
      <c r="DG191" s="2">
        <f>CC$207*$B191+CC$209</f>
        <v>20.010732545483382</v>
      </c>
      <c r="DH191" s="2">
        <f>CD$207*$B191+CD$209</f>
        <v>18.767330967129425</v>
      </c>
      <c r="DI191" s="2">
        <f>CE$207*$B191+CE$209</f>
        <v>18.945183401254418</v>
      </c>
      <c r="DJ191" s="2">
        <f>CF$207*$B191+CF$209</f>
        <v>20.099443203802515</v>
      </c>
      <c r="DK191" s="2">
        <f>CG$207*$B191+CG$209</f>
        <v>18.878908255813485</v>
      </c>
      <c r="DL191" s="2">
        <f>CH$207*$B191+CH$209</f>
        <v>22.307256431656498</v>
      </c>
      <c r="DM191" s="2">
        <f>CI$207*$B191+CI$209</f>
        <v>25.250462911899444</v>
      </c>
      <c r="DN191" s="2">
        <f>CJ$207*$B191+CJ$209</f>
        <v>29.059800781216147</v>
      </c>
      <c r="DO191" s="2">
        <f>CK$207*$B191+CK$209</f>
        <v>34.288553574670345</v>
      </c>
      <c r="DP191" s="2">
        <f>CL$207*$B191+CL$209</f>
        <v>43.035697571967226</v>
      </c>
      <c r="DS191" s="2">
        <f>POWER(10,($B191-C$227)/C$228)/(1+POWER(10,($B191-C$227)/C$228))</f>
        <v>0.99956797102811246</v>
      </c>
      <c r="DT191" s="2">
        <f>POWER(10,($B191-D$227)/D$228)/(1+POWER(10,($B191-D$227)/D$228))</f>
        <v>0.99955420192798716</v>
      </c>
      <c r="DU191" s="2">
        <f>POWER(10,($B191-E$227)/E$228)/(1+POWER(10,($B191-E$227)/E$228))</f>
        <v>0.9997662565632166</v>
      </c>
      <c r="DV191" s="2">
        <f>POWER(10,($B191-F$227)/F$228)/(1+POWER(10,($B191-F$227)/F$228))</f>
        <v>0.9998097662486517</v>
      </c>
      <c r="DW191" s="2">
        <f>POWER(10,($B191-G$227)/G$228)/(1+POWER(10,($B191-G$227)/G$228))</f>
        <v>0.99979443278495961</v>
      </c>
      <c r="DX191" s="2">
        <f>POWER(10,($B191-H$227)/H$228)/(1+POWER(10,($B191-H$227)/H$228))</f>
        <v>0.99977682599411899</v>
      </c>
      <c r="DY191" s="2">
        <f>POWER(10,($B191-I$227)/I$228)/(1+POWER(10,($B191-I$227)/I$228))</f>
        <v>0.99976905259515314</v>
      </c>
      <c r="DZ191" s="2">
        <f>POWER(10,($B191-J$227)/J$228)/(1+POWER(10,($B191-J$227)/J$228))</f>
        <v>0.99974507607932661</v>
      </c>
      <c r="EA191" s="2">
        <f>POWER(10,($B191-K$227)/K$228)/(1+POWER(10,($B191-K$227)/K$228))</f>
        <v>0.9997452933715979</v>
      </c>
      <c r="EB191" s="2">
        <f>POWER(10,($B191-L$227)/L$228)/(1+POWER(10,($B191-L$227)/L$228))</f>
        <v>0.99972027653864548</v>
      </c>
      <c r="EC191" s="2">
        <f>POWER(10,($B191-M$227)/M$228)/(1+POWER(10,($B191-M$227)/M$228))</f>
        <v>0.99970357115279251</v>
      </c>
      <c r="ED191" s="2">
        <f>POWER(10,($B191-N$227)/N$228)/(1+POWER(10,($B191-N$227)/N$228))</f>
        <v>0.99969895958645438</v>
      </c>
      <c r="EE191" s="2">
        <f>POWER(10,($B191-O$227)/O$228)/(1+POWER(10,($B191-O$227)/O$228))</f>
        <v>0.9997012796370941</v>
      </c>
    </row>
    <row r="192" spans="2:135" x14ac:dyDescent="0.25">
      <c r="B192" s="2">
        <v>186</v>
      </c>
      <c r="C192">
        <v>20.327999999999999</v>
      </c>
      <c r="D192">
        <v>20.059999999999999</v>
      </c>
      <c r="E192">
        <v>21.178999999999998</v>
      </c>
      <c r="F192">
        <v>21.552</v>
      </c>
      <c r="G192">
        <v>19.940000000000001</v>
      </c>
      <c r="H192">
        <v>19.178999999999998</v>
      </c>
      <c r="I192">
        <v>23.074999999999999</v>
      </c>
      <c r="J192">
        <v>19.164000000000001</v>
      </c>
      <c r="K192">
        <v>21.745999999999999</v>
      </c>
      <c r="L192">
        <v>24.178999999999998</v>
      </c>
      <c r="M192">
        <v>28.611999999999998</v>
      </c>
      <c r="N192">
        <v>34.552</v>
      </c>
      <c r="O192">
        <v>42.358199999999997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20.679605012901568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20.472305306170934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19.880077003863953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19.94016968831847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18.684330381682411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18.902076336703406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20.060468956801611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18.811751954119242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22.255970808675148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25.191802226427811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29.007074057170172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34.230896519387407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42.995749349745445</v>
      </c>
      <c r="AE192" s="5"/>
      <c r="AG192" s="5">
        <f t="shared" si="49"/>
        <v>-0.35160501290156887</v>
      </c>
      <c r="AH192" s="5">
        <f t="shared" si="49"/>
        <v>-0.41230530617093564</v>
      </c>
      <c r="AI192" s="5">
        <f t="shared" si="49"/>
        <v>1.2989229961360458</v>
      </c>
      <c r="AJ192" s="5">
        <f t="shared" si="49"/>
        <v>1.6118303116815298</v>
      </c>
      <c r="AK192" s="5">
        <f t="shared" si="48"/>
        <v>1.2556696183175902</v>
      </c>
      <c r="AL192" s="5">
        <f t="shared" si="48"/>
        <v>0.27692366329659279</v>
      </c>
      <c r="AM192" s="5">
        <f t="shared" si="48"/>
        <v>3.0145310431983887</v>
      </c>
      <c r="AN192" s="5">
        <f t="shared" si="48"/>
        <v>0.35224804588075997</v>
      </c>
      <c r="AO192" s="5">
        <f t="shared" si="47"/>
        <v>-0.5099708086751491</v>
      </c>
      <c r="AP192" s="5">
        <f t="shared" si="47"/>
        <v>-1.0128022264278123</v>
      </c>
      <c r="AQ192" s="5">
        <f t="shared" si="47"/>
        <v>-0.39507405717017363</v>
      </c>
      <c r="AR192" s="5">
        <f t="shared" si="47"/>
        <v>0.32110348061259231</v>
      </c>
      <c r="AS192" s="5">
        <f t="shared" si="50"/>
        <v>-0.63754934974544852</v>
      </c>
      <c r="AV192" s="2">
        <f t="shared" si="34"/>
        <v>20.679605012901405</v>
      </c>
      <c r="AW192" s="2">
        <f t="shared" si="35"/>
        <v>20.472305306170934</v>
      </c>
      <c r="AX192" s="2">
        <f t="shared" si="36"/>
        <v>19.880077003863953</v>
      </c>
      <c r="AY192" s="2">
        <f t="shared" si="37"/>
        <v>19.94016968831847</v>
      </c>
      <c r="AZ192" s="2">
        <f t="shared" si="38"/>
        <v>18.684330381682411</v>
      </c>
      <c r="BA192" s="2">
        <f t="shared" si="39"/>
        <v>18.902076336702212</v>
      </c>
      <c r="BB192" s="2">
        <f t="shared" si="40"/>
        <v>20.060468956801557</v>
      </c>
      <c r="BC192" s="2">
        <f t="shared" si="41"/>
        <v>18.811751954117284</v>
      </c>
      <c r="BD192" s="2">
        <f t="shared" si="42"/>
        <v>22.255970808673084</v>
      </c>
      <c r="BE192" s="2">
        <f t="shared" si="43"/>
        <v>25.191802226264358</v>
      </c>
      <c r="BF192" s="2">
        <f t="shared" si="44"/>
        <v>29.007074056950746</v>
      </c>
      <c r="BG192" s="2">
        <f t="shared" si="45"/>
        <v>34.230896516778841</v>
      </c>
      <c r="BH192" s="2">
        <f t="shared" si="46"/>
        <v>42.995749321834417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20.327999999999999</v>
      </c>
      <c r="CA192" s="2">
        <f>IF(OR(AND($B192&gt;D$230, $B192&lt;D$231), $B192&gt;D$232), D192, "")</f>
        <v>20.059999999999999</v>
      </c>
      <c r="CB192" s="2">
        <f>IF(OR(AND($B192&gt;E$230, $B192&lt;E$231), $B192&gt;E$232), E192, "")</f>
        <v>21.178999999999998</v>
      </c>
      <c r="CC192" s="2">
        <f>IF(OR(AND($B192&gt;F$230, $B192&lt;F$231), $B192&gt;F$232), F192, "")</f>
        <v>21.552</v>
      </c>
      <c r="CD192" s="2">
        <f>IF(OR(AND($B192&gt;G$230, $B192&lt;G$231), $B192&gt;G$232), G192, "")</f>
        <v>19.940000000000001</v>
      </c>
      <c r="CE192" s="2">
        <f>IF(OR(AND($B192&gt;H$230, $B192&lt;H$231), $B192&gt;H$232), H192, "")</f>
        <v>19.178999999999998</v>
      </c>
      <c r="CF192" s="2">
        <f>IF(OR(AND($B192&gt;I$230, $B192&lt;I$231), $B192&gt;I$232), I192, "")</f>
        <v>23.074999999999999</v>
      </c>
      <c r="CG192" s="2">
        <f>IF(OR(AND($B192&gt;J$230, $B192&lt;J$231), $B192&gt;J$232), J192, "")</f>
        <v>19.164000000000001</v>
      </c>
      <c r="CH192" s="2">
        <f>IF(OR(AND($B192&gt;K$230, $B192&lt;K$231), $B192&gt;K$232), K192, "")</f>
        <v>21.745999999999999</v>
      </c>
      <c r="CI192" s="2">
        <f>IF(OR(AND($B192&gt;L$230, $B192&lt;L$231), $B192&gt;L$232), L192, "")</f>
        <v>24.178999999999998</v>
      </c>
      <c r="CJ192" s="2">
        <f>IF(OR(AND($B192&gt;M$230, $B192&lt;M$231), $B192&gt;M$232), M192, "")</f>
        <v>28.611999999999998</v>
      </c>
      <c r="CK192" s="2">
        <f>IF(OR(AND($B192&gt;N$230, $B192&lt;N$231), $B192&gt;N$232), N192, "")</f>
        <v>34.552</v>
      </c>
      <c r="CL192" s="2">
        <f>IF(OR(AND($B192&gt;O$230, $B192&lt;O$231), $B192&gt;O$232), O192, "")</f>
        <v>42.358199999999997</v>
      </c>
      <c r="CO192" s="2">
        <f>BK$207*$B192+BK$209</f>
        <v>30.171104714310513</v>
      </c>
      <c r="CP192" s="2">
        <f>BL$207*$B192+BL$209</f>
        <v>29.806827594541026</v>
      </c>
      <c r="CQ192" s="2">
        <f>BM$207*$B192+BM$209</f>
        <v>29.636635318837349</v>
      </c>
      <c r="CR192" s="2">
        <f>BN$207*$B192+BN$209</f>
        <v>27.869374037515051</v>
      </c>
      <c r="CS192" s="2">
        <f>BO$207*$B192+BO$209</f>
        <v>27.243513856153417</v>
      </c>
      <c r="CT192" s="2">
        <f>BP$207*$B192+BP$209</f>
        <v>18.954521060907567</v>
      </c>
      <c r="CU192" s="2">
        <f>BQ$207*$B192+BQ$209</f>
        <v>25.182276369297021</v>
      </c>
      <c r="CV192" s="2">
        <f>BR$207*$B192+BR$209</f>
        <v>25.956566756554487</v>
      </c>
      <c r="CW192" s="2">
        <f>BS$207*$B192+BS$209</f>
        <v>26.328550982232073</v>
      </c>
      <c r="CX192" s="2">
        <f>BT$207*$B192+BT$209</f>
        <v>33.227181047181247</v>
      </c>
      <c r="CY192" s="2">
        <f>BU$207*$B192+BU$209</f>
        <v>33.976551230169285</v>
      </c>
      <c r="CZ192" s="2">
        <f>BV$207*$B192+BV$209</f>
        <v>40.324932883692256</v>
      </c>
      <c r="DA192" s="2">
        <f>BW$207*$B192+BW$209</f>
        <v>40.505468354687814</v>
      </c>
      <c r="DD192" s="2">
        <f>BZ$207*$B192+BZ$209</f>
        <v>20.675863602249517</v>
      </c>
      <c r="DE192" s="2">
        <f>CA$207*$B192+CA$209</f>
        <v>20.468508451854802</v>
      </c>
      <c r="DF192" s="2">
        <f>CB$207*$B192+CB$209</f>
        <v>19.877996648172761</v>
      </c>
      <c r="DG192" s="2">
        <f>CC$207*$B192+CC$209</f>
        <v>19.938793747330784</v>
      </c>
      <c r="DH192" s="2">
        <f>CD$207*$B192+CD$209</f>
        <v>18.682725380065989</v>
      </c>
      <c r="DI192" s="2">
        <f>CE$207*$B192+CE$209</f>
        <v>18.902065659871695</v>
      </c>
      <c r="DJ192" s="2">
        <f>CF$207*$B192+CF$209</f>
        <v>20.05938991904446</v>
      </c>
      <c r="DK192" s="2">
        <f>CG$207*$B192+CG$209</f>
        <v>18.810090408414755</v>
      </c>
      <c r="DL192" s="2">
        <f>CH$207*$B192+CH$209</f>
        <v>22.255024526798618</v>
      </c>
      <c r="DM192" s="2">
        <f>CI$207*$B192+CI$209</f>
        <v>25.18975174054485</v>
      </c>
      <c r="DN192" s="2">
        <f>CJ$207*$B192+CJ$209</f>
        <v>29.005730178711662</v>
      </c>
      <c r="DO192" s="2">
        <f>CK$207*$B192+CK$209</f>
        <v>34.229222882341894</v>
      </c>
      <c r="DP192" s="2">
        <f>CL$207*$B192+CL$209</f>
        <v>42.996427967265426</v>
      </c>
      <c r="DS192" s="2">
        <f>POWER(10,($B192-C$227)/C$228)/(1+POWER(10,($B192-C$227)/C$228))</f>
        <v>0.99960596991611572</v>
      </c>
      <c r="DT192" s="2">
        <f>POWER(10,($B192-D$227)/D$228)/(1+POWER(10,($B192-D$227)/D$228))</f>
        <v>0.99959341137755975</v>
      </c>
      <c r="DU192" s="2">
        <f>POWER(10,($B192-E$227)/E$228)/(1+POWER(10,($B192-E$227)/E$228))</f>
        <v>0.99978681906755673</v>
      </c>
      <c r="DV192" s="2">
        <f>POWER(10,($B192-F$227)/F$228)/(1+POWER(10,($B192-F$227)/F$228))</f>
        <v>0.99982650185265887</v>
      </c>
      <c r="DW192" s="2">
        <f>POWER(10,($B192-G$227)/G$228)/(1+POWER(10,($B192-G$227)/G$228))</f>
        <v>0.99981251708053465</v>
      </c>
      <c r="DX192" s="2">
        <f>POWER(10,($B192-H$227)/H$228)/(1+POWER(10,($B192-H$227)/H$228))</f>
        <v>0.99979645889065893</v>
      </c>
      <c r="DY192" s="2">
        <f>POWER(10,($B192-I$227)/I$228)/(1+POWER(10,($B192-I$227)/I$228))</f>
        <v>0.99978936918325745</v>
      </c>
      <c r="DZ192" s="2">
        <f>POWER(10,($B192-J$227)/J$228)/(1+POWER(10,($B192-J$227)/J$228))</f>
        <v>0.9997675014060653</v>
      </c>
      <c r="EA192" s="2">
        <f>POWER(10,($B192-K$227)/K$228)/(1+POWER(10,($B192-K$227)/K$228))</f>
        <v>0.99976769958785883</v>
      </c>
      <c r="EB192" s="2">
        <f>POWER(10,($B192-L$227)/L$228)/(1+POWER(10,($B192-L$227)/L$228))</f>
        <v>0.99974488289211894</v>
      </c>
      <c r="EC192" s="2">
        <f>POWER(10,($B192-M$227)/M$228)/(1+POWER(10,($B192-M$227)/M$228))</f>
        <v>0.99972964662675023</v>
      </c>
      <c r="ED192" s="2">
        <f>POWER(10,($B192-N$227)/N$228)/(1+POWER(10,($B192-N$227)/N$228))</f>
        <v>0.9997254406071524</v>
      </c>
      <c r="EE192" s="2">
        <f>POWER(10,($B192-O$227)/O$228)/(1+POWER(10,($B192-O$227)/O$228))</f>
        <v>0.99972755663015</v>
      </c>
    </row>
    <row r="193" spans="2:137" x14ac:dyDescent="0.25">
      <c r="B193" s="2">
        <v>187</v>
      </c>
      <c r="C193">
        <v>20.358000000000001</v>
      </c>
      <c r="D193">
        <v>20.657</v>
      </c>
      <c r="E193">
        <v>20.896000000000001</v>
      </c>
      <c r="F193">
        <v>19.134</v>
      </c>
      <c r="G193">
        <v>19.463000000000001</v>
      </c>
      <c r="H193">
        <v>18.791</v>
      </c>
      <c r="I193">
        <v>21.015000000000001</v>
      </c>
      <c r="J193">
        <v>20.015000000000001</v>
      </c>
      <c r="K193">
        <v>21.567</v>
      </c>
      <c r="L193">
        <v>24.119</v>
      </c>
      <c r="M193">
        <v>28.119</v>
      </c>
      <c r="N193">
        <v>33.776000000000003</v>
      </c>
      <c r="O193">
        <v>42.865699999999997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20.625208374572178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20.416615225526531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19.810926964573735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19.868120799570406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18.599596648830385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18.858955474912179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20.0203268045626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18.742800432732718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22.203662341132187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25.13092790380146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28.952894944253764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34.171432933987703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42.956532066763209</v>
      </c>
      <c r="AE193" s="5"/>
      <c r="AG193" s="5">
        <f t="shared" si="49"/>
        <v>-0.26720837457217783</v>
      </c>
      <c r="AH193" s="5">
        <f t="shared" si="49"/>
        <v>0.24038477447346907</v>
      </c>
      <c r="AI193" s="5">
        <f t="shared" si="49"/>
        <v>1.0850730354262659</v>
      </c>
      <c r="AJ193" s="5">
        <f t="shared" si="49"/>
        <v>-0.73412079957040532</v>
      </c>
      <c r="AK193" s="5">
        <f t="shared" si="48"/>
        <v>0.86340335116961597</v>
      </c>
      <c r="AL193" s="5">
        <f t="shared" si="48"/>
        <v>-6.795547491217846E-2</v>
      </c>
      <c r="AM193" s="5">
        <f t="shared" si="48"/>
        <v>0.99467319543740018</v>
      </c>
      <c r="AN193" s="5">
        <f t="shared" si="48"/>
        <v>1.2721995672672826</v>
      </c>
      <c r="AO193" s="5">
        <f t="shared" si="47"/>
        <v>-0.63666234113218678</v>
      </c>
      <c r="AP193" s="5">
        <f t="shared" si="47"/>
        <v>-1.0119279038014604</v>
      </c>
      <c r="AQ193" s="5">
        <f t="shared" si="47"/>
        <v>-0.83389494425376398</v>
      </c>
      <c r="AR193" s="5">
        <f t="shared" si="47"/>
        <v>-0.39543293398769919</v>
      </c>
      <c r="AS193" s="5">
        <f t="shared" si="50"/>
        <v>-9.0832066763212538E-2</v>
      </c>
      <c r="AV193" s="2">
        <f t="shared" si="34"/>
        <v>20.625208374572118</v>
      </c>
      <c r="AW193" s="2">
        <f t="shared" si="35"/>
        <v>20.416615225526531</v>
      </c>
      <c r="AX193" s="2">
        <f t="shared" si="36"/>
        <v>19.810926964573735</v>
      </c>
      <c r="AY193" s="2">
        <f t="shared" si="37"/>
        <v>19.868120799570406</v>
      </c>
      <c r="AZ193" s="2">
        <f t="shared" si="38"/>
        <v>18.599596648830385</v>
      </c>
      <c r="BA193" s="2">
        <f t="shared" si="39"/>
        <v>18.858955474911888</v>
      </c>
      <c r="BB193" s="2">
        <f t="shared" si="40"/>
        <v>20.02032680456259</v>
      </c>
      <c r="BC193" s="2">
        <f t="shared" si="41"/>
        <v>18.742800432732238</v>
      </c>
      <c r="BD193" s="2">
        <f t="shared" si="42"/>
        <v>22.203662341131675</v>
      </c>
      <c r="BE193" s="2">
        <f t="shared" si="43"/>
        <v>25.130927903756216</v>
      </c>
      <c r="BF193" s="2">
        <f t="shared" si="44"/>
        <v>28.952894944191332</v>
      </c>
      <c r="BG193" s="2">
        <f t="shared" si="45"/>
        <v>34.17143293320607</v>
      </c>
      <c r="BH193" s="2">
        <f t="shared" si="46"/>
        <v>42.956532057664106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20.358000000000001</v>
      </c>
      <c r="CA193" s="2">
        <f>IF(OR(AND($B193&gt;D$230, $B193&lt;D$231), $B193&gt;D$232), D193, "")</f>
        <v>20.657</v>
      </c>
      <c r="CB193" s="2">
        <f>IF(OR(AND($B193&gt;E$230, $B193&lt;E$231), $B193&gt;E$232), E193, "")</f>
        <v>20.896000000000001</v>
      </c>
      <c r="CC193" s="2">
        <f>IF(OR(AND($B193&gt;F$230, $B193&lt;F$231), $B193&gt;F$232), F193, "")</f>
        <v>19.134</v>
      </c>
      <c r="CD193" s="2">
        <f>IF(OR(AND($B193&gt;G$230, $B193&lt;G$231), $B193&gt;G$232), G193, "")</f>
        <v>19.463000000000001</v>
      </c>
      <c r="CE193" s="2">
        <f>IF(OR(AND($B193&gt;H$230, $B193&lt;H$231), $B193&gt;H$232), H193, "")</f>
        <v>18.791</v>
      </c>
      <c r="CF193" s="2">
        <f>IF(OR(AND($B193&gt;I$230, $B193&lt;I$231), $B193&gt;I$232), I193, "")</f>
        <v>21.015000000000001</v>
      </c>
      <c r="CG193" s="2">
        <f>IF(OR(AND($B193&gt;J$230, $B193&lt;J$231), $B193&gt;J$232), J193, "")</f>
        <v>20.015000000000001</v>
      </c>
      <c r="CH193" s="2">
        <f>IF(OR(AND($B193&gt;K$230, $B193&lt;K$231), $B193&gt;K$232), K193, "")</f>
        <v>21.567</v>
      </c>
      <c r="CI193" s="2">
        <f>IF(OR(AND($B193&gt;L$230, $B193&lt;L$231), $B193&gt;L$232), L193, "")</f>
        <v>24.119</v>
      </c>
      <c r="CJ193" s="2">
        <f>IF(OR(AND($B193&gt;M$230, $B193&lt;M$231), $B193&gt;M$232), M193, "")</f>
        <v>28.119</v>
      </c>
      <c r="CK193" s="2">
        <f>IF(OR(AND($B193&gt;N$230, $B193&lt;N$231), $B193&gt;N$232), N193, "")</f>
        <v>33.776000000000003</v>
      </c>
      <c r="CL193" s="2">
        <f>IF(OR(AND($B193&gt;O$230, $B193&lt;O$231), $B193&gt;O$232), O193, "")</f>
        <v>42.865699999999997</v>
      </c>
      <c r="CO193" s="2">
        <f>BK$207*$B193+BK$209</f>
        <v>30.213945229449905</v>
      </c>
      <c r="CP193" s="2">
        <f>BL$207*$B193+BL$209</f>
        <v>29.842109606367718</v>
      </c>
      <c r="CQ193" s="2">
        <f>BM$207*$B193+BM$209</f>
        <v>29.657827926522554</v>
      </c>
      <c r="CR193" s="2">
        <f>BN$207*$B193+BN$209</f>
        <v>27.866687726176469</v>
      </c>
      <c r="CS193" s="2">
        <f>BO$207*$B193+BO$209</f>
        <v>27.235245272452588</v>
      </c>
      <c r="CT193" s="2">
        <f>BP$207*$B193+BP$209</f>
        <v>18.899653722859171</v>
      </c>
      <c r="CU193" s="2">
        <f>BQ$207*$B193+BQ$209</f>
        <v>25.173758069714651</v>
      </c>
      <c r="CV193" s="2">
        <f>BR$207*$B193+BR$209</f>
        <v>25.946665605436039</v>
      </c>
      <c r="CW193" s="2">
        <f>BS$207*$B193+BS$209</f>
        <v>26.307859112180051</v>
      </c>
      <c r="CX193" s="2">
        <f>BT$207*$B193+BT$209</f>
        <v>33.240510490484617</v>
      </c>
      <c r="CY193" s="2">
        <f>BU$207*$B193+BU$209</f>
        <v>33.961849832751312</v>
      </c>
      <c r="CZ193" s="2">
        <f>BV$207*$B193+BV$209</f>
        <v>40.322843237589289</v>
      </c>
      <c r="DA193" s="2">
        <f>BW$207*$B193+BW$209</f>
        <v>40.436586089078702</v>
      </c>
      <c r="DD193" s="2">
        <f>BZ$207*$B193+BZ$209</f>
        <v>20.621761210614018</v>
      </c>
      <c r="DE193" s="2">
        <f>CA$207*$B193+CA$209</f>
        <v>20.41311870585794</v>
      </c>
      <c r="DF193" s="2">
        <f>CB$207*$B193+CB$209</f>
        <v>19.809012089170928</v>
      </c>
      <c r="DG193" s="2">
        <f>CC$207*$B193+CC$209</f>
        <v>19.866854949178183</v>
      </c>
      <c r="DH193" s="2">
        <f>CD$207*$B193+CD$209</f>
        <v>18.598119793002553</v>
      </c>
      <c r="DI193" s="2">
        <f>CE$207*$B193+CE$209</f>
        <v>18.858947918488976</v>
      </c>
      <c r="DJ193" s="2">
        <f>CF$207*$B193+CF$209</f>
        <v>20.019336634286404</v>
      </c>
      <c r="DK193" s="2">
        <f>CG$207*$B193+CG$209</f>
        <v>18.741272561016025</v>
      </c>
      <c r="DL193" s="2">
        <f>CH$207*$B193+CH$209</f>
        <v>22.202792621940738</v>
      </c>
      <c r="DM193" s="2">
        <f>CI$207*$B193+CI$209</f>
        <v>25.129040569190259</v>
      </c>
      <c r="DN193" s="2">
        <f>CJ$207*$B193+CJ$209</f>
        <v>28.951659576207177</v>
      </c>
      <c r="DO193" s="2">
        <f>CK$207*$B193+CK$209</f>
        <v>34.169892190013435</v>
      </c>
      <c r="DP193" s="2">
        <f>CL$207*$B193+CL$209</f>
        <v>42.957158362563625</v>
      </c>
      <c r="DS193" s="2">
        <f>POWER(10,($B193-C$227)/C$228)/(1+POWER(10,($B193-C$227)/C$228))</f>
        <v>0.99964062783289698</v>
      </c>
      <c r="DT193" s="2">
        <f>POWER(10,($B193-D$227)/D$228)/(1+POWER(10,($B193-D$227)/D$228))</f>
        <v>0.99962917350271252</v>
      </c>
      <c r="DU193" s="2">
        <f>POWER(10,($B193-E$227)/E$228)/(1+POWER(10,($B193-E$227)/E$228))</f>
        <v>0.99980557303188222</v>
      </c>
      <c r="DV193" s="2">
        <f>POWER(10,($B193-F$227)/F$228)/(1+POWER(10,($B193-F$227)/F$228))</f>
        <v>0.99984176539341407</v>
      </c>
      <c r="DW193" s="2">
        <f>POWER(10,($B193-G$227)/G$228)/(1+POWER(10,($B193-G$227)/G$228))</f>
        <v>0.99982901072453489</v>
      </c>
      <c r="DX193" s="2">
        <f>POWER(10,($B193-H$227)/H$228)/(1+POWER(10,($B193-H$227)/H$228))</f>
        <v>0.9998143649774125</v>
      </c>
      <c r="DY193" s="2">
        <f>POWER(10,($B193-I$227)/I$228)/(1+POWER(10,($B193-I$227)/I$228))</f>
        <v>0.9998078988517739</v>
      </c>
      <c r="DZ193" s="2">
        <f>POWER(10,($B193-J$227)/J$228)/(1+POWER(10,($B193-J$227)/J$228))</f>
        <v>0.99978795442430468</v>
      </c>
      <c r="EA193" s="2">
        <f>POWER(10,($B193-K$227)/K$228)/(1+POWER(10,($B193-K$227)/K$228))</f>
        <v>0.99978813517564069</v>
      </c>
      <c r="EB193" s="2">
        <f>POWER(10,($B193-L$227)/L$228)/(1+POWER(10,($B193-L$227)/L$228))</f>
        <v>0.99976732520933065</v>
      </c>
      <c r="EC193" s="2">
        <f>POWER(10,($B193-M$227)/M$228)/(1+POWER(10,($B193-M$227)/M$228))</f>
        <v>0.99975342892766617</v>
      </c>
      <c r="ED193" s="2">
        <f>POWER(10,($B193-N$227)/N$228)/(1+POWER(10,($B193-N$227)/N$228))</f>
        <v>0.99974959280827635</v>
      </c>
      <c r="EE193" s="2">
        <f>POWER(10,($B193-O$227)/O$228)/(1+POWER(10,($B193-O$227)/O$228))</f>
        <v>0.99975152273707346</v>
      </c>
    </row>
    <row r="194" spans="2:137" x14ac:dyDescent="0.25">
      <c r="B194" s="2">
        <v>188</v>
      </c>
      <c r="C194">
        <v>20.312999999999999</v>
      </c>
      <c r="D194">
        <v>20.343</v>
      </c>
      <c r="E194">
        <v>21.209</v>
      </c>
      <c r="F194">
        <v>20.745999999999999</v>
      </c>
      <c r="G194">
        <v>20.433</v>
      </c>
      <c r="H194">
        <v>18.850999999999999</v>
      </c>
      <c r="I194">
        <v>20.954999999999998</v>
      </c>
      <c r="J194">
        <v>18.925000000000001</v>
      </c>
      <c r="K194">
        <v>22.239000000000001</v>
      </c>
      <c r="L194">
        <v>25.09</v>
      </c>
      <c r="M194">
        <v>27.97</v>
      </c>
      <c r="N194">
        <v>34.103999999999999</v>
      </c>
      <c r="O194">
        <v>43.477600000000002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20.570834543457355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20.360948593739018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19.741789937613117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19.796080630459723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18.51487303920938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18.815835079505739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19.980191935787435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18.673859569169153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22.151360019573413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25.070066414552521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28.898724520517654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34.111979776023745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42.917310840598034</v>
      </c>
      <c r="AE194" s="5"/>
      <c r="AG194" s="5">
        <f t="shared" si="49"/>
        <v>-0.25783454345735635</v>
      </c>
      <c r="AH194" s="5">
        <f t="shared" si="49"/>
        <v>-1.7948593739017582E-2</v>
      </c>
      <c r="AI194" s="5">
        <f t="shared" si="49"/>
        <v>1.4672100623868829</v>
      </c>
      <c r="AJ194" s="5">
        <f t="shared" si="49"/>
        <v>0.94991936954027523</v>
      </c>
      <c r="AK194" s="5">
        <f t="shared" si="48"/>
        <v>1.9181269607906195</v>
      </c>
      <c r="AL194" s="5">
        <f t="shared" si="48"/>
        <v>3.5164920494260343E-2</v>
      </c>
      <c r="AM194" s="5">
        <f t="shared" si="48"/>
        <v>0.97480806421256361</v>
      </c>
      <c r="AN194" s="5">
        <f t="shared" si="48"/>
        <v>0.25114043083084781</v>
      </c>
      <c r="AO194" s="5">
        <f t="shared" si="47"/>
        <v>8.7639980426587272E-2</v>
      </c>
      <c r="AP194" s="5">
        <f t="shared" si="47"/>
        <v>1.9933585447478919E-2</v>
      </c>
      <c r="AQ194" s="5">
        <f t="shared" si="47"/>
        <v>-0.92872452051765464</v>
      </c>
      <c r="AR194" s="5">
        <f t="shared" si="47"/>
        <v>-7.979776023745444E-3</v>
      </c>
      <c r="AS194" s="5">
        <f t="shared" si="50"/>
        <v>0.56028915940196811</v>
      </c>
      <c r="AV194" s="2">
        <f t="shared" si="34"/>
        <v>20.570834543457334</v>
      </c>
      <c r="AW194" s="2">
        <f t="shared" si="35"/>
        <v>20.360948593739018</v>
      </c>
      <c r="AX194" s="2">
        <f t="shared" si="36"/>
        <v>19.741789937613117</v>
      </c>
      <c r="AY194" s="2">
        <f t="shared" si="37"/>
        <v>19.796080630459723</v>
      </c>
      <c r="AZ194" s="2">
        <f t="shared" si="38"/>
        <v>18.51487303920938</v>
      </c>
      <c r="BA194" s="2">
        <f t="shared" si="39"/>
        <v>18.815835079505671</v>
      </c>
      <c r="BB194" s="2">
        <f t="shared" si="40"/>
        <v>19.980191935787431</v>
      </c>
      <c r="BC194" s="2">
        <f t="shared" si="41"/>
        <v>18.673859569169039</v>
      </c>
      <c r="BD194" s="2">
        <f t="shared" si="42"/>
        <v>22.151360019573293</v>
      </c>
      <c r="BE194" s="2">
        <f t="shared" si="43"/>
        <v>25.07006641454042</v>
      </c>
      <c r="BF194" s="2">
        <f t="shared" si="44"/>
        <v>28.898724520500487</v>
      </c>
      <c r="BG194" s="2">
        <f t="shared" si="45"/>
        <v>34.111979775797295</v>
      </c>
      <c r="BH194" s="2">
        <f t="shared" si="46"/>
        <v>42.917310837727207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20.312999999999999</v>
      </c>
      <c r="CA194" s="2">
        <f>IF(OR(AND($B194&gt;D$230, $B194&lt;D$231), $B194&gt;D$232), D194, "")</f>
        <v>20.343</v>
      </c>
      <c r="CB194" s="2">
        <f>IF(OR(AND($B194&gt;E$230, $B194&lt;E$231), $B194&gt;E$232), E194, "")</f>
        <v>21.209</v>
      </c>
      <c r="CC194" s="2">
        <f>IF(OR(AND($B194&gt;F$230, $B194&lt;F$231), $B194&gt;F$232), F194, "")</f>
        <v>20.745999999999999</v>
      </c>
      <c r="CD194" s="2">
        <f>IF(OR(AND($B194&gt;G$230, $B194&lt;G$231), $B194&gt;G$232), G194, "")</f>
        <v>20.433</v>
      </c>
      <c r="CE194" s="2">
        <f>IF(OR(AND($B194&gt;H$230, $B194&lt;H$231), $B194&gt;H$232), H194, "")</f>
        <v>18.850999999999999</v>
      </c>
      <c r="CF194" s="2">
        <f>IF(OR(AND($B194&gt;I$230, $B194&lt;I$231), $B194&gt;I$232), I194, "")</f>
        <v>20.954999999999998</v>
      </c>
      <c r="CG194" s="2">
        <f>IF(OR(AND($B194&gt;J$230, $B194&lt;J$231), $B194&gt;J$232), J194, "")</f>
        <v>18.925000000000001</v>
      </c>
      <c r="CH194" s="2">
        <f>IF(OR(AND($B194&gt;K$230, $B194&lt;K$231), $B194&gt;K$232), K194, "")</f>
        <v>22.239000000000001</v>
      </c>
      <c r="CI194" s="2">
        <f>IF(OR(AND($B194&gt;L$230, $B194&lt;L$231), $B194&gt;L$232), L194, "")</f>
        <v>25.09</v>
      </c>
      <c r="CJ194" s="2">
        <f>IF(OR(AND($B194&gt;M$230, $B194&lt;M$231), $B194&gt;M$232), M194, "")</f>
        <v>27.97</v>
      </c>
      <c r="CK194" s="2">
        <f>IF(OR(AND($B194&gt;N$230, $B194&lt;N$231), $B194&gt;N$232), N194, "")</f>
        <v>34.103999999999999</v>
      </c>
      <c r="CL194" s="2">
        <f>IF(OR(AND($B194&gt;O$230, $B194&lt;O$231), $B194&gt;O$232), O194, "")</f>
        <v>43.477600000000002</v>
      </c>
      <c r="CO194" s="2">
        <f>BK$207*$B194+BK$209</f>
        <v>30.256785744589294</v>
      </c>
      <c r="CP194" s="2">
        <f>BL$207*$B194+BL$209</f>
        <v>29.877391618194409</v>
      </c>
      <c r="CQ194" s="2">
        <f>BM$207*$B194+BM$209</f>
        <v>29.679020534207762</v>
      </c>
      <c r="CR194" s="2">
        <f>BN$207*$B194+BN$209</f>
        <v>27.86400141483789</v>
      </c>
      <c r="CS194" s="2">
        <f>BO$207*$B194+BO$209</f>
        <v>27.226976688751755</v>
      </c>
      <c r="CT194" s="2">
        <f>BP$207*$B194+BP$209</f>
        <v>18.844786384810774</v>
      </c>
      <c r="CU194" s="2">
        <f>BQ$207*$B194+BQ$209</f>
        <v>25.165239770132281</v>
      </c>
      <c r="CV194" s="2">
        <f>BR$207*$B194+BR$209</f>
        <v>25.936764454317586</v>
      </c>
      <c r="CW194" s="2">
        <f>BS$207*$B194+BS$209</f>
        <v>26.287167242128032</v>
      </c>
      <c r="CX194" s="2">
        <f>BT$207*$B194+BT$209</f>
        <v>33.253839933787987</v>
      </c>
      <c r="CY194" s="2">
        <f>BU$207*$B194+BU$209</f>
        <v>33.947148435333332</v>
      </c>
      <c r="CZ194" s="2">
        <f>BV$207*$B194+BV$209</f>
        <v>40.320753591486323</v>
      </c>
      <c r="DA194" s="2">
        <f>BW$207*$B194+BW$209</f>
        <v>40.36770382346959</v>
      </c>
      <c r="DD194" s="2">
        <f>BZ$207*$B194+BZ$209</f>
        <v>20.567658818978522</v>
      </c>
      <c r="DE194" s="2">
        <f>CA$207*$B194+CA$209</f>
        <v>20.35772895986107</v>
      </c>
      <c r="DF194" s="2">
        <f>CB$207*$B194+CB$209</f>
        <v>19.740027530169094</v>
      </c>
      <c r="DG194" s="2">
        <f>CC$207*$B194+CC$209</f>
        <v>19.794916151025582</v>
      </c>
      <c r="DH194" s="2">
        <f>CD$207*$B194+CD$209</f>
        <v>18.513514205939114</v>
      </c>
      <c r="DI194" s="2">
        <f>CE$207*$B194+CE$209</f>
        <v>18.815830177106253</v>
      </c>
      <c r="DJ194" s="2">
        <f>CF$207*$B194+CF$209</f>
        <v>19.979283349528348</v>
      </c>
      <c r="DK194" s="2">
        <f>CG$207*$B194+CG$209</f>
        <v>18.672454713617299</v>
      </c>
      <c r="DL194" s="2">
        <f>CH$207*$B194+CH$209</f>
        <v>22.150560717082858</v>
      </c>
      <c r="DM194" s="2">
        <f>CI$207*$B194+CI$209</f>
        <v>25.068329397835662</v>
      </c>
      <c r="DN194" s="2">
        <f>CJ$207*$B194+CJ$209</f>
        <v>28.897588973702689</v>
      </c>
      <c r="DO194" s="2">
        <f>CK$207*$B194+CK$209</f>
        <v>34.110561497684976</v>
      </c>
      <c r="DP194" s="2">
        <f>CL$207*$B194+CL$209</f>
        <v>42.917888757861824</v>
      </c>
      <c r="DS194" s="2">
        <f>POWER(10,($B194-C$227)/C$228)/(1+POWER(10,($B194-C$227)/C$228))</f>
        <v>0.99967223832413465</v>
      </c>
      <c r="DT194" s="2">
        <f>POWER(10,($B194-D$227)/D$228)/(1+POWER(10,($B194-D$227)/D$228))</f>
        <v>0.99966179117963516</v>
      </c>
      <c r="DU194" s="2">
        <f>POWER(10,($B194-E$227)/E$228)/(1+POWER(10,($B194-E$227)/E$228))</f>
        <v>0.99982267746407427</v>
      </c>
      <c r="DV194" s="2">
        <f>POWER(10,($B194-F$227)/F$228)/(1+POWER(10,($B194-F$227)/F$228))</f>
        <v>0.99985568631436306</v>
      </c>
      <c r="DW194" s="2">
        <f>POWER(10,($B194-G$227)/G$228)/(1+POWER(10,($B194-G$227)/G$228))</f>
        <v>0.99984405358111672</v>
      </c>
      <c r="DX194" s="2">
        <f>POWER(10,($B194-H$227)/H$228)/(1+POWER(10,($B194-H$227)/H$228))</f>
        <v>0.99983069608184794</v>
      </c>
      <c r="DY194" s="2">
        <f>POWER(10,($B194-I$227)/I$228)/(1+POWER(10,($B194-I$227)/I$228))</f>
        <v>0.9998247987091694</v>
      </c>
      <c r="DZ194" s="2">
        <f>POWER(10,($B194-J$227)/J$228)/(1+POWER(10,($B194-J$227)/J$228))</f>
        <v>0.99980660852828596</v>
      </c>
      <c r="EA194" s="2">
        <f>POWER(10,($B194-K$227)/K$228)/(1+POWER(10,($B194-K$227)/K$228))</f>
        <v>0.99980677338161261</v>
      </c>
      <c r="EB194" s="2">
        <f>POWER(10,($B194-L$227)/L$228)/(1+POWER(10,($B194-L$227)/L$228))</f>
        <v>0.99978779372439541</v>
      </c>
      <c r="EC194" s="2">
        <f>POWER(10,($B194-M$227)/M$228)/(1+POWER(10,($B194-M$227)/M$228))</f>
        <v>0.99977511963044952</v>
      </c>
      <c r="ED194" s="2">
        <f>POWER(10,($B194-N$227)/N$228)/(1+POWER(10,($B194-N$227)/N$228))</f>
        <v>0.9997716208949915</v>
      </c>
      <c r="EE194" s="2">
        <f>POWER(10,($B194-O$227)/O$228)/(1+POWER(10,($B194-O$227)/O$228))</f>
        <v>0.99977338108823899</v>
      </c>
    </row>
    <row r="195" spans="2:137" x14ac:dyDescent="0.25">
      <c r="B195" s="2">
        <v>189</v>
      </c>
      <c r="C195">
        <v>20.896000000000001</v>
      </c>
      <c r="D195">
        <v>20.567</v>
      </c>
      <c r="E195">
        <v>21.209</v>
      </c>
      <c r="F195">
        <v>20.298999999999999</v>
      </c>
      <c r="G195">
        <v>19.760999999999999</v>
      </c>
      <c r="H195">
        <v>19.358000000000001</v>
      </c>
      <c r="I195">
        <v>20.94</v>
      </c>
      <c r="J195">
        <v>17.97</v>
      </c>
      <c r="K195">
        <v>20.821000000000002</v>
      </c>
      <c r="L195">
        <v>23.448</v>
      </c>
      <c r="M195">
        <v>29.745999999999999</v>
      </c>
      <c r="N195">
        <v>33.343000000000004</v>
      </c>
      <c r="O195">
        <v>42.910400000000003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20.516481785243375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20.30530361078997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19.672664914624029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19.724048499051342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18.430158763717913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18.772715092584463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19.940063756971735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18.604928523128088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22.099063355384189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25.009216763802407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28.844562097204747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34.052536239070768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42.878085953665249</v>
      </c>
      <c r="AE195" s="5"/>
      <c r="AG195" s="5">
        <f t="shared" si="49"/>
        <v>0.37951821475662584</v>
      </c>
      <c r="AH195" s="5">
        <f t="shared" si="49"/>
        <v>0.26169638921003013</v>
      </c>
      <c r="AI195" s="5">
        <f t="shared" si="49"/>
        <v>1.5363350853759705</v>
      </c>
      <c r="AJ195" s="5">
        <f t="shared" si="49"/>
        <v>0.57495150094865721</v>
      </c>
      <c r="AK195" s="5">
        <f t="shared" si="48"/>
        <v>1.3308412362820867</v>
      </c>
      <c r="AL195" s="5">
        <f t="shared" si="48"/>
        <v>0.58528490741553796</v>
      </c>
      <c r="AM195" s="5">
        <f t="shared" si="48"/>
        <v>0.99993624302826589</v>
      </c>
      <c r="AN195" s="5">
        <f t="shared" si="48"/>
        <v>-0.63492852312808878</v>
      </c>
      <c r="AO195" s="5">
        <f t="shared" si="47"/>
        <v>-1.2780633553841874</v>
      </c>
      <c r="AP195" s="5">
        <f t="shared" si="47"/>
        <v>-1.5612167638024061</v>
      </c>
      <c r="AQ195" s="5">
        <f t="shared" si="47"/>
        <v>0.90143790279525149</v>
      </c>
      <c r="AR195" s="5">
        <f t="shared" si="47"/>
        <v>-0.70953623907076491</v>
      </c>
      <c r="AS195" s="5">
        <f t="shared" si="50"/>
        <v>3.231404633475421E-2</v>
      </c>
      <c r="AV195" s="2">
        <f t="shared" si="34"/>
        <v>20.516481785243368</v>
      </c>
      <c r="AW195" s="2">
        <f t="shared" si="35"/>
        <v>20.30530361078997</v>
      </c>
      <c r="AX195" s="2">
        <f t="shared" si="36"/>
        <v>19.672664914624029</v>
      </c>
      <c r="AY195" s="2">
        <f t="shared" si="37"/>
        <v>19.724048499051342</v>
      </c>
      <c r="AZ195" s="2">
        <f t="shared" si="38"/>
        <v>18.430158763717913</v>
      </c>
      <c r="BA195" s="2">
        <f t="shared" si="39"/>
        <v>18.772715092584448</v>
      </c>
      <c r="BB195" s="2">
        <f t="shared" si="40"/>
        <v>19.940063756971735</v>
      </c>
      <c r="BC195" s="2">
        <f t="shared" si="41"/>
        <v>18.604928523128063</v>
      </c>
      <c r="BD195" s="2">
        <f t="shared" si="42"/>
        <v>22.09906335538416</v>
      </c>
      <c r="BE195" s="2">
        <f t="shared" si="43"/>
        <v>25.00921676379928</v>
      </c>
      <c r="BF195" s="2">
        <f t="shared" si="44"/>
        <v>28.844562097200185</v>
      </c>
      <c r="BG195" s="2">
        <f t="shared" si="45"/>
        <v>34.052536239007338</v>
      </c>
      <c r="BH195" s="2">
        <f t="shared" si="46"/>
        <v>42.878085952788652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20.896000000000001</v>
      </c>
      <c r="CA195" s="2">
        <f>IF(OR(AND($B195&gt;D$230, $B195&lt;D$231), $B195&gt;D$232), D195, "")</f>
        <v>20.567</v>
      </c>
      <c r="CB195" s="2">
        <f>IF(OR(AND($B195&gt;E$230, $B195&lt;E$231), $B195&gt;E$232), E195, "")</f>
        <v>21.209</v>
      </c>
      <c r="CC195" s="2">
        <f>IF(OR(AND($B195&gt;F$230, $B195&lt;F$231), $B195&gt;F$232), F195, "")</f>
        <v>20.298999999999999</v>
      </c>
      <c r="CD195" s="2">
        <f>IF(OR(AND($B195&gt;G$230, $B195&lt;G$231), $B195&gt;G$232), G195, "")</f>
        <v>19.760999999999999</v>
      </c>
      <c r="CE195" s="2">
        <f>IF(OR(AND($B195&gt;H$230, $B195&lt;H$231), $B195&gt;H$232), H195, "")</f>
        <v>19.358000000000001</v>
      </c>
      <c r="CF195" s="2">
        <f>IF(OR(AND($B195&gt;I$230, $B195&lt;I$231), $B195&gt;I$232), I195, "")</f>
        <v>20.94</v>
      </c>
      <c r="CG195" s="2">
        <f>IF(OR(AND($B195&gt;J$230, $B195&lt;J$231), $B195&gt;J$232), J195, "")</f>
        <v>17.97</v>
      </c>
      <c r="CH195" s="2">
        <f>IF(OR(AND($B195&gt;K$230, $B195&lt;K$231), $B195&gt;K$232), K195, "")</f>
        <v>20.821000000000002</v>
      </c>
      <c r="CI195" s="2">
        <f>IF(OR(AND($B195&gt;L$230, $B195&lt;L$231), $B195&gt;L$232), L195, "")</f>
        <v>23.448</v>
      </c>
      <c r="CJ195" s="2">
        <f>IF(OR(AND($B195&gt;M$230, $B195&lt;M$231), $B195&gt;M$232), M195, "")</f>
        <v>29.745999999999999</v>
      </c>
      <c r="CK195" s="2">
        <f>IF(OR(AND($B195&gt;N$230, $B195&lt;N$231), $B195&gt;N$232), N195, "")</f>
        <v>33.343000000000004</v>
      </c>
      <c r="CL195" s="2">
        <f>IF(OR(AND($B195&gt;O$230, $B195&lt;O$231), $B195&gt;O$232), O195, "")</f>
        <v>42.910400000000003</v>
      </c>
      <c r="CO195" s="2">
        <f>BK$207*$B195+BK$209</f>
        <v>30.299626259728687</v>
      </c>
      <c r="CP195" s="2">
        <f>BL$207*$B195+BL$209</f>
        <v>29.9126736300211</v>
      </c>
      <c r="CQ195" s="2">
        <f>BM$207*$B195+BM$209</f>
        <v>29.700213141892966</v>
      </c>
      <c r="CR195" s="2">
        <f>BN$207*$B195+BN$209</f>
        <v>27.861315103499308</v>
      </c>
      <c r="CS195" s="2">
        <f>BO$207*$B195+BO$209</f>
        <v>27.218708105050926</v>
      </c>
      <c r="CT195" s="2">
        <f>BP$207*$B195+BP$209</f>
        <v>18.789919046762378</v>
      </c>
      <c r="CU195" s="2">
        <f>BQ$207*$B195+BQ$209</f>
        <v>25.156721470549911</v>
      </c>
      <c r="CV195" s="2">
        <f>BR$207*$B195+BR$209</f>
        <v>25.926863303199138</v>
      </c>
      <c r="CW195" s="2">
        <f>BS$207*$B195+BS$209</f>
        <v>26.266475372076012</v>
      </c>
      <c r="CX195" s="2">
        <f>BT$207*$B195+BT$209</f>
        <v>33.267169377091356</v>
      </c>
      <c r="CY195" s="2">
        <f>BU$207*$B195+BU$209</f>
        <v>33.93244703791536</v>
      </c>
      <c r="CZ195" s="2">
        <f>BV$207*$B195+BV$209</f>
        <v>40.318663945383356</v>
      </c>
      <c r="DA195" s="2">
        <f>BW$207*$B195+BW$209</f>
        <v>40.298821557860478</v>
      </c>
      <c r="DD195" s="2">
        <f>BZ$207*$B195+BZ$209</f>
        <v>20.513556427343026</v>
      </c>
      <c r="DE195" s="2">
        <f>CA$207*$B195+CA$209</f>
        <v>20.302339213864208</v>
      </c>
      <c r="DF195" s="2">
        <f>CB$207*$B195+CB$209</f>
        <v>19.67104297116726</v>
      </c>
      <c r="DG195" s="2">
        <f>CC$207*$B195+CC$209</f>
        <v>19.722977352872981</v>
      </c>
      <c r="DH195" s="2">
        <f>CD$207*$B195+CD$209</f>
        <v>18.428908618875674</v>
      </c>
      <c r="DI195" s="2">
        <f>CE$207*$B195+CE$209</f>
        <v>18.772712435723534</v>
      </c>
      <c r="DJ195" s="2">
        <f>CF$207*$B195+CF$209</f>
        <v>19.939230064770292</v>
      </c>
      <c r="DK195" s="2">
        <f>CG$207*$B195+CG$209</f>
        <v>18.603636866218572</v>
      </c>
      <c r="DL195" s="2">
        <f>CH$207*$B195+CH$209</f>
        <v>22.098328812224977</v>
      </c>
      <c r="DM195" s="2">
        <f>CI$207*$B195+CI$209</f>
        <v>25.007618226481071</v>
      </c>
      <c r="DN195" s="2">
        <f>CJ$207*$B195+CJ$209</f>
        <v>28.843518371198201</v>
      </c>
      <c r="DO195" s="2">
        <f>CK$207*$B195+CK$209</f>
        <v>34.051230805356525</v>
      </c>
      <c r="DP195" s="2">
        <f>CL$207*$B195+CL$209</f>
        <v>42.878619153160024</v>
      </c>
      <c r="DS195" s="2">
        <f>POWER(10,($B195-C$227)/C$228)/(1+POWER(10,($B195-C$227)/C$228))</f>
        <v>0.99970106917787749</v>
      </c>
      <c r="DT195" s="2">
        <f>POWER(10,($B195-D$227)/D$228)/(1+POWER(10,($B195-D$227)/D$228))</f>
        <v>0.99969154071051081</v>
      </c>
      <c r="DU195" s="2">
        <f>POWER(10,($B195-E$227)/E$228)/(1+POWER(10,($B195-E$227)/E$228))</f>
        <v>0.99983827740190312</v>
      </c>
      <c r="DV195" s="2">
        <f>POWER(10,($B195-F$227)/F$228)/(1+POWER(10,($B195-F$227)/F$228))</f>
        <v>0.9998683826831497</v>
      </c>
      <c r="DW195" s="2">
        <f>POWER(10,($B195-G$227)/G$228)/(1+POWER(10,($B195-G$227)/G$228))</f>
        <v>0.99985777322404157</v>
      </c>
      <c r="DX195" s="2">
        <f>POWER(10,($B195-H$227)/H$228)/(1+POWER(10,($B195-H$227)/H$228))</f>
        <v>0.99984559069127832</v>
      </c>
      <c r="DY195" s="2">
        <f>POWER(10,($B195-I$227)/I$228)/(1+POWER(10,($B195-I$227)/I$228))</f>
        <v>0.99984021206043205</v>
      </c>
      <c r="DZ195" s="2">
        <f>POWER(10,($B195-J$227)/J$228)/(1+POWER(10,($B195-J$227)/J$228))</f>
        <v>0.99982362188024543</v>
      </c>
      <c r="EA195" s="2">
        <f>POWER(10,($B195-K$227)/K$228)/(1+POWER(10,($B195-K$227)/K$228))</f>
        <v>0.99982377223338093</v>
      </c>
      <c r="EB195" s="2">
        <f>POWER(10,($B195-L$227)/L$228)/(1+POWER(10,($B195-L$227)/L$228))</f>
        <v>0.99980646196275569</v>
      </c>
      <c r="EC195" s="2">
        <f>POWER(10,($B195-M$227)/M$228)/(1+POWER(10,($B195-M$227)/M$228))</f>
        <v>0.99979490260714232</v>
      </c>
      <c r="ED195" s="2">
        <f>POWER(10,($B195-N$227)/N$228)/(1+POWER(10,($B195-N$227)/N$228))</f>
        <v>0.99979171159521818</v>
      </c>
      <c r="EE195" s="2">
        <f>POWER(10,($B195-O$227)/O$228)/(1+POWER(10,($B195-O$227)/O$228))</f>
        <v>0.99979331697480978</v>
      </c>
    </row>
    <row r="196" spans="2:137" x14ac:dyDescent="0.25">
      <c r="B196" s="2">
        <v>190</v>
      </c>
      <c r="C196">
        <v>20.582000000000001</v>
      </c>
      <c r="D196">
        <v>21.239000000000001</v>
      </c>
      <c r="E196">
        <v>22.074999999999999</v>
      </c>
      <c r="F196">
        <v>20.835999999999999</v>
      </c>
      <c r="G196">
        <v>19.119</v>
      </c>
      <c r="H196">
        <v>20.09</v>
      </c>
      <c r="I196">
        <v>20.268999999999998</v>
      </c>
      <c r="J196">
        <v>17.701000000000001</v>
      </c>
      <c r="K196">
        <v>21.358000000000001</v>
      </c>
      <c r="L196">
        <v>23.358000000000001</v>
      </c>
      <c r="M196">
        <v>28.119</v>
      </c>
      <c r="N196">
        <v>34.283999999999999</v>
      </c>
      <c r="O196">
        <v>42.731299999999997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20.462148494058429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20.249678611684789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19.60355096389701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19.65202377587589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18.345453093704439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18.729595462824189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19.899941722632253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18.536006519617825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22.04677189832266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24.948378032357358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28.790407039484311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33.993101578286819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42.838857673351391</v>
      </c>
      <c r="AE196" s="5"/>
      <c r="AG196" s="5">
        <f t="shared" si="49"/>
        <v>0.1198515059415719</v>
      </c>
      <c r="AH196" s="5">
        <f t="shared" si="49"/>
        <v>0.98932138831521144</v>
      </c>
      <c r="AI196" s="5">
        <f t="shared" si="49"/>
        <v>2.4714490361029888</v>
      </c>
      <c r="AJ196" s="5">
        <f t="shared" si="49"/>
        <v>1.183976224124109</v>
      </c>
      <c r="AK196" s="5">
        <f t="shared" si="48"/>
        <v>0.77354690629556089</v>
      </c>
      <c r="AL196" s="5">
        <f t="shared" si="48"/>
        <v>1.3604045371758104</v>
      </c>
      <c r="AM196" s="5">
        <f t="shared" si="48"/>
        <v>0.36905827736774555</v>
      </c>
      <c r="AN196" s="5">
        <f t="shared" si="48"/>
        <v>-0.83500651961782424</v>
      </c>
      <c r="AO196" s="5">
        <f t="shared" si="47"/>
        <v>-0.68877189832265984</v>
      </c>
      <c r="AP196" s="5">
        <f t="shared" si="47"/>
        <v>-1.5903780323573571</v>
      </c>
      <c r="AQ196" s="5">
        <f t="shared" si="47"/>
        <v>-0.67140703948431124</v>
      </c>
      <c r="AR196" s="5">
        <f t="shared" si="47"/>
        <v>0.29089842171318026</v>
      </c>
      <c r="AS196" s="5">
        <f t="shared" si="50"/>
        <v>-0.1075576733513941</v>
      </c>
      <c r="AV196" s="2">
        <f t="shared" si="34"/>
        <v>20.462148494058425</v>
      </c>
      <c r="AW196" s="2">
        <f t="shared" si="35"/>
        <v>20.249678611684789</v>
      </c>
      <c r="AX196" s="2">
        <f t="shared" si="36"/>
        <v>19.60355096389701</v>
      </c>
      <c r="AY196" s="2">
        <f t="shared" si="37"/>
        <v>19.65202377587589</v>
      </c>
      <c r="AZ196" s="2">
        <f t="shared" si="38"/>
        <v>18.345453093704439</v>
      </c>
      <c r="BA196" s="2">
        <f t="shared" si="39"/>
        <v>18.729595462824186</v>
      </c>
      <c r="BB196" s="2">
        <f t="shared" si="40"/>
        <v>19.899941722632253</v>
      </c>
      <c r="BC196" s="2">
        <f t="shared" si="41"/>
        <v>18.536006519617818</v>
      </c>
      <c r="BD196" s="2">
        <f t="shared" si="42"/>
        <v>22.046771898322653</v>
      </c>
      <c r="BE196" s="2">
        <f t="shared" si="43"/>
        <v>24.948378032356576</v>
      </c>
      <c r="BF196" s="2">
        <f t="shared" si="44"/>
        <v>28.790407039483139</v>
      </c>
      <c r="BG196" s="2">
        <f t="shared" si="45"/>
        <v>33.993101578269638</v>
      </c>
      <c r="BH196" s="2">
        <f t="shared" si="46"/>
        <v>42.838857673092342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20.582000000000001</v>
      </c>
      <c r="CA196" s="2">
        <f>IF(OR(AND($B196&gt;D$230, $B196&lt;D$231), $B196&gt;D$232), D196, "")</f>
        <v>21.239000000000001</v>
      </c>
      <c r="CB196" s="2">
        <f>IF(OR(AND($B196&gt;E$230, $B196&lt;E$231), $B196&gt;E$232), E196, "")</f>
        <v>22.074999999999999</v>
      </c>
      <c r="CC196" s="2">
        <f>IF(OR(AND($B196&gt;F$230, $B196&lt;F$231), $B196&gt;F$232), F196, "")</f>
        <v>20.835999999999999</v>
      </c>
      <c r="CD196" s="2">
        <f>IF(OR(AND($B196&gt;G$230, $B196&lt;G$231), $B196&gt;G$232), G196, "")</f>
        <v>19.119</v>
      </c>
      <c r="CE196" s="2">
        <f>IF(OR(AND($B196&gt;H$230, $B196&lt;H$231), $B196&gt;H$232), H196, "")</f>
        <v>20.09</v>
      </c>
      <c r="CF196" s="2">
        <f>IF(OR(AND($B196&gt;I$230, $B196&lt;I$231), $B196&gt;I$232), I196, "")</f>
        <v>20.268999999999998</v>
      </c>
      <c r="CG196" s="2">
        <f>IF(OR(AND($B196&gt;J$230, $B196&lt;J$231), $B196&gt;J$232), J196, "")</f>
        <v>17.701000000000001</v>
      </c>
      <c r="CH196" s="2">
        <f>IF(OR(AND($B196&gt;K$230, $B196&lt;K$231), $B196&gt;K$232), K196, "")</f>
        <v>21.358000000000001</v>
      </c>
      <c r="CI196" s="2">
        <f>IF(OR(AND($B196&gt;L$230, $B196&lt;L$231), $B196&gt;L$232), L196, "")</f>
        <v>23.358000000000001</v>
      </c>
      <c r="CJ196" s="2">
        <f>IF(OR(AND($B196&gt;M$230, $B196&lt;M$231), $B196&gt;M$232), M196, "")</f>
        <v>28.119</v>
      </c>
      <c r="CK196" s="2">
        <f>IF(OR(AND($B196&gt;N$230, $B196&lt;N$231), $B196&gt;N$232), N196, "")</f>
        <v>34.283999999999999</v>
      </c>
      <c r="CL196" s="2">
        <f>IF(OR(AND($B196&gt;O$230, $B196&lt;O$231), $B196&gt;O$232), O196, "")</f>
        <v>42.731299999999997</v>
      </c>
      <c r="CO196" s="2">
        <f>BK$207*$B196+BK$209</f>
        <v>30.342466774868079</v>
      </c>
      <c r="CP196" s="2">
        <f>BL$207*$B196+BL$209</f>
        <v>29.947955641847791</v>
      </c>
      <c r="CQ196" s="2">
        <f>BM$207*$B196+BM$209</f>
        <v>29.721405749578174</v>
      </c>
      <c r="CR196" s="2">
        <f>BN$207*$B196+BN$209</f>
        <v>27.858628792160726</v>
      </c>
      <c r="CS196" s="2">
        <f>BO$207*$B196+BO$209</f>
        <v>27.210439521350096</v>
      </c>
      <c r="CT196" s="2">
        <f>BP$207*$B196+BP$209</f>
        <v>18.735051708713982</v>
      </c>
      <c r="CU196" s="2">
        <f>BQ$207*$B196+BQ$209</f>
        <v>25.148203170967541</v>
      </c>
      <c r="CV196" s="2">
        <f>BR$207*$B196+BR$209</f>
        <v>25.916962152080686</v>
      </c>
      <c r="CW196" s="2">
        <f>BS$207*$B196+BS$209</f>
        <v>26.245783502023993</v>
      </c>
      <c r="CX196" s="2">
        <f>BT$207*$B196+BT$209</f>
        <v>33.280498820394726</v>
      </c>
      <c r="CY196" s="2">
        <f>BU$207*$B196+BU$209</f>
        <v>33.917745640497387</v>
      </c>
      <c r="CZ196" s="2">
        <f>BV$207*$B196+BV$209</f>
        <v>40.31657429928039</v>
      </c>
      <c r="DA196" s="2">
        <f>BW$207*$B196+BW$209</f>
        <v>40.229939292251366</v>
      </c>
      <c r="DD196" s="2">
        <f>BZ$207*$B196+BZ$209</f>
        <v>20.45945403570753</v>
      </c>
      <c r="DE196" s="2">
        <f>CA$207*$B196+CA$209</f>
        <v>20.246949467867339</v>
      </c>
      <c r="DF196" s="2">
        <f>CB$207*$B196+CB$209</f>
        <v>19.60205841216543</v>
      </c>
      <c r="DG196" s="2">
        <f>CC$207*$B196+CC$209</f>
        <v>19.651038554720383</v>
      </c>
      <c r="DH196" s="2">
        <f>CD$207*$B196+CD$209</f>
        <v>18.344303031812238</v>
      </c>
      <c r="DI196" s="2">
        <f>CE$207*$B196+CE$209</f>
        <v>18.729594694340811</v>
      </c>
      <c r="DJ196" s="2">
        <f>CF$207*$B196+CF$209</f>
        <v>19.89917678001224</v>
      </c>
      <c r="DK196" s="2">
        <f>CG$207*$B196+CG$209</f>
        <v>18.534819018819842</v>
      </c>
      <c r="DL196" s="2">
        <f>CH$207*$B196+CH$209</f>
        <v>22.046096907367094</v>
      </c>
      <c r="DM196" s="2">
        <f>CI$207*$B196+CI$209</f>
        <v>24.946907055126477</v>
      </c>
      <c r="DN196" s="2">
        <f>CJ$207*$B196+CJ$209</f>
        <v>28.789447768693712</v>
      </c>
      <c r="DO196" s="2">
        <f>CK$207*$B196+CK$209</f>
        <v>33.991900113028066</v>
      </c>
      <c r="DP196" s="2">
        <f>CL$207*$B196+CL$209</f>
        <v>42.839349548458223</v>
      </c>
      <c r="DS196" s="2">
        <f>POWER(10,($B196-C$227)/C$228)/(1+POWER(10,($B196-C$227)/C$228))</f>
        <v>0.99972736467896917</v>
      </c>
      <c r="DT196" s="2">
        <f>POWER(10,($B196-D$227)/D$228)/(1+POWER(10,($B196-D$227)/D$228))</f>
        <v>0.99971867414900017</v>
      </c>
      <c r="DU196" s="2">
        <f>POWER(10,($B196-E$227)/E$228)/(1+POWER(10,($B196-E$227)/E$228))</f>
        <v>0.99985250513873913</v>
      </c>
      <c r="DV196" s="2">
        <f>POWER(10,($B196-F$227)/F$228)/(1+POWER(10,($B196-F$227)/F$228))</f>
        <v>0.99987996219024011</v>
      </c>
      <c r="DW196" s="2">
        <f>POWER(10,($B196-G$227)/G$228)/(1+POWER(10,($B196-G$227)/G$228))</f>
        <v>0.99987028601538464</v>
      </c>
      <c r="DX196" s="2">
        <f>POWER(10,($B196-H$227)/H$228)/(1+POWER(10,($B196-H$227)/H$228))</f>
        <v>0.99985917512345301</v>
      </c>
      <c r="DY196" s="2">
        <f>POWER(10,($B196-I$227)/I$228)/(1+POWER(10,($B196-I$227)/I$228))</f>
        <v>0.99985426961820389</v>
      </c>
      <c r="DZ196" s="2">
        <f>POWER(10,($B196-J$227)/J$228)/(1+POWER(10,($B196-J$227)/J$228))</f>
        <v>0.99983913874649444</v>
      </c>
      <c r="EA196" s="2">
        <f>POWER(10,($B196-K$227)/K$228)/(1+POWER(10,($B196-K$227)/K$228))</f>
        <v>0.99983927587443822</v>
      </c>
      <c r="EB196" s="2">
        <f>POWER(10,($B196-L$227)/L$228)/(1+POWER(10,($B196-L$227)/L$228))</f>
        <v>0.99982348820634215</v>
      </c>
      <c r="EC196" s="2">
        <f>POWER(10,($B196-M$227)/M$228)/(1+POWER(10,($B196-M$227)/M$228))</f>
        <v>0.99981294557894107</v>
      </c>
      <c r="ED196" s="2">
        <f>POWER(10,($B196-N$227)/N$228)/(1+POWER(10,($B196-N$227)/N$228))</f>
        <v>0.9998100352356194</v>
      </c>
      <c r="EE196" s="2">
        <f>POWER(10,($B196-O$227)/O$228)/(1+POWER(10,($B196-O$227)/O$228))</f>
        <v>0.99981149941266922</v>
      </c>
    </row>
    <row r="197" spans="2:137" x14ac:dyDescent="0.25">
      <c r="B197" s="2">
        <v>191</v>
      </c>
      <c r="C197">
        <v>20.164000000000001</v>
      </c>
      <c r="D197">
        <v>20.687000000000001</v>
      </c>
      <c r="E197">
        <v>20.821000000000002</v>
      </c>
      <c r="F197">
        <v>20.463000000000001</v>
      </c>
      <c r="G197">
        <v>19.224</v>
      </c>
      <c r="H197">
        <v>19.09</v>
      </c>
      <c r="I197">
        <v>21.283999999999999</v>
      </c>
      <c r="J197">
        <v>17.835999999999999</v>
      </c>
      <c r="K197">
        <v>23.881</v>
      </c>
      <c r="L197">
        <v>22.94</v>
      </c>
      <c r="M197">
        <v>28.358000000000001</v>
      </c>
      <c r="N197">
        <v>34.387999999999998</v>
      </c>
      <c r="O197">
        <v>42.179099999999998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20.407833183325437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20.194072056658243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19.53444722469866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19.580005879981535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18.26075535644506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18.686476144767731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19.859825331456513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18.46709284397614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21.994485233554396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24.887549371079238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28.736258762272843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33.933675105515796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42.799626249792112</v>
      </c>
      <c r="AE197" s="5"/>
      <c r="AG197" s="5">
        <f t="shared" si="49"/>
        <v>-0.24383318332543524</v>
      </c>
      <c r="AH197" s="5">
        <f t="shared" si="49"/>
        <v>0.49292794334175838</v>
      </c>
      <c r="AI197" s="5">
        <f t="shared" si="49"/>
        <v>1.2865527753013417</v>
      </c>
      <c r="AJ197" s="5">
        <f t="shared" si="49"/>
        <v>0.88299412001846633</v>
      </c>
      <c r="AK197" s="5">
        <f t="shared" si="48"/>
        <v>0.96324464355494044</v>
      </c>
      <c r="AL197" s="5">
        <f t="shared" si="48"/>
        <v>0.40352385523226886</v>
      </c>
      <c r="AM197" s="5">
        <f t="shared" si="48"/>
        <v>1.4241746685434862</v>
      </c>
      <c r="AN197" s="5">
        <f t="shared" si="48"/>
        <v>-0.63109284397614118</v>
      </c>
      <c r="AO197" s="5">
        <f t="shared" si="47"/>
        <v>1.8865147664456039</v>
      </c>
      <c r="AP197" s="5">
        <f t="shared" si="47"/>
        <v>-1.9475493710792371</v>
      </c>
      <c r="AQ197" s="5">
        <f t="shared" si="47"/>
        <v>-0.37825876227284283</v>
      </c>
      <c r="AR197" s="5">
        <f t="shared" si="47"/>
        <v>0.45432489448420199</v>
      </c>
      <c r="AS197" s="5">
        <f t="shared" si="50"/>
        <v>-0.62052624979211402</v>
      </c>
      <c r="AV197" s="2">
        <f t="shared" si="34"/>
        <v>20.407833183325437</v>
      </c>
      <c r="AW197" s="2">
        <f t="shared" si="35"/>
        <v>20.194072056658243</v>
      </c>
      <c r="AX197" s="2">
        <f t="shared" si="36"/>
        <v>19.53444722469866</v>
      </c>
      <c r="AY197" s="2">
        <f t="shared" si="37"/>
        <v>19.580005879981535</v>
      </c>
      <c r="AZ197" s="2">
        <f t="shared" si="38"/>
        <v>18.26075535644506</v>
      </c>
      <c r="BA197" s="2">
        <f t="shared" si="39"/>
        <v>18.686476144767731</v>
      </c>
      <c r="BB197" s="2">
        <f t="shared" si="40"/>
        <v>19.859825331456513</v>
      </c>
      <c r="BC197" s="2">
        <f t="shared" si="41"/>
        <v>18.46709284397614</v>
      </c>
      <c r="BD197" s="2">
        <f t="shared" si="42"/>
        <v>21.994485233554396</v>
      </c>
      <c r="BE197" s="2">
        <f t="shared" si="43"/>
        <v>24.88754937107905</v>
      </c>
      <c r="BF197" s="2">
        <f t="shared" si="44"/>
        <v>28.736258762272552</v>
      </c>
      <c r="BG197" s="2">
        <f t="shared" si="45"/>
        <v>33.933675105511298</v>
      </c>
      <c r="BH197" s="2">
        <f t="shared" si="46"/>
        <v>42.799626249718024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20.164000000000001</v>
      </c>
      <c r="CA197" s="2">
        <f>IF(OR(AND($B197&gt;D$230, $B197&lt;D$231), $B197&gt;D$232), D197, "")</f>
        <v>20.687000000000001</v>
      </c>
      <c r="CB197" s="2">
        <f>IF(OR(AND($B197&gt;E$230, $B197&lt;E$231), $B197&gt;E$232), E197, "")</f>
        <v>20.821000000000002</v>
      </c>
      <c r="CC197" s="2">
        <f>IF(OR(AND($B197&gt;F$230, $B197&lt;F$231), $B197&gt;F$232), F197, "")</f>
        <v>20.463000000000001</v>
      </c>
      <c r="CD197" s="2">
        <f>IF(OR(AND($B197&gt;G$230, $B197&lt;G$231), $B197&gt;G$232), G197, "")</f>
        <v>19.224</v>
      </c>
      <c r="CE197" s="2">
        <f>IF(OR(AND($B197&gt;H$230, $B197&lt;H$231), $B197&gt;H$232), H197, "")</f>
        <v>19.09</v>
      </c>
      <c r="CF197" s="2">
        <f>IF(OR(AND($B197&gt;I$230, $B197&lt;I$231), $B197&gt;I$232), I197, "")</f>
        <v>21.283999999999999</v>
      </c>
      <c r="CG197" s="2">
        <f>IF(OR(AND($B197&gt;J$230, $B197&lt;J$231), $B197&gt;J$232), J197, "")</f>
        <v>17.835999999999999</v>
      </c>
      <c r="CH197" s="2">
        <f>IF(OR(AND($B197&gt;K$230, $B197&lt;K$231), $B197&gt;K$232), K197, "")</f>
        <v>23.881</v>
      </c>
      <c r="CI197" s="2">
        <f>IF(OR(AND($B197&gt;L$230, $B197&lt;L$231), $B197&gt;L$232), L197, "")</f>
        <v>22.94</v>
      </c>
      <c r="CJ197" s="2">
        <f>IF(OR(AND($B197&gt;M$230, $B197&lt;M$231), $B197&gt;M$232), M197, "")</f>
        <v>28.358000000000001</v>
      </c>
      <c r="CK197" s="2">
        <f>IF(OR(AND($B197&gt;N$230, $B197&lt;N$231), $B197&gt;N$232), N197, "")</f>
        <v>34.387999999999998</v>
      </c>
      <c r="CL197" s="2">
        <f>IF(OR(AND($B197&gt;O$230, $B197&lt;O$231), $B197&gt;O$232), O197, "")</f>
        <v>42.179099999999998</v>
      </c>
      <c r="CO197" s="2">
        <f>BK$207*$B197+BK$209</f>
        <v>30.385307290007468</v>
      </c>
      <c r="CP197" s="2">
        <f>BL$207*$B197+BL$209</f>
        <v>29.983237653674486</v>
      </c>
      <c r="CQ197" s="2">
        <f>BM$207*$B197+BM$209</f>
        <v>29.742598357263379</v>
      </c>
      <c r="CR197" s="2">
        <f>BN$207*$B197+BN$209</f>
        <v>27.855942480822144</v>
      </c>
      <c r="CS197" s="2">
        <f>BO$207*$B197+BO$209</f>
        <v>27.202170937649264</v>
      </c>
      <c r="CT197" s="2">
        <f>BP$207*$B197+BP$209</f>
        <v>18.680184370665586</v>
      </c>
      <c r="CU197" s="2">
        <f>BQ$207*$B197+BQ$209</f>
        <v>25.139684871385171</v>
      </c>
      <c r="CV197" s="2">
        <f>BR$207*$B197+BR$209</f>
        <v>25.907061000962237</v>
      </c>
      <c r="CW197" s="2">
        <f>BS$207*$B197+BS$209</f>
        <v>26.225091631971974</v>
      </c>
      <c r="CX197" s="2">
        <f>BT$207*$B197+BT$209</f>
        <v>33.293828263698096</v>
      </c>
      <c r="CY197" s="2">
        <f>BU$207*$B197+BU$209</f>
        <v>33.903044243079414</v>
      </c>
      <c r="CZ197" s="2">
        <f>BV$207*$B197+BV$209</f>
        <v>40.314484653177423</v>
      </c>
      <c r="DA197" s="2">
        <f>BW$207*$B197+BW$209</f>
        <v>40.161057026642254</v>
      </c>
      <c r="DD197" s="2">
        <f>BZ$207*$B197+BZ$209</f>
        <v>20.405351644072031</v>
      </c>
      <c r="DE197" s="2">
        <f>CA$207*$B197+CA$209</f>
        <v>20.191559721870476</v>
      </c>
      <c r="DF197" s="2">
        <f>CB$207*$B197+CB$209</f>
        <v>19.533073853163597</v>
      </c>
      <c r="DG197" s="2">
        <f>CC$207*$B197+CC$209</f>
        <v>19.579099756567786</v>
      </c>
      <c r="DH197" s="2">
        <f>CD$207*$B197+CD$209</f>
        <v>18.259697444748802</v>
      </c>
      <c r="DI197" s="2">
        <f>CE$207*$B197+CE$209</f>
        <v>18.686476952958088</v>
      </c>
      <c r="DJ197" s="2">
        <f>CF$207*$B197+CF$209</f>
        <v>19.859123495254181</v>
      </c>
      <c r="DK197" s="2">
        <f>CG$207*$B197+CG$209</f>
        <v>18.466001171421112</v>
      </c>
      <c r="DL197" s="2">
        <f>CH$207*$B197+CH$209</f>
        <v>21.993865002509217</v>
      </c>
      <c r="DM197" s="2">
        <f>CI$207*$B197+CI$209</f>
        <v>24.886195883771883</v>
      </c>
      <c r="DN197" s="2">
        <f>CJ$207*$B197+CJ$209</f>
        <v>28.735377166189227</v>
      </c>
      <c r="DO197" s="2">
        <f>CK$207*$B197+CK$209</f>
        <v>33.932569420699608</v>
      </c>
      <c r="DP197" s="2">
        <f>CL$207*$B197+CL$209</f>
        <v>42.800079943756423</v>
      </c>
      <c r="DS197" s="2">
        <f>POWER(10,($B197-C$227)/C$228)/(1+POWER(10,($B197-C$227)/C$228))</f>
        <v>0.99975134766711948</v>
      </c>
      <c r="DT197" s="2">
        <f>POWER(10,($B197-D$227)/D$228)/(1+POWER(10,($B197-D$227)/D$228))</f>
        <v>0.99974342142324713</v>
      </c>
      <c r="DU197" s="2">
        <f>POWER(10,($B197-E$227)/E$228)/(1+POWER(10,($B197-E$227)/E$228))</f>
        <v>0.99986548134200459</v>
      </c>
      <c r="DV197" s="2">
        <f>POWER(10,($B197-F$227)/F$228)/(1+POWER(10,($B197-F$227)/F$228))</f>
        <v>0.99989052306006809</v>
      </c>
      <c r="DW197" s="2">
        <f>POWER(10,($B197-G$227)/G$228)/(1+POWER(10,($B197-G$227)/G$228))</f>
        <v>0.99988169808978489</v>
      </c>
      <c r="DX197" s="2">
        <f>POWER(10,($B197-H$227)/H$228)/(1+POWER(10,($B197-H$227)/H$228))</f>
        <v>0.99987156459468696</v>
      </c>
      <c r="DY197" s="2">
        <f>POWER(10,($B197-I$227)/I$228)/(1+POWER(10,($B197-I$227)/I$228))</f>
        <v>0.999867090607922</v>
      </c>
      <c r="DZ197" s="2">
        <f>POWER(10,($B197-J$227)/J$228)/(1+POWER(10,($B197-J$227)/J$228))</f>
        <v>0.99985329071664053</v>
      </c>
      <c r="EA197" s="2">
        <f>POWER(10,($B197-K$227)/K$228)/(1+POWER(10,($B197-K$227)/K$228))</f>
        <v>0.99985341578235043</v>
      </c>
      <c r="EB197" s="2">
        <f>POWER(10,($B197-L$227)/L$228)/(1+POWER(10,($B197-L$227)/L$228))</f>
        <v>0.99983901683066023</v>
      </c>
      <c r="EC197" s="2">
        <f>POWER(10,($B197-M$227)/M$228)/(1+POWER(10,($B197-M$227)/M$228))</f>
        <v>0.99982940153260524</v>
      </c>
      <c r="ED197" s="2">
        <f>POWER(10,($B197-N$227)/N$228)/(1+POWER(10,($B197-N$227)/N$228))</f>
        <v>0.99982674717989595</v>
      </c>
      <c r="EE197" s="2">
        <f>POWER(10,($B197-O$227)/O$228)/(1+POWER(10,($B197-O$227)/O$228))</f>
        <v>0.99982808256970546</v>
      </c>
    </row>
    <row r="198" spans="2:137" x14ac:dyDescent="0.25">
      <c r="B198" s="2">
        <v>192</v>
      </c>
      <c r="C198">
        <v>22.641999999999999</v>
      </c>
      <c r="D198">
        <v>20.776</v>
      </c>
      <c r="E198">
        <v>20.536999999999999</v>
      </c>
      <c r="F198">
        <v>20.373000000000001</v>
      </c>
      <c r="G198">
        <v>17.597000000000001</v>
      </c>
      <c r="H198">
        <v>18.521999999999998</v>
      </c>
      <c r="I198">
        <v>20.701000000000001</v>
      </c>
      <c r="J198">
        <v>17.254000000000001</v>
      </c>
      <c r="K198">
        <v>23.06</v>
      </c>
      <c r="L198">
        <v>23.521999999999998</v>
      </c>
      <c r="M198">
        <v>29.074999999999999</v>
      </c>
      <c r="N198">
        <v>34.090000000000003</v>
      </c>
      <c r="O198">
        <v>42.4328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20.353534477225871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20.138482522053348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19.465352902002426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19.507994275273568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18.176064930948066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18.643357098190201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19.819714122757514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18.398186837260646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21.942202978911233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24.826729995675791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28.682116726392096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33.87425618498493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42.760391915879239</v>
      </c>
      <c r="AE198" s="5"/>
      <c r="AG198" s="5">
        <f t="shared" si="49"/>
        <v>2.2884655227741284</v>
      </c>
      <c r="AH198" s="5">
        <f t="shared" si="49"/>
        <v>0.63751747794665192</v>
      </c>
      <c r="AI198" s="5">
        <f t="shared" si="49"/>
        <v>1.0716470979975732</v>
      </c>
      <c r="AJ198" s="5">
        <f t="shared" si="49"/>
        <v>0.86500572472643356</v>
      </c>
      <c r="AK198" s="5">
        <f t="shared" si="48"/>
        <v>-0.57906493094806422</v>
      </c>
      <c r="AL198" s="5">
        <f t="shared" si="48"/>
        <v>-0.12135709819020235</v>
      </c>
      <c r="AM198" s="5">
        <f t="shared" si="48"/>
        <v>0.88128587724248675</v>
      </c>
      <c r="AN198" s="5">
        <f t="shared" si="48"/>
        <v>-1.1441868372606443</v>
      </c>
      <c r="AO198" s="5">
        <f t="shared" si="47"/>
        <v>1.1177970210887658</v>
      </c>
      <c r="AP198" s="5">
        <f t="shared" si="47"/>
        <v>-1.3047299956757925</v>
      </c>
      <c r="AQ198" s="5">
        <f t="shared" si="47"/>
        <v>0.39288327360790376</v>
      </c>
      <c r="AR198" s="5">
        <f t="shared" si="47"/>
        <v>0.21574381501507389</v>
      </c>
      <c r="AS198" s="5">
        <f t="shared" si="50"/>
        <v>-0.32759191587923908</v>
      </c>
      <c r="AV198" s="2">
        <f t="shared" ref="AV198:AV206" si="51">((1-DS198)*CO198) + (DS198*DD198)</f>
        <v>20.353534477225871</v>
      </c>
      <c r="AW198" s="2">
        <f t="shared" ref="AW198:AW206" si="52">((1-DT198)*CP198) + (DT198*DE198)</f>
        <v>20.138482522053348</v>
      </c>
      <c r="AX198" s="2">
        <f t="shared" ref="AX198:AX206" si="53">((1-DU198)*CQ198) + (DU198*DF198)</f>
        <v>19.465352902002426</v>
      </c>
      <c r="AY198" s="2">
        <f t="shared" ref="AY198:AY206" si="54">((1-DV198)*CR198) + (DV198*DG198)</f>
        <v>19.507994275273568</v>
      </c>
      <c r="AZ198" s="2">
        <f t="shared" ref="AZ198:AZ206" si="55">((1-DW198)*CS198) + (DW198*DH198)</f>
        <v>18.176064930948066</v>
      </c>
      <c r="BA198" s="2">
        <f t="shared" ref="BA198:BA206" si="56">((1-DX198)*CT198) + (DX198*DI198)</f>
        <v>18.643357098190201</v>
      </c>
      <c r="BB198" s="2">
        <f t="shared" ref="BB198:BB206" si="57">((1-DY198)*CU198) + (DY198*DJ198)</f>
        <v>19.819714122757514</v>
      </c>
      <c r="BC198" s="2">
        <f t="shared" ref="BC198:BC206" si="58">((1-DZ198)*CV198) + (DZ198*DK198)</f>
        <v>18.398186837260646</v>
      </c>
      <c r="BD198" s="2">
        <f t="shared" ref="BD198:BD206" si="59">((1-EA198)*CW198) + (EA198*DL198)</f>
        <v>21.942202978911233</v>
      </c>
      <c r="BE198" s="2">
        <f t="shared" ref="BE198:BE206" si="60">((1-EB198)*CX198) + (EB198*DM198)</f>
        <v>24.826729995675748</v>
      </c>
      <c r="BF198" s="2">
        <f t="shared" ref="BF198:BF206" si="61">((1-EC198)*CY198) + (EC198*DN198)</f>
        <v>28.682116726392024</v>
      </c>
      <c r="BG198" s="2">
        <f t="shared" ref="BG198:BG206" si="62">((1-ED198)*CZ198) + (ED198*DO198)</f>
        <v>33.874256184983793</v>
      </c>
      <c r="BH198" s="2">
        <f t="shared" ref="BH198:BH206" si="63">((1-EE198)*DA198) + (EE198*DP198)</f>
        <v>42.760391915858733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22.641999999999999</v>
      </c>
      <c r="CA198" s="2">
        <f>IF(OR(AND($B198&gt;D$230, $B198&lt;D$231), $B198&gt;D$232), D198, "")</f>
        <v>20.776</v>
      </c>
      <c r="CB198" s="2">
        <f>IF(OR(AND($B198&gt;E$230, $B198&lt;E$231), $B198&gt;E$232), E198, "")</f>
        <v>20.536999999999999</v>
      </c>
      <c r="CC198" s="2">
        <f>IF(OR(AND($B198&gt;F$230, $B198&lt;F$231), $B198&gt;F$232), F198, "")</f>
        <v>20.373000000000001</v>
      </c>
      <c r="CD198" s="2">
        <f>IF(OR(AND($B198&gt;G$230, $B198&lt;G$231), $B198&gt;G$232), G198, "")</f>
        <v>17.597000000000001</v>
      </c>
      <c r="CE198" s="2">
        <f>IF(OR(AND($B198&gt;H$230, $B198&lt;H$231), $B198&gt;H$232), H198, "")</f>
        <v>18.521999999999998</v>
      </c>
      <c r="CF198" s="2">
        <f>IF(OR(AND($B198&gt;I$230, $B198&lt;I$231), $B198&gt;I$232), I198, "")</f>
        <v>20.701000000000001</v>
      </c>
      <c r="CG198" s="2">
        <f>IF(OR(AND($B198&gt;J$230, $B198&lt;J$231), $B198&gt;J$232), J198, "")</f>
        <v>17.254000000000001</v>
      </c>
      <c r="CH198" s="2">
        <f>IF(OR(AND($B198&gt;K$230, $B198&lt;K$231), $B198&gt;K$232), K198, "")</f>
        <v>23.06</v>
      </c>
      <c r="CI198" s="2">
        <f>IF(OR(AND($B198&gt;L$230, $B198&lt;L$231), $B198&gt;L$232), L198, "")</f>
        <v>23.521999999999998</v>
      </c>
      <c r="CJ198" s="2">
        <f>IF(OR(AND($B198&gt;M$230, $B198&lt;M$231), $B198&gt;M$232), M198, "")</f>
        <v>29.074999999999999</v>
      </c>
      <c r="CK198" s="2">
        <f>IF(OR(AND($B198&gt;N$230, $B198&lt;N$231), $B198&gt;N$232), N198, "")</f>
        <v>34.090000000000003</v>
      </c>
      <c r="CL198" s="2">
        <f>IF(OR(AND($B198&gt;O$230, $B198&lt;O$231), $B198&gt;O$232), O198, "")</f>
        <v>42.4328</v>
      </c>
      <c r="CO198" s="2">
        <f>BK$207*$B198+BK$209</f>
        <v>30.42814780514686</v>
      </c>
      <c r="CP198" s="2">
        <f>BL$207*$B198+BL$209</f>
        <v>30.018519665501177</v>
      </c>
      <c r="CQ198" s="2">
        <f>BM$207*$B198+BM$209</f>
        <v>29.763790964948583</v>
      </c>
      <c r="CR198" s="2">
        <f>BN$207*$B198+BN$209</f>
        <v>27.853256169483561</v>
      </c>
      <c r="CS198" s="2">
        <f>BO$207*$B198+BO$209</f>
        <v>27.193902353948435</v>
      </c>
      <c r="CT198" s="2">
        <f>BP$207*$B198+BP$209</f>
        <v>18.62531703261719</v>
      </c>
      <c r="CU198" s="2">
        <f>BQ$207*$B198+BQ$209</f>
        <v>25.131166571802801</v>
      </c>
      <c r="CV198" s="2">
        <f>BR$207*$B198+BR$209</f>
        <v>25.897159849843788</v>
      </c>
      <c r="CW198" s="2">
        <f>BS$207*$B198+BS$209</f>
        <v>26.204399761919955</v>
      </c>
      <c r="CX198" s="2">
        <f>BT$207*$B198+BT$209</f>
        <v>33.307157707001465</v>
      </c>
      <c r="CY198" s="2">
        <f>BU$207*$B198+BU$209</f>
        <v>33.888342845661434</v>
      </c>
      <c r="CZ198" s="2">
        <f>BV$207*$B198+BV$209</f>
        <v>40.312395007074464</v>
      </c>
      <c r="DA198" s="2">
        <f>BW$207*$B198+BW$209</f>
        <v>40.092174761033149</v>
      </c>
      <c r="DD198" s="2">
        <f>BZ$207*$B198+BZ$209</f>
        <v>20.351249252436531</v>
      </c>
      <c r="DE198" s="2">
        <f>CA$207*$B198+CA$209</f>
        <v>20.13616997587361</v>
      </c>
      <c r="DF198" s="2">
        <f>CB$207*$B198+CB$209</f>
        <v>19.464089294161766</v>
      </c>
      <c r="DG198" s="2">
        <f>CC$207*$B198+CC$209</f>
        <v>19.507160958415184</v>
      </c>
      <c r="DH198" s="2">
        <f>CD$207*$B198+CD$209</f>
        <v>18.175091857685363</v>
      </c>
      <c r="DI198" s="2">
        <f>CE$207*$B198+CE$209</f>
        <v>18.643359211575365</v>
      </c>
      <c r="DJ198" s="2">
        <f>CF$207*$B198+CF$209</f>
        <v>19.819070210496129</v>
      </c>
      <c r="DK198" s="2">
        <f>CG$207*$B198+CG$209</f>
        <v>18.397183324022386</v>
      </c>
      <c r="DL198" s="2">
        <f>CH$207*$B198+CH$209</f>
        <v>21.941633097651334</v>
      </c>
      <c r="DM198" s="2">
        <f>CI$207*$B198+CI$209</f>
        <v>24.825484712417293</v>
      </c>
      <c r="DN198" s="2">
        <f>CJ$207*$B198+CJ$209</f>
        <v>28.681306563684739</v>
      </c>
      <c r="DO198" s="2">
        <f>CK$207*$B198+CK$209</f>
        <v>33.873238728371149</v>
      </c>
      <c r="DP198" s="2">
        <f>CL$207*$B198+CL$209</f>
        <v>42.760810339054622</v>
      </c>
      <c r="DS198" s="2">
        <f>POWER(10,($B198-C$227)/C$228)/(1+POWER(10,($B198-C$227)/C$228))</f>
        <v>0.99977322141555891</v>
      </c>
      <c r="DT198" s="2">
        <f>POWER(10,($B198-D$227)/D$228)/(1+POWER(10,($B198-D$227)/D$228))</f>
        <v>0.9997659922738652</v>
      </c>
      <c r="DU198" s="2">
        <f>POWER(10,($B198-E$227)/E$228)/(1+POWER(10,($B198-E$227)/E$228))</f>
        <v>0.999877316073703</v>
      </c>
      <c r="DV198" s="2">
        <f>POWER(10,($B198-F$227)/F$228)/(1+POWER(10,($B198-F$227)/F$228))</f>
        <v>0.99990015488233619</v>
      </c>
      <c r="DW198" s="2">
        <f>POWER(10,($B198-G$227)/G$228)/(1+POWER(10,($B198-G$227)/G$228))</f>
        <v>0.99989210625247038</v>
      </c>
      <c r="DX198" s="2">
        <f>POWER(10,($B198-H$227)/H$228)/(1+POWER(10,($B198-H$227)/H$228))</f>
        <v>0.99988286419445471</v>
      </c>
      <c r="DY198" s="2">
        <f>POWER(10,($B198-I$227)/I$228)/(1+POWER(10,($B198-I$227)/I$228))</f>
        <v>0.9998787837761991</v>
      </c>
      <c r="DZ198" s="2">
        <f>POWER(10,($B198-J$227)/J$228)/(1+POWER(10,($B198-J$227)/J$228))</f>
        <v>0.99986619781611286</v>
      </c>
      <c r="EA198" s="2">
        <f>POWER(10,($B198-K$227)/K$228)/(1+POWER(10,($B198-K$227)/K$228))</f>
        <v>0.99986631188033948</v>
      </c>
      <c r="EB198" s="2">
        <f>POWER(10,($B198-L$227)/L$228)/(1+POWER(10,($B198-L$227)/L$228))</f>
        <v>0.99985317952492936</v>
      </c>
      <c r="EC198" s="2">
        <f>POWER(10,($B198-M$227)/M$228)/(1+POWER(10,($B198-M$227)/M$228))</f>
        <v>0.99984441001302582</v>
      </c>
      <c r="ED198" s="2">
        <f>POWER(10,($B198-N$227)/N$228)/(1+POWER(10,($B198-N$227)/N$228))</f>
        <v>0.99984198914134015</v>
      </c>
      <c r="EE198" s="2">
        <f>POWER(10,($B198-O$227)/O$228)/(1+POWER(10,($B198-O$227)/O$228))</f>
        <v>0.99984320706831076</v>
      </c>
    </row>
    <row r="199" spans="2:137" x14ac:dyDescent="0.25">
      <c r="B199" s="2">
        <v>193</v>
      </c>
      <c r="C199">
        <v>19.97</v>
      </c>
      <c r="D199">
        <v>21.731000000000002</v>
      </c>
      <c r="E199">
        <v>20.597000000000001</v>
      </c>
      <c r="F199">
        <v>21.254000000000001</v>
      </c>
      <c r="G199">
        <v>19.611999999999998</v>
      </c>
      <c r="H199">
        <v>18.835999999999999</v>
      </c>
      <c r="I199">
        <v>20.641999999999999</v>
      </c>
      <c r="J199">
        <v>18.881</v>
      </c>
      <c r="K199">
        <v>21.672000000000001</v>
      </c>
      <c r="L199">
        <v>24.850999999999999</v>
      </c>
      <c r="M199">
        <v>29.402999999999999</v>
      </c>
      <c r="N199">
        <v>33.776000000000003</v>
      </c>
      <c r="O199">
        <v>42.343299999999999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20.299251102738296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20.082908691831893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19.396267261595984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19.43598846712192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18.091381244062941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18.600238287530537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19.77960767320949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18.329287891982119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21.889924782357856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24.765919181868945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28.62798043502352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33.814844229389095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42.721154888027733</v>
      </c>
      <c r="AE199" s="5"/>
      <c r="AG199" s="5">
        <f t="shared" si="49"/>
        <v>-0.32925110273829716</v>
      </c>
      <c r="AH199" s="5">
        <f t="shared" si="49"/>
        <v>1.6480913081681088</v>
      </c>
      <c r="AI199" s="5">
        <f t="shared" si="49"/>
        <v>1.2007327384040174</v>
      </c>
      <c r="AJ199" s="5">
        <f t="shared" si="49"/>
        <v>1.8180115328780815</v>
      </c>
      <c r="AK199" s="5">
        <f t="shared" si="48"/>
        <v>1.5206187559370576</v>
      </c>
      <c r="AL199" s="5">
        <f t="shared" si="48"/>
        <v>0.23576171246946132</v>
      </c>
      <c r="AM199" s="5">
        <f t="shared" si="48"/>
        <v>0.86239232679050914</v>
      </c>
      <c r="AN199" s="5">
        <f t="shared" si="48"/>
        <v>0.55171210801788106</v>
      </c>
      <c r="AO199" s="5">
        <f t="shared" si="47"/>
        <v>-0.21792478235785495</v>
      </c>
      <c r="AP199" s="5">
        <f t="shared" si="47"/>
        <v>8.5080818131054059E-2</v>
      </c>
      <c r="AQ199" s="5">
        <f t="shared" si="47"/>
        <v>0.77501956497647839</v>
      </c>
      <c r="AR199" s="5">
        <f t="shared" si="47"/>
        <v>-3.8844229389091822E-2</v>
      </c>
      <c r="AS199" s="5">
        <f t="shared" si="50"/>
        <v>-0.37785488802773415</v>
      </c>
      <c r="AV199" s="2">
        <f t="shared" si="51"/>
        <v>20.299251102738296</v>
      </c>
      <c r="AW199" s="2">
        <f t="shared" si="52"/>
        <v>20.082908691831893</v>
      </c>
      <c r="AX199" s="2">
        <f t="shared" si="53"/>
        <v>19.396267261595984</v>
      </c>
      <c r="AY199" s="2">
        <f t="shared" si="54"/>
        <v>19.43598846712192</v>
      </c>
      <c r="AZ199" s="2">
        <f t="shared" si="55"/>
        <v>18.091381244062941</v>
      </c>
      <c r="BA199" s="2">
        <f t="shared" si="56"/>
        <v>18.600238287530537</v>
      </c>
      <c r="BB199" s="2">
        <f t="shared" si="57"/>
        <v>19.77960767320949</v>
      </c>
      <c r="BC199" s="2">
        <f t="shared" si="58"/>
        <v>18.329287891982119</v>
      </c>
      <c r="BD199" s="2">
        <f t="shared" si="59"/>
        <v>21.889924782357856</v>
      </c>
      <c r="BE199" s="2">
        <f t="shared" si="60"/>
        <v>24.765919181868934</v>
      </c>
      <c r="BF199" s="2">
        <f t="shared" si="61"/>
        <v>28.627980435023503</v>
      </c>
      <c r="BG199" s="2">
        <f t="shared" si="62"/>
        <v>33.814844229388818</v>
      </c>
      <c r="BH199" s="2">
        <f t="shared" si="63"/>
        <v>42.721154888022241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19.97</v>
      </c>
      <c r="CA199" s="2">
        <f>IF(OR(AND($B199&gt;D$230, $B199&lt;D$231), $B199&gt;D$232), D199, "")</f>
        <v>21.731000000000002</v>
      </c>
      <c r="CB199" s="2">
        <f>IF(OR(AND($B199&gt;E$230, $B199&lt;E$231), $B199&gt;E$232), E199, "")</f>
        <v>20.597000000000001</v>
      </c>
      <c r="CC199" s="2">
        <f>IF(OR(AND($B199&gt;F$230, $B199&lt;F$231), $B199&gt;F$232), F199, "")</f>
        <v>21.254000000000001</v>
      </c>
      <c r="CD199" s="2">
        <f>IF(OR(AND($B199&gt;G$230, $B199&lt;G$231), $B199&gt;G$232), G199, "")</f>
        <v>19.611999999999998</v>
      </c>
      <c r="CE199" s="2">
        <f>IF(OR(AND($B199&gt;H$230, $B199&lt;H$231), $B199&gt;H$232), H199, "")</f>
        <v>18.835999999999999</v>
      </c>
      <c r="CF199" s="2">
        <f>IF(OR(AND($B199&gt;I$230, $B199&lt;I$231), $B199&gt;I$232), I199, "")</f>
        <v>20.641999999999999</v>
      </c>
      <c r="CG199" s="2">
        <f>IF(OR(AND($B199&gt;J$230, $B199&lt;J$231), $B199&gt;J$232), J199, "")</f>
        <v>18.881</v>
      </c>
      <c r="CH199" s="2">
        <f>IF(OR(AND($B199&gt;K$230, $B199&lt;K$231), $B199&gt;K$232), K199, "")</f>
        <v>21.672000000000001</v>
      </c>
      <c r="CI199" s="2">
        <f>IF(OR(AND($B199&gt;L$230, $B199&lt;L$231), $B199&gt;L$232), L199, "")</f>
        <v>24.850999999999999</v>
      </c>
      <c r="CJ199" s="2">
        <f>IF(OR(AND($B199&gt;M$230, $B199&lt;M$231), $B199&gt;M$232), M199, "")</f>
        <v>29.402999999999999</v>
      </c>
      <c r="CK199" s="2">
        <f>IF(OR(AND($B199&gt;N$230, $B199&lt;N$231), $B199&gt;N$232), N199, "")</f>
        <v>33.776000000000003</v>
      </c>
      <c r="CL199" s="2">
        <f>IF(OR(AND($B199&gt;O$230, $B199&lt;O$231), $B199&gt;O$232), O199, "")</f>
        <v>42.343299999999999</v>
      </c>
      <c r="CO199" s="2">
        <f>BK$207*$B199+BK$209</f>
        <v>30.470988320286253</v>
      </c>
      <c r="CP199" s="2">
        <f>BL$207*$B199+BL$209</f>
        <v>30.053801677327868</v>
      </c>
      <c r="CQ199" s="2">
        <f>BM$207*$B199+BM$209</f>
        <v>29.784983572633791</v>
      </c>
      <c r="CR199" s="2">
        <f>BN$207*$B199+BN$209</f>
        <v>27.850569858144983</v>
      </c>
      <c r="CS199" s="2">
        <f>BO$207*$B199+BO$209</f>
        <v>27.185633770247605</v>
      </c>
      <c r="CT199" s="2">
        <f>BP$207*$B199+BP$209</f>
        <v>18.570449694568794</v>
      </c>
      <c r="CU199" s="2">
        <f>BQ$207*$B199+BQ$209</f>
        <v>25.122648272220431</v>
      </c>
      <c r="CV199" s="2">
        <f>BR$207*$B199+BR$209</f>
        <v>25.887258698725336</v>
      </c>
      <c r="CW199" s="2">
        <f>BS$207*$B199+BS$209</f>
        <v>26.183707891867936</v>
      </c>
      <c r="CX199" s="2">
        <f>BT$207*$B199+BT$209</f>
        <v>33.320487150304828</v>
      </c>
      <c r="CY199" s="2">
        <f>BU$207*$B199+BU$209</f>
        <v>33.873641448243461</v>
      </c>
      <c r="CZ199" s="2">
        <f>BV$207*$B199+BV$209</f>
        <v>40.310305360971498</v>
      </c>
      <c r="DA199" s="2">
        <f>BW$207*$B199+BW$209</f>
        <v>40.02329249542403</v>
      </c>
      <c r="DD199" s="2">
        <f>BZ$207*$B199+BZ$209</f>
        <v>20.297146860801035</v>
      </c>
      <c r="DE199" s="2">
        <f>CA$207*$B199+CA$209</f>
        <v>20.080780229876744</v>
      </c>
      <c r="DF199" s="2">
        <f>CB$207*$B199+CB$209</f>
        <v>19.395104735159933</v>
      </c>
      <c r="DG199" s="2">
        <f>CC$207*$B199+CC$209</f>
        <v>19.435222160262583</v>
      </c>
      <c r="DH199" s="2">
        <f>CD$207*$B199+CD$209</f>
        <v>18.090486270621923</v>
      </c>
      <c r="DI199" s="2">
        <f>CE$207*$B199+CE$209</f>
        <v>18.600241470192643</v>
      </c>
      <c r="DJ199" s="2">
        <f>CF$207*$B199+CF$209</f>
        <v>19.779016925738073</v>
      </c>
      <c r="DK199" s="2">
        <f>CG$207*$B199+CG$209</f>
        <v>18.328365476623656</v>
      </c>
      <c r="DL199" s="2">
        <f>CH$207*$B199+CH$209</f>
        <v>21.889401192793454</v>
      </c>
      <c r="DM199" s="2">
        <f>CI$207*$B199+CI$209</f>
        <v>24.764773541062699</v>
      </c>
      <c r="DN199" s="2">
        <f>CJ$207*$B199+CJ$209</f>
        <v>28.627235961180254</v>
      </c>
      <c r="DO199" s="2">
        <f>CK$207*$B199+CK$209</f>
        <v>33.81390803604269</v>
      </c>
      <c r="DP199" s="2">
        <f>CL$207*$B199+CL$209</f>
        <v>42.721540734352821</v>
      </c>
      <c r="DS199" s="2">
        <f>POWER(10,($B199-C$227)/C$228)/(1+POWER(10,($B199-C$227)/C$228))</f>
        <v>0.99979317134578516</v>
      </c>
      <c r="DT199" s="2">
        <f>POWER(10,($B199-D$227)/D$228)/(1+POWER(10,($B199-D$227)/D$228))</f>
        <v>0.99978657802288284</v>
      </c>
      <c r="DU199" s="2">
        <f>POWER(10,($B199-E$227)/E$228)/(1+POWER(10,($B199-E$227)/E$228))</f>
        <v>0.99988810972156306</v>
      </c>
      <c r="DV199" s="2">
        <f>POWER(10,($B199-F$227)/F$228)/(1+POWER(10,($B199-F$227)/F$228))</f>
        <v>0.9999089393704399</v>
      </c>
      <c r="DW199" s="2">
        <f>POWER(10,($B199-G$227)/G$228)/(1+POWER(10,($B199-G$227)/G$228))</f>
        <v>0.99990159879858442</v>
      </c>
      <c r="DX199" s="2">
        <f>POWER(10,($B199-H$227)/H$228)/(1+POWER(10,($B199-H$227)/H$228))</f>
        <v>0.99989316977460097</v>
      </c>
      <c r="DY199" s="2">
        <f>POWER(10,($B199-I$227)/I$228)/(1+POWER(10,($B199-I$227)/I$228))</f>
        <v>0.99988944831087512</v>
      </c>
      <c r="DZ199" s="2">
        <f>POWER(10,($B199-J$227)/J$228)/(1+POWER(10,($B199-J$227)/J$228))</f>
        <v>0.99987796952128327</v>
      </c>
      <c r="EA199" s="2">
        <f>POWER(10,($B199-K$227)/K$228)/(1+POWER(10,($B199-K$227)/K$228))</f>
        <v>0.99987807355154279</v>
      </c>
      <c r="EB199" s="2">
        <f>POWER(10,($B199-L$227)/L$228)/(1+POWER(10,($B199-L$227)/L$228))</f>
        <v>0.99986609640544788</v>
      </c>
      <c r="EC199" s="2">
        <f>POWER(10,($B199-M$227)/M$228)/(1+POWER(10,($B199-M$227)/M$228))</f>
        <v>0.9998580983027171</v>
      </c>
      <c r="ED199" s="2">
        <f>POWER(10,($B199-N$227)/N$228)/(1+POWER(10,($B199-N$227)/N$228))</f>
        <v>0.99985589038057521</v>
      </c>
      <c r="EE199" s="2">
        <f>POWER(10,($B199-O$227)/O$228)/(1+POWER(10,($B199-O$227)/O$228))</f>
        <v>0.99985700117394205</v>
      </c>
    </row>
    <row r="200" spans="2:137" x14ac:dyDescent="0.25">
      <c r="B200" s="2">
        <v>194</v>
      </c>
      <c r="C200">
        <v>22.149000000000001</v>
      </c>
      <c r="D200">
        <v>21.687000000000001</v>
      </c>
      <c r="E200">
        <v>20.582000000000001</v>
      </c>
      <c r="F200">
        <v>21.327999999999999</v>
      </c>
      <c r="G200">
        <v>18.91</v>
      </c>
      <c r="H200">
        <v>18.731000000000002</v>
      </c>
      <c r="I200">
        <v>20.925000000000001</v>
      </c>
      <c r="J200">
        <v>18.239000000000001</v>
      </c>
      <c r="K200">
        <v>20.672000000000001</v>
      </c>
      <c r="L200">
        <v>24.193999999999999</v>
      </c>
      <c r="M200">
        <v>28.791</v>
      </c>
      <c r="N200">
        <v>34.463000000000001</v>
      </c>
      <c r="O200">
        <v>43.014899999999997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20.244981882217342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20.027349349676463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19.327189625539894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19.36398799921777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18.006703766872896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18.557119681382531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19.739505593843063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18.26039544815648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21.837650319650731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24.705116260911538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28.57384943043218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33.755438696279818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42.681915367161317</v>
      </c>
      <c r="AE200" s="5"/>
      <c r="AG200" s="5">
        <f t="shared" si="49"/>
        <v>1.9040181177826589</v>
      </c>
      <c r="AH200" s="5">
        <f t="shared" si="49"/>
        <v>1.6596506503235382</v>
      </c>
      <c r="AI200" s="5">
        <f t="shared" si="49"/>
        <v>1.2548103744601065</v>
      </c>
      <c r="AJ200" s="5">
        <f t="shared" si="49"/>
        <v>1.9640120007822297</v>
      </c>
      <c r="AK200" s="5">
        <f t="shared" si="48"/>
        <v>0.90329623312710439</v>
      </c>
      <c r="AL200" s="5">
        <f t="shared" si="48"/>
        <v>0.17388031861747066</v>
      </c>
      <c r="AM200" s="5">
        <f t="shared" si="48"/>
        <v>1.1854944061569377</v>
      </c>
      <c r="AN200" s="5">
        <f t="shared" si="48"/>
        <v>-2.1395448156479091E-2</v>
      </c>
      <c r="AO200" s="5">
        <f t="shared" si="47"/>
        <v>-1.1656503196507302</v>
      </c>
      <c r="AP200" s="5">
        <f t="shared" si="47"/>
        <v>-0.51111626091153894</v>
      </c>
      <c r="AQ200" s="5">
        <f t="shared" si="47"/>
        <v>0.21715056956782064</v>
      </c>
      <c r="AR200" s="5">
        <f t="shared" si="47"/>
        <v>0.70756130372018333</v>
      </c>
      <c r="AS200" s="5">
        <f t="shared" si="50"/>
        <v>0.33298463283868074</v>
      </c>
      <c r="AV200" s="2">
        <f t="shared" si="51"/>
        <v>20.244981882217342</v>
      </c>
      <c r="AW200" s="2">
        <f t="shared" si="52"/>
        <v>20.027349349676463</v>
      </c>
      <c r="AX200" s="2">
        <f t="shared" si="53"/>
        <v>19.327189625539894</v>
      </c>
      <c r="AY200" s="2">
        <f t="shared" si="54"/>
        <v>19.36398799921777</v>
      </c>
      <c r="AZ200" s="2">
        <f t="shared" si="55"/>
        <v>18.006703766872896</v>
      </c>
      <c r="BA200" s="2">
        <f t="shared" si="56"/>
        <v>18.557119681382531</v>
      </c>
      <c r="BB200" s="2">
        <f t="shared" si="57"/>
        <v>19.739505593843063</v>
      </c>
      <c r="BC200" s="2">
        <f t="shared" si="58"/>
        <v>18.26039544815648</v>
      </c>
      <c r="BD200" s="2">
        <f t="shared" si="59"/>
        <v>21.837650319650731</v>
      </c>
      <c r="BE200" s="2">
        <f t="shared" si="60"/>
        <v>24.705116260911534</v>
      </c>
      <c r="BF200" s="2">
        <f t="shared" si="61"/>
        <v>28.573849430432176</v>
      </c>
      <c r="BG200" s="2">
        <f t="shared" si="62"/>
        <v>33.755438696279754</v>
      </c>
      <c r="BH200" s="2">
        <f t="shared" si="63"/>
        <v>42.681915367159895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22.149000000000001</v>
      </c>
      <c r="CA200" s="2">
        <f>IF(OR(AND($B200&gt;D$230, $B200&lt;D$231), $B200&gt;D$232), D200, "")</f>
        <v>21.687000000000001</v>
      </c>
      <c r="CB200" s="2">
        <f>IF(OR(AND($B200&gt;E$230, $B200&lt;E$231), $B200&gt;E$232), E200, "")</f>
        <v>20.582000000000001</v>
      </c>
      <c r="CC200" s="2">
        <f>IF(OR(AND($B200&gt;F$230, $B200&lt;F$231), $B200&gt;F$232), F200, "")</f>
        <v>21.327999999999999</v>
      </c>
      <c r="CD200" s="2">
        <f>IF(OR(AND($B200&gt;G$230, $B200&lt;G$231), $B200&gt;G$232), G200, "")</f>
        <v>18.91</v>
      </c>
      <c r="CE200" s="2">
        <f>IF(OR(AND($B200&gt;H$230, $B200&lt;H$231), $B200&gt;H$232), H200, "")</f>
        <v>18.731000000000002</v>
      </c>
      <c r="CF200" s="2">
        <f>IF(OR(AND($B200&gt;I$230, $B200&lt;I$231), $B200&gt;I$232), I200, "")</f>
        <v>20.925000000000001</v>
      </c>
      <c r="CG200" s="2">
        <f>IF(OR(AND($B200&gt;J$230, $B200&lt;J$231), $B200&gt;J$232), J200, "")</f>
        <v>18.239000000000001</v>
      </c>
      <c r="CH200" s="2">
        <f>IF(OR(AND($B200&gt;K$230, $B200&lt;K$231), $B200&gt;K$232), K200, "")</f>
        <v>20.672000000000001</v>
      </c>
      <c r="CI200" s="2">
        <f>IF(OR(AND($B200&gt;L$230, $B200&lt;L$231), $B200&gt;L$232), L200, "")</f>
        <v>24.193999999999999</v>
      </c>
      <c r="CJ200" s="2">
        <f>IF(OR(AND($B200&gt;M$230, $B200&lt;M$231), $B200&gt;M$232), M200, "")</f>
        <v>28.791</v>
      </c>
      <c r="CK200" s="2">
        <f>IF(OR(AND($B200&gt;N$230, $B200&lt;N$231), $B200&gt;N$232), N200, "")</f>
        <v>34.463000000000001</v>
      </c>
      <c r="CL200" s="2">
        <f>IF(OR(AND($B200&gt;O$230, $B200&lt;O$231), $B200&gt;O$232), O200, "")</f>
        <v>43.014899999999997</v>
      </c>
      <c r="CO200" s="2">
        <f>BK$207*$B200+BK$209</f>
        <v>30.513828835425642</v>
      </c>
      <c r="CP200" s="2">
        <f>BL$207*$B200+BL$209</f>
        <v>30.089083689154563</v>
      </c>
      <c r="CQ200" s="2">
        <f>BM$207*$B200+BM$209</f>
        <v>29.806176180318996</v>
      </c>
      <c r="CR200" s="2">
        <f>BN$207*$B200+BN$209</f>
        <v>27.847883546806401</v>
      </c>
      <c r="CS200" s="2">
        <f>BO$207*$B200+BO$209</f>
        <v>27.177365186546773</v>
      </c>
      <c r="CT200" s="2">
        <f>BP$207*$B200+BP$209</f>
        <v>18.515582356520397</v>
      </c>
      <c r="CU200" s="2">
        <f>BQ$207*$B200+BQ$209</f>
        <v>25.114129972638061</v>
      </c>
      <c r="CV200" s="2">
        <f>BR$207*$B200+BR$209</f>
        <v>25.877357547606888</v>
      </c>
      <c r="CW200" s="2">
        <f>BS$207*$B200+BS$209</f>
        <v>26.163016021815917</v>
      </c>
      <c r="CX200" s="2">
        <f>BT$207*$B200+BT$209</f>
        <v>33.333816593608198</v>
      </c>
      <c r="CY200" s="2">
        <f>BU$207*$B200+BU$209</f>
        <v>33.858940050825488</v>
      </c>
      <c r="CZ200" s="2">
        <f>BV$207*$B200+BV$209</f>
        <v>40.308215714868531</v>
      </c>
      <c r="DA200" s="2">
        <f>BW$207*$B200+BW$209</f>
        <v>39.954410229814926</v>
      </c>
      <c r="DD200" s="2">
        <f>BZ$207*$B200+BZ$209</f>
        <v>20.24304446916554</v>
      </c>
      <c r="DE200" s="2">
        <f>CA$207*$B200+CA$209</f>
        <v>20.025390483879878</v>
      </c>
      <c r="DF200" s="2">
        <f>CB$207*$B200+CB$209</f>
        <v>19.326120176158099</v>
      </c>
      <c r="DG200" s="2">
        <f>CC$207*$B200+CC$209</f>
        <v>19.363283362109986</v>
      </c>
      <c r="DH200" s="2">
        <f>CD$207*$B200+CD$209</f>
        <v>18.005880683558487</v>
      </c>
      <c r="DI200" s="2">
        <f>CE$207*$B200+CE$209</f>
        <v>18.55712372880992</v>
      </c>
      <c r="DJ200" s="2">
        <f>CF$207*$B200+CF$209</f>
        <v>19.738963640980018</v>
      </c>
      <c r="DK200" s="2">
        <f>CG$207*$B200+CG$209</f>
        <v>18.259547629224926</v>
      </c>
      <c r="DL200" s="2">
        <f>CH$207*$B200+CH$209</f>
        <v>21.837169287935573</v>
      </c>
      <c r="DM200" s="2">
        <f>CI$207*$B200+CI$209</f>
        <v>24.704062369708105</v>
      </c>
      <c r="DN200" s="2">
        <f>CJ$207*$B200+CJ$209</f>
        <v>28.573165358675766</v>
      </c>
      <c r="DO200" s="2">
        <f>CK$207*$B200+CK$209</f>
        <v>33.754577343714239</v>
      </c>
      <c r="DP200" s="2">
        <f>CL$207*$B200+CL$209</f>
        <v>42.682271129651021</v>
      </c>
      <c r="DS200" s="2">
        <f>POWER(10,($B200-C$227)/C$228)/(1+POWER(10,($B200-C$227)/C$228))</f>
        <v>0.99981136659258774</v>
      </c>
      <c r="DT200" s="2">
        <f>POWER(10,($B200-D$227)/D$228)/(1+POWER(10,($B200-D$227)/D$228))</f>
        <v>0.9998053531882749</v>
      </c>
      <c r="DU200" s="2">
        <f>POWER(10,($B200-E$227)/E$228)/(1+POWER(10,($B200-E$227)/E$228))</f>
        <v>0.99989795384858915</v>
      </c>
      <c r="DV200" s="2">
        <f>POWER(10,($B200-F$227)/F$228)/(1+POWER(10,($B200-F$227)/F$228))</f>
        <v>0.99991695105338552</v>
      </c>
      <c r="DW200" s="2">
        <f>POWER(10,($B200-G$227)/G$228)/(1+POWER(10,($B200-G$227)/G$228))</f>
        <v>0.99991025626068064</v>
      </c>
      <c r="DX200" s="2">
        <f>POWER(10,($B200-H$227)/H$228)/(1+POWER(10,($B200-H$227)/H$228))</f>
        <v>0.99990256876062111</v>
      </c>
      <c r="DY200" s="2">
        <f>POWER(10,($B200-I$227)/I$228)/(1+POWER(10,($B200-I$227)/I$228))</f>
        <v>0.99989917468044576</v>
      </c>
      <c r="DZ200" s="2">
        <f>POWER(10,($B200-J$227)/J$228)/(1+POWER(10,($B200-J$227)/J$228))</f>
        <v>0.99988870568567145</v>
      </c>
      <c r="EA200" s="2">
        <f>POWER(10,($B200-K$227)/K$228)/(1+POWER(10,($B200-K$227)/K$228))</f>
        <v>0.99988880056443241</v>
      </c>
      <c r="EB200" s="2">
        <f>POWER(10,($B200-L$227)/L$228)/(1+POWER(10,($B200-L$227)/L$228))</f>
        <v>0.99987787703147901</v>
      </c>
      <c r="EC200" s="2">
        <f>POWER(10,($B200-M$227)/M$228)/(1+POWER(10,($B200-M$227)/M$228))</f>
        <v>0.99987058249807248</v>
      </c>
      <c r="ED200" s="2">
        <f>POWER(10,($B200-N$227)/N$228)/(1+POWER(10,($B200-N$227)/N$228))</f>
        <v>0.99986856879847041</v>
      </c>
      <c r="EE200" s="2">
        <f>POWER(10,($B200-O$227)/O$228)/(1+POWER(10,($B200-O$227)/O$228))</f>
        <v>0.99986958187965391</v>
      </c>
    </row>
    <row r="201" spans="2:137" x14ac:dyDescent="0.25">
      <c r="B201" s="2">
        <v>195</v>
      </c>
      <c r="C201">
        <v>20.97</v>
      </c>
      <c r="D201">
        <v>20.984999999999999</v>
      </c>
      <c r="E201">
        <v>19.254000000000001</v>
      </c>
      <c r="F201">
        <v>19.806000000000001</v>
      </c>
      <c r="G201">
        <v>18.298999999999999</v>
      </c>
      <c r="H201">
        <v>18.850999999999999</v>
      </c>
      <c r="I201">
        <v>20.716000000000001</v>
      </c>
      <c r="J201">
        <v>19.045000000000002</v>
      </c>
      <c r="K201">
        <v>21.582000000000001</v>
      </c>
      <c r="L201">
        <v>24.298999999999999</v>
      </c>
      <c r="M201">
        <v>28.701000000000001</v>
      </c>
      <c r="N201">
        <v>34.448</v>
      </c>
      <c r="O201">
        <v>42.313400000000001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20.190725726480075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19.971803371646352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19.258119367953721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19.291992450661837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17.922032011351234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18.514001252039222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19.699407527279373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18.191508989652309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21.785379292175268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24.644320615427826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28.519723290939115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33.696039084720354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42.642673539726673</v>
      </c>
      <c r="AE201" s="5"/>
      <c r="AG201" s="5">
        <f t="shared" si="49"/>
        <v>0.77927427351992407</v>
      </c>
      <c r="AH201" s="5">
        <f t="shared" si="49"/>
        <v>1.0131966283536471</v>
      </c>
      <c r="AI201" s="5">
        <f t="shared" si="49"/>
        <v>-4.1193679537201433E-3</v>
      </c>
      <c r="AJ201" s="5">
        <f t="shared" si="49"/>
        <v>0.51400754933816373</v>
      </c>
      <c r="AK201" s="5">
        <f t="shared" si="48"/>
        <v>0.37696798864876513</v>
      </c>
      <c r="AL201" s="5">
        <f t="shared" si="48"/>
        <v>0.33699874796077722</v>
      </c>
      <c r="AM201" s="5">
        <f t="shared" si="48"/>
        <v>1.0165924727206281</v>
      </c>
      <c r="AN201" s="5">
        <f t="shared" si="48"/>
        <v>0.85349101034769248</v>
      </c>
      <c r="AO201" s="5">
        <f t="shared" si="47"/>
        <v>-0.20337929217526707</v>
      </c>
      <c r="AP201" s="5">
        <f t="shared" si="47"/>
        <v>-0.34532061542782699</v>
      </c>
      <c r="AQ201" s="5">
        <f t="shared" si="47"/>
        <v>0.18127670906088511</v>
      </c>
      <c r="AR201" s="5">
        <f t="shared" si="47"/>
        <v>0.75196091527964626</v>
      </c>
      <c r="AS201" s="5">
        <f t="shared" si="50"/>
        <v>-0.32927353972667106</v>
      </c>
      <c r="AV201" s="2">
        <f t="shared" si="51"/>
        <v>20.190725726480075</v>
      </c>
      <c r="AW201" s="2">
        <f t="shared" si="52"/>
        <v>19.971803371646352</v>
      </c>
      <c r="AX201" s="2">
        <f t="shared" si="53"/>
        <v>19.258119367953721</v>
      </c>
      <c r="AY201" s="2">
        <f t="shared" si="54"/>
        <v>19.291992450661837</v>
      </c>
      <c r="AZ201" s="2">
        <f t="shared" si="55"/>
        <v>17.922032011351234</v>
      </c>
      <c r="BA201" s="2">
        <f t="shared" si="56"/>
        <v>18.514001252039222</v>
      </c>
      <c r="BB201" s="2">
        <f t="shared" si="57"/>
        <v>19.699407527279373</v>
      </c>
      <c r="BC201" s="2">
        <f t="shared" si="58"/>
        <v>18.191508989652309</v>
      </c>
      <c r="BD201" s="2">
        <f t="shared" si="59"/>
        <v>21.785379292175268</v>
      </c>
      <c r="BE201" s="2">
        <f t="shared" si="60"/>
        <v>24.644320615427826</v>
      </c>
      <c r="BF201" s="2">
        <f t="shared" si="61"/>
        <v>28.519723290939115</v>
      </c>
      <c r="BG201" s="2">
        <f t="shared" si="62"/>
        <v>33.69603908472034</v>
      </c>
      <c r="BH201" s="2">
        <f t="shared" si="63"/>
        <v>42.642673539726317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20.97</v>
      </c>
      <c r="CA201" s="2">
        <f>IF(OR(AND($B201&gt;D$230, $B201&lt;D$231), $B201&gt;D$232), D201, "")</f>
        <v>20.984999999999999</v>
      </c>
      <c r="CB201" s="2">
        <f>IF(OR(AND($B201&gt;E$230, $B201&lt;E$231), $B201&gt;E$232), E201, "")</f>
        <v>19.254000000000001</v>
      </c>
      <c r="CC201" s="2">
        <f>IF(OR(AND($B201&gt;F$230, $B201&lt;F$231), $B201&gt;F$232), F201, "")</f>
        <v>19.806000000000001</v>
      </c>
      <c r="CD201" s="2">
        <f>IF(OR(AND($B201&gt;G$230, $B201&lt;G$231), $B201&gt;G$232), G201, "")</f>
        <v>18.298999999999999</v>
      </c>
      <c r="CE201" s="2">
        <f>IF(OR(AND($B201&gt;H$230, $B201&lt;H$231), $B201&gt;H$232), H201, "")</f>
        <v>18.850999999999999</v>
      </c>
      <c r="CF201" s="2">
        <f>IF(OR(AND($B201&gt;I$230, $B201&lt;I$231), $B201&gt;I$232), I201, "")</f>
        <v>20.716000000000001</v>
      </c>
      <c r="CG201" s="2">
        <f>IF(OR(AND($B201&gt;J$230, $B201&lt;J$231), $B201&gt;J$232), J201, "")</f>
        <v>19.045000000000002</v>
      </c>
      <c r="CH201" s="2">
        <f>IF(OR(AND($B201&gt;K$230, $B201&lt;K$231), $B201&gt;K$232), K201, "")</f>
        <v>21.582000000000001</v>
      </c>
      <c r="CI201" s="2">
        <f>IF(OR(AND($B201&gt;L$230, $B201&lt;L$231), $B201&gt;L$232), L201, "")</f>
        <v>24.298999999999999</v>
      </c>
      <c r="CJ201" s="2">
        <f>IF(OR(AND($B201&gt;M$230, $B201&lt;M$231), $B201&gt;M$232), M201, "")</f>
        <v>28.701000000000001</v>
      </c>
      <c r="CK201" s="2">
        <f>IF(OR(AND($B201&gt;N$230, $B201&lt;N$231), $B201&gt;N$232), N201, "")</f>
        <v>34.448</v>
      </c>
      <c r="CL201" s="2">
        <f>IF(OR(AND($B201&gt;O$230, $B201&lt;O$231), $B201&gt;O$232), O201, "")</f>
        <v>42.313400000000001</v>
      </c>
      <c r="CO201" s="2">
        <f>BK$207*$B201+BK$209</f>
        <v>30.556669350565031</v>
      </c>
      <c r="CP201" s="2">
        <f>BL$207*$B201+BL$209</f>
        <v>30.124365700981254</v>
      </c>
      <c r="CQ201" s="2">
        <f>BM$207*$B201+BM$209</f>
        <v>29.8273687880042</v>
      </c>
      <c r="CR201" s="2">
        <f>BN$207*$B201+BN$209</f>
        <v>27.845197235467818</v>
      </c>
      <c r="CS201" s="2">
        <f>BO$207*$B201+BO$209</f>
        <v>27.169096602845944</v>
      </c>
      <c r="CT201" s="2">
        <f>BP$207*$B201+BP$209</f>
        <v>18.460715018472001</v>
      </c>
      <c r="CU201" s="2">
        <f>BQ$207*$B201+BQ$209</f>
        <v>25.105611673055691</v>
      </c>
      <c r="CV201" s="2">
        <f>BR$207*$B201+BR$209</f>
        <v>25.867456396488439</v>
      </c>
      <c r="CW201" s="2">
        <f>BS$207*$B201+BS$209</f>
        <v>26.142324151763898</v>
      </c>
      <c r="CX201" s="2">
        <f>BT$207*$B201+BT$209</f>
        <v>33.347146036911568</v>
      </c>
      <c r="CY201" s="2">
        <f>BU$207*$B201+BU$209</f>
        <v>33.844238653407515</v>
      </c>
      <c r="CZ201" s="2">
        <f>BV$207*$B201+BV$209</f>
        <v>40.306126068765565</v>
      </c>
      <c r="DA201" s="2">
        <f>BW$207*$B201+BW$209</f>
        <v>39.885527964205814</v>
      </c>
      <c r="DD201" s="2">
        <f>BZ$207*$B201+BZ$209</f>
        <v>20.188942077530044</v>
      </c>
      <c r="DE201" s="2">
        <f>CA$207*$B201+CA$209</f>
        <v>19.970000737883012</v>
      </c>
      <c r="DF201" s="2">
        <f>CB$207*$B201+CB$209</f>
        <v>19.257135617156266</v>
      </c>
      <c r="DG201" s="2">
        <f>CC$207*$B201+CC$209</f>
        <v>19.291344563957388</v>
      </c>
      <c r="DH201" s="2">
        <f>CD$207*$B201+CD$209</f>
        <v>17.921275096495048</v>
      </c>
      <c r="DI201" s="2">
        <f>CE$207*$B201+CE$209</f>
        <v>18.514005987427197</v>
      </c>
      <c r="DJ201" s="2">
        <f>CF$207*$B201+CF$209</f>
        <v>19.698910356221962</v>
      </c>
      <c r="DK201" s="2">
        <f>CG$207*$B201+CG$209</f>
        <v>18.190729781826199</v>
      </c>
      <c r="DL201" s="2">
        <f>CH$207*$B201+CH$209</f>
        <v>21.78493738307769</v>
      </c>
      <c r="DM201" s="2">
        <f>CI$207*$B201+CI$209</f>
        <v>24.643351198353514</v>
      </c>
      <c r="DN201" s="2">
        <f>CJ$207*$B201+CJ$209</f>
        <v>28.519094756171278</v>
      </c>
      <c r="DO201" s="2">
        <f>CK$207*$B201+CK$209</f>
        <v>33.69524665138578</v>
      </c>
      <c r="DP201" s="2">
        <f>CL$207*$B201+CL$209</f>
        <v>42.64300152494922</v>
      </c>
      <c r="DS201" s="2">
        <f>POWER(10,($B201-C$227)/C$228)/(1+POWER(10,($B201-C$227)/C$228))</f>
        <v>0.99982796143233166</v>
      </c>
      <c r="DT201" s="2">
        <f>POWER(10,($B201-D$227)/D$228)/(1+POWER(10,($B201-D$227)/D$228))</f>
        <v>0.9998224769574573</v>
      </c>
      <c r="DU201" s="2">
        <f>POWER(10,($B201-E$227)/E$228)/(1+POWER(10,($B201-E$227)/E$228))</f>
        <v>0.99990693196814506</v>
      </c>
      <c r="DV201" s="2">
        <f>POWER(10,($B201-F$227)/F$228)/(1+POWER(10,($B201-F$227)/F$228))</f>
        <v>0.99992425790701223</v>
      </c>
      <c r="DW201" s="2">
        <f>POWER(10,($B201-G$227)/G$228)/(1+POWER(10,($B201-G$227)/G$228))</f>
        <v>0.99991815209066626</v>
      </c>
      <c r="DX201" s="2">
        <f>POWER(10,($B201-H$227)/H$228)/(1+POWER(10,($B201-H$227)/H$228))</f>
        <v>0.99991114089181499</v>
      </c>
      <c r="DY201" s="2">
        <f>POWER(10,($B201-I$227)/I$228)/(1+POWER(10,($B201-I$227)/I$228))</f>
        <v>0.99990804539990652</v>
      </c>
      <c r="DZ201" s="2">
        <f>POWER(10,($B201-J$227)/J$228)/(1+POWER(10,($B201-J$227)/J$228))</f>
        <v>0.9998984973849897</v>
      </c>
      <c r="EA201" s="2">
        <f>POWER(10,($B201-K$227)/K$228)/(1+POWER(10,($B201-K$227)/K$228))</f>
        <v>0.99989858391714215</v>
      </c>
      <c r="EB201" s="2">
        <f>POWER(10,($B201-L$227)/L$228)/(1+POWER(10,($B201-L$227)/L$228))</f>
        <v>0.99988862133215528</v>
      </c>
      <c r="EC201" s="2">
        <f>POWER(10,($B201-M$227)/M$228)/(1+POWER(10,($B201-M$227)/M$228))</f>
        <v>0.99988196849137512</v>
      </c>
      <c r="ED201" s="2">
        <f>POWER(10,($B201-N$227)/N$228)/(1+POWER(10,($B201-N$227)/N$228))</f>
        <v>0.99988013193335867</v>
      </c>
      <c r="EE201" s="2">
        <f>POWER(10,($B201-O$227)/O$228)/(1+POWER(10,($B201-O$227)/O$228))</f>
        <v>0.999881055895667</v>
      </c>
    </row>
    <row r="202" spans="2:137" x14ac:dyDescent="0.25">
      <c r="B202" s="2">
        <v>196</v>
      </c>
      <c r="C202">
        <v>21.015000000000001</v>
      </c>
      <c r="D202">
        <v>20.791</v>
      </c>
      <c r="E202">
        <v>20.09</v>
      </c>
      <c r="F202">
        <v>18.881</v>
      </c>
      <c r="G202">
        <v>18.059999999999999</v>
      </c>
      <c r="H202">
        <v>17.745999999999999</v>
      </c>
      <c r="I202">
        <v>20.327999999999999</v>
      </c>
      <c r="J202">
        <v>18.239000000000001</v>
      </c>
      <c r="K202">
        <v>21.268999999999998</v>
      </c>
      <c r="L202">
        <v>24.312999999999999</v>
      </c>
      <c r="M202">
        <v>28.896000000000001</v>
      </c>
      <c r="N202">
        <v>33.686999999999998</v>
      </c>
      <c r="O202">
        <v>42.462699999999998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20.136481628368276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19.916269719351273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19.189055911107346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19.220001433267996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17.837365527263188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18.470882975085264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19.659313145184509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18.122628040812703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21.733111424948063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24.583531675555257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28.465601628123377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33.636644932183493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42.603429578673342</v>
      </c>
      <c r="AE202" s="5"/>
      <c r="AG202" s="5">
        <f t="shared" si="49"/>
        <v>0.87851837163172419</v>
      </c>
      <c r="AH202" s="5">
        <f t="shared" si="49"/>
        <v>0.87473028064872693</v>
      </c>
      <c r="AI202" s="5">
        <f t="shared" si="49"/>
        <v>0.90094408889265409</v>
      </c>
      <c r="AJ202" s="5">
        <f t="shared" si="49"/>
        <v>-0.33900143326799537</v>
      </c>
      <c r="AK202" s="5">
        <f t="shared" si="48"/>
        <v>0.22263447273681081</v>
      </c>
      <c r="AL202" s="5">
        <f t="shared" si="48"/>
        <v>-0.724882975085265</v>
      </c>
      <c r="AM202" s="5">
        <f t="shared" si="48"/>
        <v>0.66868685481549051</v>
      </c>
      <c r="AN202" s="5">
        <f t="shared" si="48"/>
        <v>0.11637195918729759</v>
      </c>
      <c r="AO202" s="5">
        <f t="shared" si="47"/>
        <v>-0.46411142494806512</v>
      </c>
      <c r="AP202" s="5">
        <f t="shared" si="47"/>
        <v>-0.27053167555525803</v>
      </c>
      <c r="AQ202" s="5">
        <f t="shared" si="47"/>
        <v>0.430398371876624</v>
      </c>
      <c r="AR202" s="5">
        <f t="shared" si="47"/>
        <v>5.0355067816504118E-2</v>
      </c>
      <c r="AS202" s="5">
        <f t="shared" si="50"/>
        <v>-0.14072957867334424</v>
      </c>
      <c r="AV202" s="2">
        <f t="shared" si="51"/>
        <v>20.136481628368276</v>
      </c>
      <c r="AW202" s="2">
        <f t="shared" si="52"/>
        <v>19.916269719351273</v>
      </c>
      <c r="AX202" s="2">
        <f t="shared" si="53"/>
        <v>19.189055911107346</v>
      </c>
      <c r="AY202" s="2">
        <f t="shared" si="54"/>
        <v>19.220001433267996</v>
      </c>
      <c r="AZ202" s="2">
        <f t="shared" si="55"/>
        <v>17.837365527263188</v>
      </c>
      <c r="BA202" s="2">
        <f t="shared" si="56"/>
        <v>18.470882975085264</v>
      </c>
      <c r="BB202" s="2">
        <f t="shared" si="57"/>
        <v>19.659313145184509</v>
      </c>
      <c r="BC202" s="2">
        <f t="shared" si="58"/>
        <v>18.122628040812703</v>
      </c>
      <c r="BD202" s="2">
        <f t="shared" si="59"/>
        <v>21.733111424948063</v>
      </c>
      <c r="BE202" s="2">
        <f t="shared" si="60"/>
        <v>24.583531675555257</v>
      </c>
      <c r="BF202" s="2">
        <f t="shared" si="61"/>
        <v>28.465601628123377</v>
      </c>
      <c r="BG202" s="2">
        <f t="shared" si="62"/>
        <v>33.636644932183493</v>
      </c>
      <c r="BH202" s="2">
        <f t="shared" si="63"/>
        <v>42.603429578673257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21.015000000000001</v>
      </c>
      <c r="CA202" s="2">
        <f>IF(OR(AND($B202&gt;D$230, $B202&lt;D$231), $B202&gt;D$232), D202, "")</f>
        <v>20.791</v>
      </c>
      <c r="CB202" s="2">
        <f>IF(OR(AND($B202&gt;E$230, $B202&lt;E$231), $B202&gt;E$232), E202, "")</f>
        <v>20.09</v>
      </c>
      <c r="CC202" s="2">
        <f>IF(OR(AND($B202&gt;F$230, $B202&lt;F$231), $B202&gt;F$232), F202, "")</f>
        <v>18.881</v>
      </c>
      <c r="CD202" s="2">
        <f>IF(OR(AND($B202&gt;G$230, $B202&lt;G$231), $B202&gt;G$232), G202, "")</f>
        <v>18.059999999999999</v>
      </c>
      <c r="CE202" s="2">
        <f>IF(OR(AND($B202&gt;H$230, $B202&lt;H$231), $B202&gt;H$232), H202, "")</f>
        <v>17.745999999999999</v>
      </c>
      <c r="CF202" s="2">
        <f>IF(OR(AND($B202&gt;I$230, $B202&lt;I$231), $B202&gt;I$232), I202, "")</f>
        <v>20.327999999999999</v>
      </c>
      <c r="CG202" s="2">
        <f>IF(OR(AND($B202&gt;J$230, $B202&lt;J$231), $B202&gt;J$232), J202, "")</f>
        <v>18.239000000000001</v>
      </c>
      <c r="CH202" s="2">
        <f>IF(OR(AND($B202&gt;K$230, $B202&lt;K$231), $B202&gt;K$232), K202, "")</f>
        <v>21.268999999999998</v>
      </c>
      <c r="CI202" s="2">
        <f>IF(OR(AND($B202&gt;L$230, $B202&lt;L$231), $B202&gt;L$232), L202, "")</f>
        <v>24.312999999999999</v>
      </c>
      <c r="CJ202" s="2">
        <f>IF(OR(AND($B202&gt;M$230, $B202&lt;M$231), $B202&gt;M$232), M202, "")</f>
        <v>28.896000000000001</v>
      </c>
      <c r="CK202" s="2">
        <f>IF(OR(AND($B202&gt;N$230, $B202&lt;N$231), $B202&gt;N$232), N202, "")</f>
        <v>33.686999999999998</v>
      </c>
      <c r="CL202" s="2">
        <f>IF(OR(AND($B202&gt;O$230, $B202&lt;O$231), $B202&gt;O$232), O202, "")</f>
        <v>42.462699999999998</v>
      </c>
      <c r="CO202" s="2">
        <f>BK$207*$B202+BK$209</f>
        <v>30.599509865704423</v>
      </c>
      <c r="CP202" s="2">
        <f>BL$207*$B202+BL$209</f>
        <v>30.159647712807946</v>
      </c>
      <c r="CQ202" s="2">
        <f>BM$207*$B202+BM$209</f>
        <v>29.848561395689408</v>
      </c>
      <c r="CR202" s="2">
        <f>BN$207*$B202+BN$209</f>
        <v>27.842510924129236</v>
      </c>
      <c r="CS202" s="2">
        <f>BO$207*$B202+BO$209</f>
        <v>27.160828019145111</v>
      </c>
      <c r="CT202" s="2">
        <f>BP$207*$B202+BP$209</f>
        <v>18.405847680423605</v>
      </c>
      <c r="CU202" s="2">
        <f>BQ$207*$B202+BQ$209</f>
        <v>25.097093373473321</v>
      </c>
      <c r="CV202" s="2">
        <f>BR$207*$B202+BR$209</f>
        <v>25.857555245369987</v>
      </c>
      <c r="CW202" s="2">
        <f>BS$207*$B202+BS$209</f>
        <v>26.121632281711879</v>
      </c>
      <c r="CX202" s="2">
        <f>BT$207*$B202+BT$209</f>
        <v>33.360475480214937</v>
      </c>
      <c r="CY202" s="2">
        <f>BU$207*$B202+BU$209</f>
        <v>33.829537255989536</v>
      </c>
      <c r="CZ202" s="2">
        <f>BV$207*$B202+BV$209</f>
        <v>40.304036422662598</v>
      </c>
      <c r="DA202" s="2">
        <f>BW$207*$B202+BW$209</f>
        <v>39.816645698596702</v>
      </c>
      <c r="DD202" s="2">
        <f>BZ$207*$B202+BZ$209</f>
        <v>20.134839685894544</v>
      </c>
      <c r="DE202" s="2">
        <f>CA$207*$B202+CA$209</f>
        <v>19.914610991886146</v>
      </c>
      <c r="DF202" s="2">
        <f>CB$207*$B202+CB$209</f>
        <v>19.188151058154432</v>
      </c>
      <c r="DG202" s="2">
        <f>CC$207*$B202+CC$209</f>
        <v>19.219405765804787</v>
      </c>
      <c r="DH202" s="2">
        <f>CD$207*$B202+CD$209</f>
        <v>17.836669509431612</v>
      </c>
      <c r="DI202" s="2">
        <f>CE$207*$B202+CE$209</f>
        <v>18.470888246044474</v>
      </c>
      <c r="DJ202" s="2">
        <f>CF$207*$B202+CF$209</f>
        <v>19.658857071463906</v>
      </c>
      <c r="DK202" s="2">
        <f>CG$207*$B202+CG$209</f>
        <v>18.121911934427473</v>
      </c>
      <c r="DL202" s="2">
        <f>CH$207*$B202+CH$209</f>
        <v>21.732705478219813</v>
      </c>
      <c r="DM202" s="2">
        <f>CI$207*$B202+CI$209</f>
        <v>24.582640026998916</v>
      </c>
      <c r="DN202" s="2">
        <f>CJ$207*$B202+CJ$209</f>
        <v>28.465024153666789</v>
      </c>
      <c r="DO202" s="2">
        <f>CK$207*$B202+CK$209</f>
        <v>33.635915959057321</v>
      </c>
      <c r="DP202" s="2">
        <f>CL$207*$B202+CL$209</f>
        <v>42.603731920247419</v>
      </c>
      <c r="DS202" s="2">
        <f>POWER(10,($B202-C$227)/C$228)/(1+POWER(10,($B202-C$227)/C$228))</f>
        <v>0.99984309658636916</v>
      </c>
      <c r="DT202" s="2">
        <f>POWER(10,($B202-D$227)/D$228)/(1+POWER(10,($B202-D$227)/D$228))</f>
        <v>0.99983809453198536</v>
      </c>
      <c r="DU202" s="2">
        <f>POWER(10,($B202-E$227)/E$228)/(1+POWER(10,($B202-E$227)/E$228))</f>
        <v>0.99991512025107232</v>
      </c>
      <c r="DV202" s="2">
        <f>POWER(10,($B202-F$227)/F$228)/(1+POWER(10,($B202-F$227)/F$228))</f>
        <v>0.99993092192983002</v>
      </c>
      <c r="DW202" s="2">
        <f>POWER(10,($B202-G$227)/G$228)/(1+POWER(10,($B202-G$227)/G$228))</f>
        <v>0.99992535328192367</v>
      </c>
      <c r="DX202" s="2">
        <f>POWER(10,($B202-H$227)/H$228)/(1+POWER(10,($B202-H$227)/H$228))</f>
        <v>0.99991895889652871</v>
      </c>
      <c r="DY202" s="2">
        <f>POWER(10,($B202-I$227)/I$228)/(1+POWER(10,($B202-I$227)/I$228))</f>
        <v>0.99991613572943971</v>
      </c>
      <c r="DZ202" s="2">
        <f>POWER(10,($B202-J$227)/J$228)/(1+POWER(10,($B202-J$227)/J$228))</f>
        <v>0.99990742768811236</v>
      </c>
      <c r="EA202" s="2">
        <f>POWER(10,($B202-K$227)/K$228)/(1+POWER(10,($B202-K$227)/K$228))</f>
        <v>0.99990750660778238</v>
      </c>
      <c r="EB202" s="2">
        <f>POWER(10,($B202-L$227)/L$228)/(1+POWER(10,($B202-L$227)/L$228))</f>
        <v>0.99989842045216137</v>
      </c>
      <c r="EC202" s="2">
        <f>POWER(10,($B202-M$227)/M$228)/(1+POWER(10,($B202-M$227)/M$228))</f>
        <v>0.99989235286678002</v>
      </c>
      <c r="ED202" s="2">
        <f>POWER(10,($B202-N$227)/N$228)/(1+POWER(10,($B202-N$227)/N$228))</f>
        <v>0.99989067787090002</v>
      </c>
      <c r="EE202" s="2">
        <f>POWER(10,($B202-O$227)/O$228)/(1+POWER(10,($B202-O$227)/O$228))</f>
        <v>0.9998915205522475</v>
      </c>
    </row>
    <row r="203" spans="2:137" x14ac:dyDescent="0.25">
      <c r="B203" s="2">
        <v>197</v>
      </c>
      <c r="C203">
        <v>21.358000000000001</v>
      </c>
      <c r="D203">
        <v>20.850999999999999</v>
      </c>
      <c r="E203">
        <v>19.821000000000002</v>
      </c>
      <c r="F203">
        <v>18.866</v>
      </c>
      <c r="G203">
        <v>17.881</v>
      </c>
      <c r="H203">
        <v>19.597000000000001</v>
      </c>
      <c r="I203">
        <v>20.254000000000001</v>
      </c>
      <c r="J203">
        <v>19.597000000000001</v>
      </c>
      <c r="K203">
        <v>22.09</v>
      </c>
      <c r="L203">
        <v>24.716000000000001</v>
      </c>
      <c r="M203">
        <v>28.866</v>
      </c>
      <c r="N203">
        <v>34.881</v>
      </c>
      <c r="O203">
        <v>43.343299999999999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20.082248656756907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19.860747433609184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19.119998721796428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19.148014589066914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17.752703899295923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18.427764829032377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19.619222145926965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18.053752163331556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21.680846464771928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24.522748915366826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28.411484084236832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33.577255811673744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42.564183644381103</v>
      </c>
      <c r="AE203" s="5"/>
      <c r="AG203" s="5">
        <f t="shared" si="49"/>
        <v>1.275751343243094</v>
      </c>
      <c r="AH203" s="5">
        <f t="shared" si="49"/>
        <v>0.99025256639081505</v>
      </c>
      <c r="AI203" s="5">
        <f t="shared" si="49"/>
        <v>0.70100127820357372</v>
      </c>
      <c r="AJ203" s="5">
        <f t="shared" si="49"/>
        <v>-0.28201458906691457</v>
      </c>
      <c r="AK203" s="5">
        <f t="shared" si="48"/>
        <v>0.12829610070407682</v>
      </c>
      <c r="AL203" s="5">
        <f t="shared" si="48"/>
        <v>1.1692351709676245</v>
      </c>
      <c r="AM203" s="5">
        <f t="shared" si="48"/>
        <v>0.634777854073036</v>
      </c>
      <c r="AN203" s="5">
        <f t="shared" si="48"/>
        <v>1.5432478366684457</v>
      </c>
      <c r="AO203" s="5">
        <f t="shared" si="47"/>
        <v>0.40915353522807152</v>
      </c>
      <c r="AP203" s="5">
        <f t="shared" si="47"/>
        <v>0.1932510846331752</v>
      </c>
      <c r="AQ203" s="5">
        <f t="shared" si="47"/>
        <v>0.4545159157631673</v>
      </c>
      <c r="AR203" s="5">
        <f t="shared" si="47"/>
        <v>1.3037441883262559</v>
      </c>
      <c r="AS203" s="5">
        <f t="shared" si="50"/>
        <v>0.77911635561889625</v>
      </c>
      <c r="AV203" s="2">
        <f t="shared" si="51"/>
        <v>20.082248656756907</v>
      </c>
      <c r="AW203" s="2">
        <f t="shared" si="52"/>
        <v>19.860747433609184</v>
      </c>
      <c r="AX203" s="2">
        <f t="shared" si="53"/>
        <v>19.119998721796428</v>
      </c>
      <c r="AY203" s="2">
        <f t="shared" si="54"/>
        <v>19.148014589066914</v>
      </c>
      <c r="AZ203" s="2">
        <f t="shared" si="55"/>
        <v>17.752703899295923</v>
      </c>
      <c r="BA203" s="2">
        <f t="shared" si="56"/>
        <v>18.427764829032377</v>
      </c>
      <c r="BB203" s="2">
        <f t="shared" si="57"/>
        <v>19.619222145926965</v>
      </c>
      <c r="BC203" s="2">
        <f t="shared" si="58"/>
        <v>18.053752163331556</v>
      </c>
      <c r="BD203" s="2">
        <f t="shared" si="59"/>
        <v>21.680846464771928</v>
      </c>
      <c r="BE203" s="2">
        <f t="shared" si="60"/>
        <v>24.522748915366826</v>
      </c>
      <c r="BF203" s="2">
        <f t="shared" si="61"/>
        <v>28.411484084236832</v>
      </c>
      <c r="BG203" s="2">
        <f t="shared" si="62"/>
        <v>33.577255811673744</v>
      </c>
      <c r="BH203" s="2">
        <f t="shared" si="63"/>
        <v>42.564183644381082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21.358000000000001</v>
      </c>
      <c r="CA203" s="2">
        <f>IF(OR(AND($B203&gt;D$230, $B203&lt;D$231), $B203&gt;D$232), D203, "")</f>
        <v>20.850999999999999</v>
      </c>
      <c r="CB203" s="2">
        <f>IF(OR(AND($B203&gt;E$230, $B203&lt;E$231), $B203&gt;E$232), E203, "")</f>
        <v>19.821000000000002</v>
      </c>
      <c r="CC203" s="2">
        <f>IF(OR(AND($B203&gt;F$230, $B203&lt;F$231), $B203&gt;F$232), F203, "")</f>
        <v>18.866</v>
      </c>
      <c r="CD203" s="2">
        <f>IF(OR(AND($B203&gt;G$230, $B203&lt;G$231), $B203&gt;G$232), G203, "")</f>
        <v>17.881</v>
      </c>
      <c r="CE203" s="2">
        <f>IF(OR(AND($B203&gt;H$230, $B203&lt;H$231), $B203&gt;H$232), H203, "")</f>
        <v>19.597000000000001</v>
      </c>
      <c r="CF203" s="2">
        <f>IF(OR(AND($B203&gt;I$230, $B203&lt;I$231), $B203&gt;I$232), I203, "")</f>
        <v>20.254000000000001</v>
      </c>
      <c r="CG203" s="2">
        <f>IF(OR(AND($B203&gt;J$230, $B203&lt;J$231), $B203&gt;J$232), J203, "")</f>
        <v>19.597000000000001</v>
      </c>
      <c r="CH203" s="2">
        <f>IF(OR(AND($B203&gt;K$230, $B203&lt;K$231), $B203&gt;K$232), K203, "")</f>
        <v>22.09</v>
      </c>
      <c r="CI203" s="2">
        <f>IF(OR(AND($B203&gt;L$230, $B203&lt;L$231), $B203&gt;L$232), L203, "")</f>
        <v>24.716000000000001</v>
      </c>
      <c r="CJ203" s="2">
        <f>IF(OR(AND($B203&gt;M$230, $B203&lt;M$231), $B203&gt;M$232), M203, "")</f>
        <v>28.866</v>
      </c>
      <c r="CK203" s="2">
        <f>IF(OR(AND($B203&gt;N$230, $B203&lt;N$231), $B203&gt;N$232), N203, "")</f>
        <v>34.881</v>
      </c>
      <c r="CL203" s="2">
        <f>IF(OR(AND($B203&gt;O$230, $B203&lt;O$231), $B203&gt;O$232), O203, "")</f>
        <v>43.343299999999999</v>
      </c>
      <c r="CO203" s="2">
        <f>BK$207*$B203+BK$209</f>
        <v>30.642350380843816</v>
      </c>
      <c r="CP203" s="2">
        <f>BL$207*$B203+BL$209</f>
        <v>30.19492972463464</v>
      </c>
      <c r="CQ203" s="2">
        <f>BM$207*$B203+BM$209</f>
        <v>29.869754003374613</v>
      </c>
      <c r="CR203" s="2">
        <f>BN$207*$B203+BN$209</f>
        <v>27.839824612790654</v>
      </c>
      <c r="CS203" s="2">
        <f>BO$207*$B203+BO$209</f>
        <v>27.152559435444282</v>
      </c>
      <c r="CT203" s="2">
        <f>BP$207*$B203+BP$209</f>
        <v>18.350980342375209</v>
      </c>
      <c r="CU203" s="2">
        <f>BQ$207*$B203+BQ$209</f>
        <v>25.088575073890947</v>
      </c>
      <c r="CV203" s="2">
        <f>BR$207*$B203+BR$209</f>
        <v>25.847654094251538</v>
      </c>
      <c r="CW203" s="2">
        <f>BS$207*$B203+BS$209</f>
        <v>26.10094041165986</v>
      </c>
      <c r="CX203" s="2">
        <f>BT$207*$B203+BT$209</f>
        <v>33.373804923518307</v>
      </c>
      <c r="CY203" s="2">
        <f>BU$207*$B203+BU$209</f>
        <v>33.814835858571563</v>
      </c>
      <c r="CZ203" s="2">
        <f>BV$207*$B203+BV$209</f>
        <v>40.301946776559632</v>
      </c>
      <c r="DA203" s="2">
        <f>BW$207*$B203+BW$209</f>
        <v>39.74776343298759</v>
      </c>
      <c r="DD203" s="2">
        <f>BZ$207*$B203+BZ$209</f>
        <v>20.080737294259045</v>
      </c>
      <c r="DE203" s="2">
        <f>CA$207*$B203+CA$209</f>
        <v>19.85922124588928</v>
      </c>
      <c r="DF203" s="2">
        <f>CB$207*$B203+CB$209</f>
        <v>19.119166499152602</v>
      </c>
      <c r="DG203" s="2">
        <f>CC$207*$B203+CC$209</f>
        <v>19.147466967652186</v>
      </c>
      <c r="DH203" s="2">
        <f>CD$207*$B203+CD$209</f>
        <v>17.752063922368173</v>
      </c>
      <c r="DI203" s="2">
        <f>CE$207*$B203+CE$209</f>
        <v>18.427770504661755</v>
      </c>
      <c r="DJ203" s="2">
        <f>CF$207*$B203+CF$209</f>
        <v>19.61880378670585</v>
      </c>
      <c r="DK203" s="2">
        <f>CG$207*$B203+CG$209</f>
        <v>18.053094087028743</v>
      </c>
      <c r="DL203" s="2">
        <f>CH$207*$B203+CH$209</f>
        <v>21.68047357336193</v>
      </c>
      <c r="DM203" s="2">
        <f>CI$207*$B203+CI$209</f>
        <v>24.521928855644326</v>
      </c>
      <c r="DN203" s="2">
        <f>CJ$207*$B203+CJ$209</f>
        <v>28.410953551162304</v>
      </c>
      <c r="DO203" s="2">
        <f>CK$207*$B203+CK$209</f>
        <v>33.576585266728863</v>
      </c>
      <c r="DP203" s="2">
        <f>CL$207*$B203+CL$209</f>
        <v>42.564462315545619</v>
      </c>
      <c r="DS203" s="2">
        <f>POWER(10,($B203-C$227)/C$228)/(1+POWER(10,($B203-C$227)/C$228))</f>
        <v>0.99985690041043251</v>
      </c>
      <c r="DT203" s="2">
        <f>POWER(10,($B203-D$227)/D$228)/(1+POWER(10,($B203-D$227)/D$228))</f>
        <v>0.99985233835464282</v>
      </c>
      <c r="DU203" s="2">
        <f>POWER(10,($B203-E$227)/E$228)/(1+POWER(10,($B203-E$227)/E$228))</f>
        <v>0.99992258817078605</v>
      </c>
      <c r="DV203" s="2">
        <f>POWER(10,($B203-F$227)/F$228)/(1+POWER(10,($B203-F$227)/F$228))</f>
        <v>0.9999369996683195</v>
      </c>
      <c r="DW203" s="2">
        <f>POWER(10,($B203-G$227)/G$228)/(1+POWER(10,($B203-G$227)/G$228))</f>
        <v>0.9999319209368418</v>
      </c>
      <c r="DX203" s="2">
        <f>POWER(10,($B203-H$227)/H$228)/(1+POWER(10,($B203-H$227)/H$228))</f>
        <v>0.9999260891081615</v>
      </c>
      <c r="DY203" s="2">
        <f>POWER(10,($B203-I$227)/I$228)/(1+POWER(10,($B203-I$227)/I$228))</f>
        <v>0.99992351431181514</v>
      </c>
      <c r="DZ203" s="2">
        <f>POWER(10,($B203-J$227)/J$228)/(1+POWER(10,($B203-J$227)/J$228))</f>
        <v>0.99991557236044071</v>
      </c>
      <c r="EA203" s="2">
        <f>POWER(10,($B203-K$227)/K$228)/(1+POWER(10,($B203-K$227)/K$228))</f>
        <v>0.99991564433720725</v>
      </c>
      <c r="EB203" s="2">
        <f>POWER(10,($B203-L$227)/L$228)/(1+POWER(10,($B203-L$227)/L$228))</f>
        <v>0.99990735752328519</v>
      </c>
      <c r="EC203" s="2">
        <f>POWER(10,($B203-M$227)/M$228)/(1+POWER(10,($B203-M$227)/M$228))</f>
        <v>0.99990182371777359</v>
      </c>
      <c r="ED203" s="2">
        <f>POWER(10,($B203-N$227)/N$228)/(1+POWER(10,($B203-N$227)/N$228))</f>
        <v>0.99990029607421116</v>
      </c>
      <c r="EE203" s="2">
        <f>POWER(10,($B203-O$227)/O$228)/(1+POWER(10,($B203-O$227)/O$228))</f>
        <v>0.99990106462346273</v>
      </c>
    </row>
    <row r="204" spans="2:137" x14ac:dyDescent="0.25">
      <c r="B204" s="2">
        <v>198</v>
      </c>
      <c r="C204">
        <v>21.701000000000001</v>
      </c>
      <c r="D204">
        <v>21.402999999999999</v>
      </c>
      <c r="E204">
        <v>19.178999999999998</v>
      </c>
      <c r="F204">
        <v>18.119</v>
      </c>
      <c r="G204">
        <v>17.687000000000001</v>
      </c>
      <c r="H204">
        <v>17.954999999999998</v>
      </c>
      <c r="I204">
        <v>21.641999999999999</v>
      </c>
      <c r="J204">
        <v>18.463000000000001</v>
      </c>
      <c r="K204">
        <v>21.791</v>
      </c>
      <c r="L204">
        <v>24.687000000000001</v>
      </c>
      <c r="M204">
        <v>29.925000000000001</v>
      </c>
      <c r="N204">
        <v>34.506999999999998</v>
      </c>
      <c r="O204">
        <v>43.044800000000002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20.028025950980187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19.805235628556048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19.050947307982426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19.076031587995423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17.668046744400741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18.384646794993362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19.579134252422186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17.984880953365675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21.628584178532403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24.461971849554526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28.357370329815975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33.517871329058188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42.524935885531008</v>
      </c>
      <c r="AE204" s="5"/>
      <c r="AG204" s="5">
        <f t="shared" si="49"/>
        <v>1.6729740490198139</v>
      </c>
      <c r="AH204" s="5">
        <f t="shared" si="49"/>
        <v>1.5977643714439509</v>
      </c>
      <c r="AI204" s="5">
        <f t="shared" si="49"/>
        <v>0.12805269201757241</v>
      </c>
      <c r="AJ204" s="5">
        <f t="shared" si="49"/>
        <v>-0.95703158799542365</v>
      </c>
      <c r="AK204" s="5">
        <f t="shared" si="48"/>
        <v>1.8953255599260643E-2</v>
      </c>
      <c r="AL204" s="5">
        <f t="shared" si="48"/>
        <v>-0.42964679499336356</v>
      </c>
      <c r="AM204" s="5">
        <f t="shared" si="48"/>
        <v>2.0628657475778134</v>
      </c>
      <c r="AN204" s="5">
        <f t="shared" si="48"/>
        <v>0.47811904663432614</v>
      </c>
      <c r="AO204" s="5">
        <f t="shared" si="47"/>
        <v>0.16241582146759725</v>
      </c>
      <c r="AP204" s="5">
        <f t="shared" si="47"/>
        <v>0.22502815044547475</v>
      </c>
      <c r="AQ204" s="5">
        <f t="shared" si="47"/>
        <v>1.5676296701840258</v>
      </c>
      <c r="AR204" s="5">
        <f t="shared" si="47"/>
        <v>0.98912867094180967</v>
      </c>
      <c r="AS204" s="5">
        <f t="shared" si="50"/>
        <v>0.51986411446899439</v>
      </c>
      <c r="AV204" s="2">
        <f t="shared" si="51"/>
        <v>20.028025950980187</v>
      </c>
      <c r="AW204" s="2">
        <f t="shared" si="52"/>
        <v>19.805235628556048</v>
      </c>
      <c r="AX204" s="2">
        <f t="shared" si="53"/>
        <v>19.050947307982426</v>
      </c>
      <c r="AY204" s="2">
        <f t="shared" si="54"/>
        <v>19.076031587995423</v>
      </c>
      <c r="AZ204" s="2">
        <f t="shared" si="55"/>
        <v>17.668046744400741</v>
      </c>
      <c r="BA204" s="2">
        <f t="shared" si="56"/>
        <v>18.384646794993362</v>
      </c>
      <c r="BB204" s="2">
        <f t="shared" si="57"/>
        <v>19.579134252422186</v>
      </c>
      <c r="BC204" s="2">
        <f t="shared" si="58"/>
        <v>17.984880953365675</v>
      </c>
      <c r="BD204" s="2">
        <f t="shared" si="59"/>
        <v>21.628584178532403</v>
      </c>
      <c r="BE204" s="2">
        <f t="shared" si="60"/>
        <v>24.461971849554526</v>
      </c>
      <c r="BF204" s="2">
        <f t="shared" si="61"/>
        <v>28.357370329815975</v>
      </c>
      <c r="BG204" s="2">
        <f t="shared" si="62"/>
        <v>33.517871329058188</v>
      </c>
      <c r="BH204" s="2">
        <f t="shared" si="63"/>
        <v>42.524935885531001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21.701000000000001</v>
      </c>
      <c r="CA204" s="2">
        <f>IF(OR(AND($B204&gt;D$230, $B204&lt;D$231), $B204&gt;D$232), D204, "")</f>
        <v>21.402999999999999</v>
      </c>
      <c r="CB204" s="2">
        <f>IF(OR(AND($B204&gt;E$230, $B204&lt;E$231), $B204&gt;E$232), E204, "")</f>
        <v>19.178999999999998</v>
      </c>
      <c r="CC204" s="2">
        <f>IF(OR(AND($B204&gt;F$230, $B204&lt;F$231), $B204&gt;F$232), F204, "")</f>
        <v>18.119</v>
      </c>
      <c r="CD204" s="2">
        <f>IF(OR(AND($B204&gt;G$230, $B204&lt;G$231), $B204&gt;G$232), G204, "")</f>
        <v>17.687000000000001</v>
      </c>
      <c r="CE204" s="2">
        <f>IF(OR(AND($B204&gt;H$230, $B204&lt;H$231), $B204&gt;H$232), H204, "")</f>
        <v>17.954999999999998</v>
      </c>
      <c r="CF204" s="2">
        <f>IF(OR(AND($B204&gt;I$230, $B204&lt;I$231), $B204&gt;I$232), I204, "")</f>
        <v>21.641999999999999</v>
      </c>
      <c r="CG204" s="2">
        <f>IF(OR(AND($B204&gt;J$230, $B204&lt;J$231), $B204&gt;J$232), J204, "")</f>
        <v>18.463000000000001</v>
      </c>
      <c r="CH204" s="2">
        <f>IF(OR(AND($B204&gt;K$230, $B204&lt;K$231), $B204&gt;K$232), K204, "")</f>
        <v>21.791</v>
      </c>
      <c r="CI204" s="2">
        <f>IF(OR(AND($B204&gt;L$230, $B204&lt;L$231), $B204&gt;L$232), L204, "")</f>
        <v>24.687000000000001</v>
      </c>
      <c r="CJ204" s="2">
        <f>IF(OR(AND($B204&gt;M$230, $B204&lt;M$231), $B204&gt;M$232), M204, "")</f>
        <v>29.925000000000001</v>
      </c>
      <c r="CK204" s="2">
        <f>IF(OR(AND($B204&gt;N$230, $B204&lt;N$231), $B204&gt;N$232), N204, "")</f>
        <v>34.506999999999998</v>
      </c>
      <c r="CL204" s="2">
        <f>IF(OR(AND($B204&gt;O$230, $B204&lt;O$231), $B204&gt;O$232), O204, "")</f>
        <v>43.044800000000002</v>
      </c>
      <c r="CO204" s="2">
        <f>BK$207*$B204+BK$209</f>
        <v>30.685190895983204</v>
      </c>
      <c r="CP204" s="2">
        <f>BL$207*$B204+BL$209</f>
        <v>30.230211736461332</v>
      </c>
      <c r="CQ204" s="2">
        <f>BM$207*$B204+BM$209</f>
        <v>29.890946611059817</v>
      </c>
      <c r="CR204" s="2">
        <f>BN$207*$B204+BN$209</f>
        <v>27.837138301452072</v>
      </c>
      <c r="CS204" s="2">
        <f>BO$207*$B204+BO$209</f>
        <v>27.144290851743452</v>
      </c>
      <c r="CT204" s="2">
        <f>BP$207*$B204+BP$209</f>
        <v>18.296113004326813</v>
      </c>
      <c r="CU204" s="2">
        <f>BQ$207*$B204+BQ$209</f>
        <v>25.080056774308577</v>
      </c>
      <c r="CV204" s="2">
        <f>BR$207*$B204+BR$209</f>
        <v>25.837752943133086</v>
      </c>
      <c r="CW204" s="2">
        <f>BS$207*$B204+BS$209</f>
        <v>26.08024854160784</v>
      </c>
      <c r="CX204" s="2">
        <f>BT$207*$B204+BT$209</f>
        <v>33.387134366821677</v>
      </c>
      <c r="CY204" s="2">
        <f>BU$207*$B204+BU$209</f>
        <v>33.80013446115359</v>
      </c>
      <c r="CZ204" s="2">
        <f>BV$207*$B204+BV$209</f>
        <v>40.299857130456665</v>
      </c>
      <c r="DA204" s="2">
        <f>BW$207*$B204+BW$209</f>
        <v>39.678881167378478</v>
      </c>
      <c r="DD204" s="2">
        <f>BZ$207*$B204+BZ$209</f>
        <v>20.026634902623549</v>
      </c>
      <c r="DE204" s="2">
        <f>CA$207*$B204+CA$209</f>
        <v>19.803831499892418</v>
      </c>
      <c r="DF204" s="2">
        <f>CB$207*$B204+CB$209</f>
        <v>19.050181940150768</v>
      </c>
      <c r="DG204" s="2">
        <f>CC$207*$B204+CC$209</f>
        <v>19.075528169499584</v>
      </c>
      <c r="DH204" s="2">
        <f>CD$207*$B204+CD$209</f>
        <v>17.667458335304737</v>
      </c>
      <c r="DI204" s="2">
        <f>CE$207*$B204+CE$209</f>
        <v>18.384652763279032</v>
      </c>
      <c r="DJ204" s="2">
        <f>CF$207*$B204+CF$209</f>
        <v>19.578750501947795</v>
      </c>
      <c r="DK204" s="2">
        <f>CG$207*$B204+CG$209</f>
        <v>17.984276239630013</v>
      </c>
      <c r="DL204" s="2">
        <f>CH$207*$B204+CH$209</f>
        <v>21.628241668504049</v>
      </c>
      <c r="DM204" s="2">
        <f>CI$207*$B204+CI$209</f>
        <v>24.461217684289732</v>
      </c>
      <c r="DN204" s="2">
        <f>CJ$207*$B204+CJ$209</f>
        <v>28.356882948657816</v>
      </c>
      <c r="DO204" s="2">
        <f>CK$207*$B204+CK$209</f>
        <v>33.517254574400411</v>
      </c>
      <c r="DP204" s="2">
        <f>CL$207*$B204+CL$209</f>
        <v>42.525192710843818</v>
      </c>
      <c r="DS204" s="2">
        <f>POWER(10,($B204-C$227)/C$228)/(1+POWER(10,($B204-C$227)/C$228))</f>
        <v>0.99986948997992764</v>
      </c>
      <c r="DT204" s="2">
        <f>POWER(10,($B204-D$227)/D$228)/(1+POWER(10,($B204-D$227)/D$228))</f>
        <v>0.99986532922915039</v>
      </c>
      <c r="DU204" s="2">
        <f>POWER(10,($B204-E$227)/E$228)/(1+POWER(10,($B204-E$227)/E$228))</f>
        <v>0.99992939909177136</v>
      </c>
      <c r="DV204" s="2">
        <f>POWER(10,($B204-F$227)/F$228)/(1+POWER(10,($B204-F$227)/F$228))</f>
        <v>0.99994254269611871</v>
      </c>
      <c r="DW204" s="2">
        <f>POWER(10,($B204-G$227)/G$228)/(1+POWER(10,($B204-G$227)/G$228))</f>
        <v>0.99993791078453842</v>
      </c>
      <c r="DX204" s="2">
        <f>POWER(10,($B204-H$227)/H$228)/(1+POWER(10,($B204-H$227)/H$228))</f>
        <v>0.99993259202711871</v>
      </c>
      <c r="DY204" s="2">
        <f>POWER(10,($B204-I$227)/I$228)/(1+POWER(10,($B204-I$227)/I$228))</f>
        <v>0.99993024375386652</v>
      </c>
      <c r="DZ204" s="2">
        <f>POWER(10,($B204-J$227)/J$228)/(1+POWER(10,($B204-J$227)/J$228))</f>
        <v>0.99992300050557326</v>
      </c>
      <c r="EA204" s="2">
        <f>POWER(10,($B204-K$227)/K$228)/(1+POWER(10,($B204-K$227)/K$228))</f>
        <v>0.99992306615013937</v>
      </c>
      <c r="EB204" s="2">
        <f>POWER(10,($B204-L$227)/L$228)/(1+POWER(10,($B204-L$227)/L$228))</f>
        <v>0.99991550836831489</v>
      </c>
      <c r="EC204" s="2">
        <f>POWER(10,($B204-M$227)/M$228)/(1+POWER(10,($B204-M$227)/M$228))</f>
        <v>0.99991046139296713</v>
      </c>
      <c r="ED204" s="2">
        <f>POWER(10,($B204-N$227)/N$228)/(1+POWER(10,($B204-N$227)/N$228))</f>
        <v>0.99990906814122138</v>
      </c>
      <c r="EE204" s="2">
        <f>POWER(10,($B204-O$227)/O$228)/(1+POWER(10,($B204-O$227)/O$228))</f>
        <v>0.99990976907872031</v>
      </c>
    </row>
    <row r="205" spans="2:137" x14ac:dyDescent="0.25">
      <c r="B205" s="2">
        <v>199</v>
      </c>
      <c r="C205">
        <v>20.731000000000002</v>
      </c>
      <c r="D205">
        <v>21.178999999999998</v>
      </c>
      <c r="E205">
        <v>18.164000000000001</v>
      </c>
      <c r="F205">
        <v>18.478000000000002</v>
      </c>
      <c r="G205">
        <v>18.731000000000002</v>
      </c>
      <c r="H205">
        <v>18.821000000000002</v>
      </c>
      <c r="I205">
        <v>21.657</v>
      </c>
      <c r="J205">
        <v>18.402999999999999</v>
      </c>
      <c r="K205">
        <v>21.760999999999999</v>
      </c>
      <c r="L205">
        <v>25.09</v>
      </c>
      <c r="M205">
        <v>28.821000000000002</v>
      </c>
      <c r="N205">
        <v>34.164000000000001</v>
      </c>
      <c r="O205">
        <v>42.671599999999998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19.973812715648585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19.749733486177455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18.981901215678779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19.004052125758363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17.58339370933221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18.341528856390894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19.539049210149415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17.91601403886558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21.5763243516251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24.40120003035581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28.303260061476141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33.458491120591646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42.485686439921338</v>
      </c>
      <c r="AE205" s="5"/>
      <c r="AG205" s="5">
        <f t="shared" si="49"/>
        <v>0.75718728435141713</v>
      </c>
      <c r="AH205" s="5">
        <f t="shared" si="49"/>
        <v>1.4292665138225438</v>
      </c>
      <c r="AI205" s="5">
        <f t="shared" si="49"/>
        <v>-0.81790121567877705</v>
      </c>
      <c r="AJ205" s="5">
        <f t="shared" si="49"/>
        <v>-0.52605212575836191</v>
      </c>
      <c r="AK205" s="5">
        <f t="shared" si="48"/>
        <v>1.1476062906677917</v>
      </c>
      <c r="AL205" s="5">
        <f t="shared" si="48"/>
        <v>0.47947114360910703</v>
      </c>
      <c r="AM205" s="5">
        <f t="shared" si="48"/>
        <v>2.1179507898505854</v>
      </c>
      <c r="AN205" s="5">
        <f t="shared" si="48"/>
        <v>0.48698596113441894</v>
      </c>
      <c r="AO205" s="5">
        <f t="shared" si="47"/>
        <v>0.18467564837489903</v>
      </c>
      <c r="AP205" s="5">
        <f t="shared" si="47"/>
        <v>0.68879996964419021</v>
      </c>
      <c r="AQ205" s="5">
        <f t="shared" si="47"/>
        <v>0.51773993852386013</v>
      </c>
      <c r="AR205" s="5">
        <f t="shared" si="47"/>
        <v>0.70550887940835594</v>
      </c>
      <c r="AS205" s="5">
        <f t="shared" si="50"/>
        <v>0.18591356007866011</v>
      </c>
      <c r="AV205" s="2">
        <f t="shared" si="51"/>
        <v>19.973812715648585</v>
      </c>
      <c r="AW205" s="2">
        <f t="shared" si="52"/>
        <v>19.749733486177455</v>
      </c>
      <c r="AX205" s="2">
        <f t="shared" si="53"/>
        <v>18.981901215678779</v>
      </c>
      <c r="AY205" s="2">
        <f t="shared" si="54"/>
        <v>19.004052125758363</v>
      </c>
      <c r="AZ205" s="2">
        <f t="shared" si="55"/>
        <v>17.58339370933221</v>
      </c>
      <c r="BA205" s="2">
        <f t="shared" si="56"/>
        <v>18.341528856390894</v>
      </c>
      <c r="BB205" s="2">
        <f t="shared" si="57"/>
        <v>19.539049210149415</v>
      </c>
      <c r="BC205" s="2">
        <f t="shared" si="58"/>
        <v>17.91601403886558</v>
      </c>
      <c r="BD205" s="2">
        <f t="shared" si="59"/>
        <v>21.5763243516251</v>
      </c>
      <c r="BE205" s="2">
        <f t="shared" si="60"/>
        <v>24.40120003035581</v>
      </c>
      <c r="BF205" s="2">
        <f t="shared" si="61"/>
        <v>28.303260061476141</v>
      </c>
      <c r="BG205" s="2">
        <f t="shared" si="62"/>
        <v>33.458491120591646</v>
      </c>
      <c r="BH205" s="2">
        <f t="shared" si="63"/>
        <v>42.485686439921338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20.731000000000002</v>
      </c>
      <c r="CA205" s="2">
        <f>IF(OR(AND($B205&gt;D$230, $B205&lt;D$231), $B205&gt;D$232), D205, "")</f>
        <v>21.178999999999998</v>
      </c>
      <c r="CB205" s="2">
        <f>IF(OR(AND($B205&gt;E$230, $B205&lt;E$231), $B205&gt;E$232), E205, "")</f>
        <v>18.164000000000001</v>
      </c>
      <c r="CC205" s="2">
        <f>IF(OR(AND($B205&gt;F$230, $B205&lt;F$231), $B205&gt;F$232), F205, "")</f>
        <v>18.478000000000002</v>
      </c>
      <c r="CD205" s="2">
        <f>IF(OR(AND($B205&gt;G$230, $B205&lt;G$231), $B205&gt;G$232), G205, "")</f>
        <v>18.731000000000002</v>
      </c>
      <c r="CE205" s="2">
        <f>IF(OR(AND($B205&gt;H$230, $B205&lt;H$231), $B205&gt;H$232), H205, "")</f>
        <v>18.821000000000002</v>
      </c>
      <c r="CF205" s="2">
        <f>IF(OR(AND($B205&gt;I$230, $B205&lt;I$231), $B205&gt;I$232), I205, "")</f>
        <v>21.657</v>
      </c>
      <c r="CG205" s="2">
        <f>IF(OR(AND($B205&gt;J$230, $B205&lt;J$231), $B205&gt;J$232), J205, "")</f>
        <v>18.402999999999999</v>
      </c>
      <c r="CH205" s="2">
        <f>IF(OR(AND($B205&gt;K$230, $B205&lt;K$231), $B205&gt;K$232), K205, "")</f>
        <v>21.760999999999999</v>
      </c>
      <c r="CI205" s="2">
        <f>IF(OR(AND($B205&gt;L$230, $B205&lt;L$231), $B205&gt;L$232), L205, "")</f>
        <v>25.09</v>
      </c>
      <c r="CJ205" s="2">
        <f>IF(OR(AND($B205&gt;M$230, $B205&lt;M$231), $B205&gt;M$232), M205, "")</f>
        <v>28.821000000000002</v>
      </c>
      <c r="CK205" s="2">
        <f>IF(OR(AND($B205&gt;N$230, $B205&lt;N$231), $B205&gt;N$232), N205, "")</f>
        <v>34.164000000000001</v>
      </c>
      <c r="CL205" s="2">
        <f>IF(OR(AND($B205&gt;O$230, $B205&lt;O$231), $B205&gt;O$232), O205, "")</f>
        <v>42.671599999999998</v>
      </c>
      <c r="CO205" s="2">
        <f>BK$207*$B205+BK$209</f>
        <v>30.728031411122597</v>
      </c>
      <c r="CP205" s="2">
        <f>BL$207*$B205+BL$209</f>
        <v>30.265493748288023</v>
      </c>
      <c r="CQ205" s="2">
        <f>BM$207*$B205+BM$209</f>
        <v>29.912139218745025</v>
      </c>
      <c r="CR205" s="2">
        <f>BN$207*$B205+BN$209</f>
        <v>27.834451990113493</v>
      </c>
      <c r="CS205" s="2">
        <f>BO$207*$B205+BO$209</f>
        <v>27.13602226804262</v>
      </c>
      <c r="CT205" s="2">
        <f>BP$207*$B205+BP$209</f>
        <v>18.241245666278417</v>
      </c>
      <c r="CU205" s="2">
        <f>BQ$207*$B205+BQ$209</f>
        <v>25.071538474726207</v>
      </c>
      <c r="CV205" s="2">
        <f>BR$207*$B205+BR$209</f>
        <v>25.827851792014638</v>
      </c>
      <c r="CW205" s="2">
        <f>BS$207*$B205+BS$209</f>
        <v>26.059556671555821</v>
      </c>
      <c r="CX205" s="2">
        <f>BT$207*$B205+BT$209</f>
        <v>33.400463810125046</v>
      </c>
      <c r="CY205" s="2">
        <f>BU$207*$B205+BU$209</f>
        <v>33.785433063735617</v>
      </c>
      <c r="CZ205" s="2">
        <f>BV$207*$B205+BV$209</f>
        <v>40.297767484353699</v>
      </c>
      <c r="DA205" s="2">
        <f>BW$207*$B205+BW$209</f>
        <v>39.609998901769366</v>
      </c>
      <c r="DD205" s="2">
        <f>BZ$207*$B205+BZ$209</f>
        <v>19.972532510988053</v>
      </c>
      <c r="DE205" s="2">
        <f>CA$207*$B205+CA$209</f>
        <v>19.748441753895548</v>
      </c>
      <c r="DF205" s="2">
        <f>CB$207*$B205+CB$209</f>
        <v>18.981197381148938</v>
      </c>
      <c r="DG205" s="2">
        <f>CC$207*$B205+CC$209</f>
        <v>19.003589371346987</v>
      </c>
      <c r="DH205" s="2">
        <f>CD$207*$B205+CD$209</f>
        <v>17.582852748241297</v>
      </c>
      <c r="DI205" s="2">
        <f>CE$207*$B205+CE$209</f>
        <v>18.341535021896313</v>
      </c>
      <c r="DJ205" s="2">
        <f>CF$207*$B205+CF$209</f>
        <v>19.538697217189743</v>
      </c>
      <c r="DK205" s="2">
        <f>CG$207*$B205+CG$209</f>
        <v>17.915458392231287</v>
      </c>
      <c r="DL205" s="2">
        <f>CH$207*$B205+CH$209</f>
        <v>21.576009763646169</v>
      </c>
      <c r="DM205" s="2">
        <f>CI$207*$B205+CI$209</f>
        <v>24.400506512935138</v>
      </c>
      <c r="DN205" s="2">
        <f>CJ$207*$B205+CJ$209</f>
        <v>28.302812346153331</v>
      </c>
      <c r="DO205" s="2">
        <f>CK$207*$B205+CK$209</f>
        <v>33.457923882071952</v>
      </c>
      <c r="DP205" s="2">
        <f>CL$207*$B205+CL$209</f>
        <v>42.485923106142018</v>
      </c>
      <c r="DS205" s="2">
        <f>POWER(10,($B205-C$227)/C$228)/(1+POWER(10,($B205-C$227)/C$228))</f>
        <v>0.99988097208019622</v>
      </c>
      <c r="DT205" s="2">
        <f>POWER(10,($B205-D$227)/D$228)/(1+POWER(10,($B205-D$227)/D$228))</f>
        <v>0.99987717734184522</v>
      </c>
      <c r="DU205" s="2">
        <f>POWER(10,($B205-E$227)/E$228)/(1+POWER(10,($B205-E$227)/E$228))</f>
        <v>0.99993561080643412</v>
      </c>
      <c r="DV205" s="2">
        <f>POWER(10,($B205-F$227)/F$228)/(1+POWER(10,($B205-F$227)/F$228))</f>
        <v>0.99994759805113576</v>
      </c>
      <c r="DW205" s="2">
        <f>POWER(10,($B205-G$227)/G$228)/(1+POWER(10,($B205-G$227)/G$228))</f>
        <v>0.99994337365313213</v>
      </c>
      <c r="DX205" s="2">
        <f>POWER(10,($B205-H$227)/H$228)/(1+POWER(10,($B205-H$227)/H$228))</f>
        <v>0.99993852283344165</v>
      </c>
      <c r="DY205" s="2">
        <f>POWER(10,($B205-I$227)/I$228)/(1+POWER(10,($B205-I$227)/I$228))</f>
        <v>0.99993638115693417</v>
      </c>
      <c r="DZ205" s="2">
        <f>POWER(10,($B205-J$227)/J$228)/(1+POWER(10,($B205-J$227)/J$228))</f>
        <v>0.99992977515067605</v>
      </c>
      <c r="EA205" s="2">
        <f>POWER(10,($B205-K$227)/K$228)/(1+POWER(10,($B205-K$227)/K$228))</f>
        <v>0.99992983502004285</v>
      </c>
      <c r="EB205" s="2">
        <f>POWER(10,($B205-L$227)/L$228)/(1+POWER(10,($B205-L$227)/L$228))</f>
        <v>0.99992294214319344</v>
      </c>
      <c r="EC205" s="2">
        <f>POWER(10,($B205-M$227)/M$228)/(1+POWER(10,($B205-M$227)/M$228))</f>
        <v>0.99991833917648643</v>
      </c>
      <c r="ED205" s="2">
        <f>POWER(10,($B205-N$227)/N$228)/(1+POWER(10,($B205-N$227)/N$228))</f>
        <v>0.99991706849561468</v>
      </c>
      <c r="EE205" s="2">
        <f>POWER(10,($B205-O$227)/O$228)/(1+POWER(10,($B205-O$227)/O$228))</f>
        <v>0.99991770776840161</v>
      </c>
    </row>
    <row r="206" spans="2:137" ht="15.75" thickBot="1" x14ac:dyDescent="0.3">
      <c r="B206" s="2">
        <v>200</v>
      </c>
      <c r="C206">
        <v>21.626999999999999</v>
      </c>
      <c r="D206">
        <v>21.701000000000001</v>
      </c>
      <c r="E206">
        <v>18.417999999999999</v>
      </c>
      <c r="F206">
        <v>20.134</v>
      </c>
      <c r="G206">
        <v>18.866</v>
      </c>
      <c r="H206">
        <v>19.552</v>
      </c>
      <c r="I206">
        <v>20.835999999999999</v>
      </c>
      <c r="J206">
        <v>19.760999999999999</v>
      </c>
      <c r="K206">
        <v>21.164000000000001</v>
      </c>
      <c r="L206">
        <v>24.015000000000001</v>
      </c>
      <c r="M206">
        <v>28.776</v>
      </c>
      <c r="N206">
        <v>33.790999999999997</v>
      </c>
      <c r="O206">
        <v>43.462699999999998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19.919608215831264</v>
      </c>
      <c r="S206" s="5">
        <f t="shared" si="64"/>
        <v>19.694240251233701</v>
      </c>
      <c r="T206" s="5">
        <f t="shared" si="64"/>
        <v>18.912860026065893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18.932075921850387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17.498744468370433</v>
      </c>
      <c r="W206" s="5">
        <f t="shared" si="65"/>
        <v>18.298410998697303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19.498966785327259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17.847151077108826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21.524066786504154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24.340433044706021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28.249152999874624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33.39911485062251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42.446435435230789</v>
      </c>
      <c r="AE206" s="5"/>
      <c r="AG206" s="5">
        <f t="shared" si="49"/>
        <v>1.7073917841687347</v>
      </c>
      <c r="AH206" s="5">
        <f t="shared" si="49"/>
        <v>2.0067597487662994</v>
      </c>
      <c r="AI206" s="5">
        <f t="shared" si="49"/>
        <v>-0.49486002606589352</v>
      </c>
      <c r="AJ206" s="5">
        <f t="shared" si="49"/>
        <v>1.201924078149613</v>
      </c>
      <c r="AK206" s="5">
        <f t="shared" si="48"/>
        <v>1.3672555316295671</v>
      </c>
      <c r="AL206" s="5">
        <f t="shared" si="48"/>
        <v>1.2535890013026965</v>
      </c>
      <c r="AM206" s="5">
        <f t="shared" si="48"/>
        <v>1.3370332146727399</v>
      </c>
      <c r="AN206" s="5">
        <f t="shared" si="48"/>
        <v>1.913848922891173</v>
      </c>
      <c r="AO206" s="5">
        <f t="shared" si="47"/>
        <v>-0.36006678650415225</v>
      </c>
      <c r="AP206" s="5">
        <f t="shared" si="47"/>
        <v>-0.32543304470602052</v>
      </c>
      <c r="AQ206" s="5">
        <f t="shared" si="47"/>
        <v>0.52684700012537533</v>
      </c>
      <c r="AR206" s="5">
        <f t="shared" si="47"/>
        <v>0.39188514937748664</v>
      </c>
      <c r="AS206" s="5">
        <f t="shared" si="50"/>
        <v>1.0162645647692088</v>
      </c>
      <c r="AV206" s="2">
        <f t="shared" si="51"/>
        <v>19.919608215831264</v>
      </c>
      <c r="AW206" s="2">
        <f t="shared" si="52"/>
        <v>19.694240251233701</v>
      </c>
      <c r="AX206" s="2">
        <f t="shared" si="53"/>
        <v>18.912860026065893</v>
      </c>
      <c r="AY206" s="2">
        <f t="shared" si="54"/>
        <v>18.932075921850387</v>
      </c>
      <c r="AZ206" s="2">
        <f t="shared" si="55"/>
        <v>17.498744468370433</v>
      </c>
      <c r="BA206" s="2">
        <f t="shared" si="56"/>
        <v>18.298410998697303</v>
      </c>
      <c r="BB206" s="2">
        <f t="shared" si="57"/>
        <v>19.498966785327259</v>
      </c>
      <c r="BC206" s="2">
        <f t="shared" si="58"/>
        <v>17.847151077108826</v>
      </c>
      <c r="BD206" s="2">
        <f t="shared" si="59"/>
        <v>21.524066786504154</v>
      </c>
      <c r="BE206" s="2">
        <f t="shared" si="60"/>
        <v>24.340433044706021</v>
      </c>
      <c r="BF206" s="2">
        <f t="shared" si="61"/>
        <v>28.249152999874624</v>
      </c>
      <c r="BG206" s="2">
        <f t="shared" si="62"/>
        <v>33.39911485062251</v>
      </c>
      <c r="BH206" s="2">
        <f t="shared" si="63"/>
        <v>42.446435435230789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21.626999999999999</v>
      </c>
      <c r="CA206" s="2">
        <f>IF(OR(AND($B206&gt;D$230, $B206&lt;D$231), $B206&gt;D$232), D206, "")</f>
        <v>21.701000000000001</v>
      </c>
      <c r="CB206" s="2">
        <f>IF(OR(AND($B206&gt;E$230, $B206&lt;E$231), $B206&gt;E$232), E206, "")</f>
        <v>18.417999999999999</v>
      </c>
      <c r="CC206" s="2">
        <f>IF(OR(AND($B206&gt;F$230, $B206&lt;F$231), $B206&gt;F$232), F206, "")</f>
        <v>20.134</v>
      </c>
      <c r="CD206" s="2">
        <f>IF(OR(AND($B206&gt;G$230, $B206&lt;G$231), $B206&gt;G$232), G206, "")</f>
        <v>18.866</v>
      </c>
      <c r="CE206" s="2">
        <f>IF(OR(AND($B206&gt;H$230, $B206&lt;H$231), $B206&gt;H$232), H206, "")</f>
        <v>19.552</v>
      </c>
      <c r="CF206" s="2">
        <f>IF(OR(AND($B206&gt;I$230, $B206&lt;I$231), $B206&gt;I$232), I206, "")</f>
        <v>20.835999999999999</v>
      </c>
      <c r="CG206" s="2">
        <f>IF(OR(AND($B206&gt;J$230, $B206&lt;J$231), $B206&gt;J$232), J206, "")</f>
        <v>19.760999999999999</v>
      </c>
      <c r="CH206" s="2">
        <f>IF(OR(AND($B206&gt;K$230, $B206&lt;K$231), $B206&gt;K$232), K206, "")</f>
        <v>21.164000000000001</v>
      </c>
      <c r="CI206" s="2">
        <f>IF(OR(AND($B206&gt;L$230, $B206&lt;L$231), $B206&gt;L$232), L206, "")</f>
        <v>24.015000000000001</v>
      </c>
      <c r="CJ206" s="2">
        <f>IF(OR(AND($B206&gt;M$230, $B206&lt;M$231), $B206&gt;M$232), M206, "")</f>
        <v>28.776</v>
      </c>
      <c r="CK206" s="2">
        <f>IF(OR(AND($B206&gt;N$230, $B206&lt;N$231), $B206&gt;N$232), N206, "")</f>
        <v>33.790999999999997</v>
      </c>
      <c r="CL206" s="2">
        <f>IF(OR(AND($B206&gt;O$230, $B206&lt;O$231), $B206&gt;O$232), O206, "")</f>
        <v>43.462699999999998</v>
      </c>
      <c r="CO206" s="2">
        <f>BK$207*$B206+BK$209</f>
        <v>30.770871926261989</v>
      </c>
      <c r="CP206" s="2">
        <f>BL$207*$B206+BL$209</f>
        <v>30.300775760114718</v>
      </c>
      <c r="CQ206" s="2">
        <f>BM$207*$B206+BM$209</f>
        <v>29.93333182643023</v>
      </c>
      <c r="CR206" s="2">
        <f>BN$207*$B206+BN$209</f>
        <v>27.831765678774911</v>
      </c>
      <c r="CS206" s="2">
        <f>BO$207*$B206+BO$209</f>
        <v>27.127753684341791</v>
      </c>
      <c r="CT206" s="2">
        <f>BP$207*$B206+BP$209</f>
        <v>18.18637832823002</v>
      </c>
      <c r="CU206" s="2">
        <f>BQ$207*$B206+BQ$209</f>
        <v>25.063020175143837</v>
      </c>
      <c r="CV206" s="2">
        <f>BR$207*$B206+BR$209</f>
        <v>25.817950640896189</v>
      </c>
      <c r="CW206" s="2">
        <f>BS$207*$B206+BS$209</f>
        <v>26.038864801503802</v>
      </c>
      <c r="CX206" s="2">
        <f>BT$207*$B206+BT$209</f>
        <v>33.413793253428416</v>
      </c>
      <c r="CY206" s="2">
        <f>BU$207*$B206+BU$209</f>
        <v>33.770731666317637</v>
      </c>
      <c r="CZ206" s="2">
        <f>BV$207*$B206+BV$209</f>
        <v>40.295677838250732</v>
      </c>
      <c r="DA206" s="2">
        <f>BW$207*$B206+BW$209</f>
        <v>39.541116636160254</v>
      </c>
      <c r="DB206" s="6"/>
      <c r="DC206" s="6"/>
      <c r="DD206" s="2">
        <f>BZ$207*$B206+BZ$209</f>
        <v>19.918430119352557</v>
      </c>
      <c r="DE206" s="2">
        <f>CA$207*$B206+CA$209</f>
        <v>19.693052007898686</v>
      </c>
      <c r="DF206" s="2">
        <f>CB$207*$B206+CB$209</f>
        <v>18.912212822147104</v>
      </c>
      <c r="DG206" s="2">
        <f>CC$207*$B206+CC$209</f>
        <v>18.931650573194389</v>
      </c>
      <c r="DH206" s="2">
        <f>CD$207*$B206+CD$209</f>
        <v>17.498247161177861</v>
      </c>
      <c r="DI206" s="2">
        <f>CE$207*$B206+CE$209</f>
        <v>18.29841728051359</v>
      </c>
      <c r="DJ206" s="2">
        <f>CF$207*$B206+CF$209</f>
        <v>19.498643932431683</v>
      </c>
      <c r="DK206" s="2">
        <f>CG$207*$B206+CG$209</f>
        <v>17.84664054483256</v>
      </c>
      <c r="DL206" s="2">
        <f>CH$207*$B206+CH$209</f>
        <v>21.523777858788289</v>
      </c>
      <c r="DM206" s="2">
        <f>CI$207*$B206+CI$209</f>
        <v>24.339795341580547</v>
      </c>
      <c r="DN206" s="2">
        <f>CJ$207*$B206+CJ$209</f>
        <v>28.248741743648843</v>
      </c>
      <c r="DO206" s="2">
        <f>CK$207*$B206+CK$209</f>
        <v>33.398593189743494</v>
      </c>
      <c r="DP206" s="2">
        <f>CL$207*$B206+CL$209</f>
        <v>42.446653501440217</v>
      </c>
      <c r="DS206" s="2">
        <f>POWER(10,($B206-C$227)/C$228)/(1+POWER(10,($B206-C$227)/C$228))</f>
        <v>0.99989144411002906</v>
      </c>
      <c r="DT206" s="2">
        <f>POWER(10,($B206-D$227)/D$228)/(1+POWER(10,($B206-D$227)/D$228))</f>
        <v>0.99988798319387173</v>
      </c>
      <c r="DU206" s="2">
        <f>POWER(10,($B206-E$227)/E$228)/(1+POWER(10,($B206-E$227)/E$228))</f>
        <v>0.99994127602482685</v>
      </c>
      <c r="DV206" s="2">
        <f>POWER(10,($B206-F$227)/F$228)/(1+POWER(10,($B206-F$227)/F$228))</f>
        <v>0.99995220863427581</v>
      </c>
      <c r="DW206" s="2">
        <f>POWER(10,($B206-G$227)/G$228)/(1+POWER(10,($B206-G$227)/G$228))</f>
        <v>0.99994835590054643</v>
      </c>
      <c r="DX206" s="2">
        <f>POWER(10,($B206-H$227)/H$228)/(1+POWER(10,($B206-H$227)/H$228))</f>
        <v>0.99994393185443509</v>
      </c>
      <c r="DY206" s="2">
        <f>POWER(10,($B206-I$227)/I$228)/(1+POWER(10,($B206-I$227)/I$228))</f>
        <v>0.9999419786007463</v>
      </c>
      <c r="DZ206" s="2">
        <f>POWER(10,($B206-J$227)/J$228)/(1+POWER(10,($B206-J$227)/J$228))</f>
        <v>0.99993595378048117</v>
      </c>
      <c r="EA206" s="2">
        <f>POWER(10,($B206-K$227)/K$228)/(1+POWER(10,($B206-K$227)/K$228))</f>
        <v>0.99993600838266716</v>
      </c>
      <c r="EB206" s="2">
        <f>POWER(10,($B206-L$227)/L$228)/(1+POWER(10,($B206-L$227)/L$228))</f>
        <v>0.99992972192283147</v>
      </c>
      <c r="EC206" s="2">
        <f>POWER(10,($B206-M$227)/M$228)/(1+POWER(10,($B206-M$227)/M$228))</f>
        <v>0.99992552390867429</v>
      </c>
      <c r="ED206" s="2">
        <f>POWER(10,($B206-N$227)/N$228)/(1+POWER(10,($B206-N$227)/N$228))</f>
        <v>0.99992436501716242</v>
      </c>
      <c r="EE206" s="2">
        <f>POWER(10,($B206-O$227)/O$228)/(1+POWER(10,($B206-O$227)/O$228))</f>
        <v>0.9999249480493495</v>
      </c>
      <c r="EF206" s="6"/>
      <c r="EG206" s="6"/>
    </row>
    <row r="207" spans="2:137" ht="15.75" thickBot="1" x14ac:dyDescent="0.3">
      <c r="C207" s="68">
        <f>SUMSQ(AG6:AG206)</f>
        <v>2703.9846387584885</v>
      </c>
      <c r="D207" s="69">
        <f t="shared" ref="D207:O207" si="66">SUMSQ(AH6:AH206)</f>
        <v>3172.5964133020384</v>
      </c>
      <c r="E207" s="69">
        <f t="shared" si="66"/>
        <v>2904.214313081598</v>
      </c>
      <c r="F207" s="69">
        <f t="shared" si="66"/>
        <v>4845.0790086090128</v>
      </c>
      <c r="G207" s="69">
        <f t="shared" si="66"/>
        <v>4237.2185684675924</v>
      </c>
      <c r="H207" s="69">
        <f t="shared" si="66"/>
        <v>4127.6037935920249</v>
      </c>
      <c r="I207" s="69">
        <f t="shared" si="66"/>
        <v>5716.9426611032341</v>
      </c>
      <c r="J207" s="69">
        <f t="shared" si="66"/>
        <v>5259.7542707335097</v>
      </c>
      <c r="K207" s="69">
        <f t="shared" si="66"/>
        <v>5362.7156374246179</v>
      </c>
      <c r="L207" s="69">
        <f t="shared" si="66"/>
        <v>4031.0536661977458</v>
      </c>
      <c r="M207" s="69">
        <f t="shared" si="66"/>
        <v>3423.3322607049968</v>
      </c>
      <c r="N207" s="69">
        <f t="shared" si="66"/>
        <v>3124.3046915378604</v>
      </c>
      <c r="O207" s="70">
        <f t="shared" si="66"/>
        <v>1940.0081471752628</v>
      </c>
      <c r="P207" s="71">
        <f>SUM(C207:O207)</f>
        <v>50848.808070687985</v>
      </c>
      <c r="AF207" s="44">
        <f>SUM(AG207:AS207)</f>
        <v>50848.808070687985</v>
      </c>
      <c r="AG207" s="7">
        <f>SUMSQ(AG6:AG206)</f>
        <v>2703.9846387584885</v>
      </c>
      <c r="AH207" s="7">
        <f t="shared" ref="AH207:AS207" si="67">SUMSQ(AH6:AH206)</f>
        <v>3172.5964133020384</v>
      </c>
      <c r="AI207" s="7">
        <f t="shared" si="67"/>
        <v>2904.214313081598</v>
      </c>
      <c r="AJ207" s="7">
        <f t="shared" si="67"/>
        <v>4845.0790086090128</v>
      </c>
      <c r="AK207" s="7">
        <f t="shared" si="67"/>
        <v>4237.2185684675924</v>
      </c>
      <c r="AL207" s="7">
        <f t="shared" si="67"/>
        <v>4127.6037935920249</v>
      </c>
      <c r="AM207" s="7">
        <f t="shared" si="67"/>
        <v>5716.9426611032341</v>
      </c>
      <c r="AN207" s="7">
        <f t="shared" si="67"/>
        <v>5259.7542707335097</v>
      </c>
      <c r="AO207" s="7">
        <f t="shared" si="67"/>
        <v>5362.7156374246179</v>
      </c>
      <c r="AP207" s="7">
        <f t="shared" si="67"/>
        <v>4031.0536661977458</v>
      </c>
      <c r="AQ207" s="7">
        <f t="shared" si="67"/>
        <v>3423.3322607049968</v>
      </c>
      <c r="AR207" s="7">
        <f t="shared" si="67"/>
        <v>3124.3046915378604</v>
      </c>
      <c r="AS207" s="7">
        <f t="shared" si="67"/>
        <v>1940.0081471752628</v>
      </c>
      <c r="AT207" s="3">
        <f>SUM(R207:AD207)</f>
        <v>0</v>
      </c>
      <c r="AV207" s="6"/>
      <c r="AW207" s="6"/>
      <c r="BK207" s="51">
        <f>SLOPE(BK6:BK206,$B6:$B206)</f>
        <v>4.2840515139391092E-2</v>
      </c>
      <c r="BL207" s="51">
        <f t="shared" ref="BL207:BW207" si="68">SLOPE(BL6:BL206,$B6:$B206)</f>
        <v>3.5282011826692238E-2</v>
      </c>
      <c r="BM207" s="51">
        <f t="shared" si="68"/>
        <v>2.1192607685205814E-2</v>
      </c>
      <c r="BN207" s="51">
        <f t="shared" si="68"/>
        <v>-2.686311338581542E-3</v>
      </c>
      <c r="BO207" s="51">
        <f t="shared" si="68"/>
        <v>-8.268583700830447E-3</v>
      </c>
      <c r="BP207" s="51">
        <f t="shared" si="68"/>
        <v>-5.4867338048396212E-2</v>
      </c>
      <c r="BQ207" s="51">
        <f t="shared" si="68"/>
        <v>-8.5182995823704019E-3</v>
      </c>
      <c r="BR207" s="51">
        <f t="shared" si="68"/>
        <v>-9.9011511184499551E-3</v>
      </c>
      <c r="BS207" s="51">
        <f t="shared" si="68"/>
        <v>-2.0691870052019275E-2</v>
      </c>
      <c r="BT207" s="51">
        <f t="shared" si="68"/>
        <v>1.3329443303368993E-2</v>
      </c>
      <c r="BU207" s="51">
        <f t="shared" si="68"/>
        <v>-1.4701397417974552E-2</v>
      </c>
      <c r="BV207" s="51">
        <f t="shared" si="68"/>
        <v>-2.0896461029660798E-3</v>
      </c>
      <c r="BW207" s="51">
        <f t="shared" si="68"/>
        <v>-6.8882265609111246E-2</v>
      </c>
      <c r="BZ207" s="51">
        <f>SLOPE(BZ6:BZ206,$B6:$B206)</f>
        <v>-5.4102391635497266E-2</v>
      </c>
      <c r="CA207" s="51">
        <f t="shared" ref="CA207:CL207" si="69">SLOPE(CA6:CA206,$B6:$B206)</f>
        <v>-5.5389745996865657E-2</v>
      </c>
      <c r="CB207" s="51">
        <f t="shared" si="69"/>
        <v>-6.8984559001832618E-2</v>
      </c>
      <c r="CC207" s="51">
        <f t="shared" si="69"/>
        <v>-7.1938798152599626E-2</v>
      </c>
      <c r="CD207" s="51">
        <f t="shared" si="69"/>
        <v>-8.4605587063437737E-2</v>
      </c>
      <c r="CE207" s="51">
        <f t="shared" si="69"/>
        <v>-4.311774138272214E-2</v>
      </c>
      <c r="CF207" s="51">
        <f t="shared" si="69"/>
        <v>-4.0053284758055314E-2</v>
      </c>
      <c r="CG207" s="51">
        <f t="shared" si="69"/>
        <v>-6.8817847398728246E-2</v>
      </c>
      <c r="CH207" s="51">
        <f t="shared" si="69"/>
        <v>-5.2231904857880686E-2</v>
      </c>
      <c r="CI207" s="51">
        <f t="shared" si="69"/>
        <v>-6.0711171354593148E-2</v>
      </c>
      <c r="CJ207" s="51">
        <f t="shared" si="69"/>
        <v>-5.4070602504487121E-2</v>
      </c>
      <c r="CK207" s="51">
        <f t="shared" si="69"/>
        <v>-5.9330692328456995E-2</v>
      </c>
      <c r="CL207" s="51">
        <f t="shared" si="69"/>
        <v>-3.9269604701800367E-2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P208" s="66"/>
      <c r="AF208" s="66"/>
      <c r="AG208" s="67"/>
      <c r="AH208" s="67"/>
      <c r="AI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BK208" s="51"/>
      <c r="BL208" s="51"/>
      <c r="BM208" s="51"/>
      <c r="BN208" s="51"/>
      <c r="BO208" s="51"/>
      <c r="BP208" s="51"/>
      <c r="BQ208" s="51"/>
      <c r="BR208" s="51"/>
      <c r="BS208" s="51"/>
      <c r="BT208" s="51"/>
      <c r="BU208" s="51"/>
      <c r="BV208" s="51"/>
      <c r="BW208" s="51"/>
      <c r="BZ208" s="51"/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</row>
    <row r="209" spans="1:137" x14ac:dyDescent="0.25">
      <c r="A209" s="4" t="s">
        <v>6</v>
      </c>
      <c r="B209" s="4" t="s">
        <v>4</v>
      </c>
      <c r="C209" s="8">
        <v>1474.2328106592001</v>
      </c>
      <c r="D209" s="9">
        <v>1568.1819863923304</v>
      </c>
      <c r="E209" s="9">
        <v>1493.2819508089656</v>
      </c>
      <c r="F209" s="9">
        <v>1526.0768228955676</v>
      </c>
      <c r="G209" s="9">
        <v>1490.8488928473564</v>
      </c>
      <c r="H209" s="9">
        <v>1567.8854218501881</v>
      </c>
      <c r="I209" s="9">
        <v>1637.3871091533181</v>
      </c>
      <c r="J209" s="9">
        <v>1644.2859797729091</v>
      </c>
      <c r="K209" s="9">
        <v>1585.9378926765294</v>
      </c>
      <c r="L209" s="9">
        <v>1497.9332702745953</v>
      </c>
      <c r="M209" s="9">
        <v>1358.5190222264239</v>
      </c>
      <c r="N209" s="9">
        <v>1236.175126636396</v>
      </c>
      <c r="O209" s="45">
        <v>1061.5481146598063</v>
      </c>
      <c r="P209" s="6"/>
      <c r="AV209" s="6"/>
      <c r="AW209" s="6"/>
      <c r="AY209" s="6"/>
      <c r="BA209" s="6"/>
      <c r="BC209" s="6"/>
      <c r="BK209" s="51">
        <f>INTERCEPT(BK6:BK206,$B6:$B206)</f>
        <v>22.20276889838377</v>
      </c>
      <c r="BL209" s="51">
        <f t="shared" ref="BL209:BW209" si="70">INTERCEPT(BL6:BL206,$B6:$B206)</f>
        <v>23.244373394776268</v>
      </c>
      <c r="BM209" s="51">
        <f t="shared" si="70"/>
        <v>25.694810289389068</v>
      </c>
      <c r="BN209" s="51">
        <f t="shared" si="70"/>
        <v>28.369027946491219</v>
      </c>
      <c r="BO209" s="51">
        <f t="shared" si="70"/>
        <v>28.78147042450788</v>
      </c>
      <c r="BP209" s="51">
        <f t="shared" si="70"/>
        <v>29.159845937909264</v>
      </c>
      <c r="BQ209" s="51">
        <f t="shared" si="70"/>
        <v>26.766680091617918</v>
      </c>
      <c r="BR209" s="51">
        <f t="shared" si="70"/>
        <v>27.798180864586179</v>
      </c>
      <c r="BS209" s="51">
        <f t="shared" si="70"/>
        <v>30.177238811907657</v>
      </c>
      <c r="BT209" s="51">
        <f t="shared" si="70"/>
        <v>30.747904592754615</v>
      </c>
      <c r="BU209" s="51">
        <f t="shared" si="70"/>
        <v>36.711011149912551</v>
      </c>
      <c r="BV209" s="51">
        <f t="shared" si="70"/>
        <v>40.713607058843948</v>
      </c>
      <c r="BW209" s="51">
        <f t="shared" si="70"/>
        <v>53.317569757982504</v>
      </c>
      <c r="BZ209" s="51">
        <f>INTERCEPT(BZ6:BZ206,$B6:$B206)</f>
        <v>30.738908446452008</v>
      </c>
      <c r="CA209" s="51">
        <f t="shared" ref="CA209:CL209" si="71">INTERCEPT(CA6:CA206,$B6:$B206)</f>
        <v>30.771001207271816</v>
      </c>
      <c r="CB209" s="51">
        <f t="shared" si="71"/>
        <v>32.709124622513627</v>
      </c>
      <c r="CC209" s="51">
        <f t="shared" si="71"/>
        <v>33.319410203714313</v>
      </c>
      <c r="CD209" s="51">
        <f t="shared" si="71"/>
        <v>34.419364573865408</v>
      </c>
      <c r="CE209" s="51">
        <f t="shared" si="71"/>
        <v>26.921965557058016</v>
      </c>
      <c r="CF209" s="51">
        <f t="shared" si="71"/>
        <v>27.509300884042748</v>
      </c>
      <c r="CG209" s="51">
        <f t="shared" si="71"/>
        <v>31.610210024578208</v>
      </c>
      <c r="CH209" s="51">
        <f t="shared" si="71"/>
        <v>31.970158830364426</v>
      </c>
      <c r="CI209" s="51">
        <f t="shared" si="71"/>
        <v>36.482029612499176</v>
      </c>
      <c r="CJ209" s="51">
        <f t="shared" si="71"/>
        <v>39.062862244546267</v>
      </c>
      <c r="CK209" s="51">
        <f t="shared" si="71"/>
        <v>45.264731655434893</v>
      </c>
      <c r="CL209" s="51">
        <f t="shared" si="71"/>
        <v>50.300574441800293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0</v>
      </c>
      <c r="F210" s="11">
        <v>0</v>
      </c>
      <c r="G210" s="11">
        <v>0</v>
      </c>
      <c r="H210" s="11">
        <v>40.264119639829168</v>
      </c>
      <c r="I210" s="11">
        <v>40.180344566732131</v>
      </c>
      <c r="J210" s="11">
        <v>78.887224971421276</v>
      </c>
      <c r="K210" s="11">
        <v>52.35456772035343</v>
      </c>
      <c r="L210" s="11">
        <v>53.887118227595224</v>
      </c>
      <c r="M210" s="11">
        <v>56.873183963500395</v>
      </c>
      <c r="N210" s="11">
        <v>45.219856172818744</v>
      </c>
      <c r="O210" s="46">
        <v>67.447543965022874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410.35053588777163</v>
      </c>
      <c r="D211" s="13">
        <v>473.65171026291347</v>
      </c>
      <c r="E211" s="13">
        <v>396.72476265594082</v>
      </c>
      <c r="F211" s="13">
        <v>427.68819701790744</v>
      </c>
      <c r="G211" s="13">
        <v>439.33466639776645</v>
      </c>
      <c r="H211" s="13">
        <v>453.36535931700456</v>
      </c>
      <c r="I211" s="13">
        <v>506.62881108693409</v>
      </c>
      <c r="J211" s="13">
        <v>505.13604281078875</v>
      </c>
      <c r="K211" s="13">
        <v>496.19522632724636</v>
      </c>
      <c r="L211" s="13">
        <v>444.21469440711985</v>
      </c>
      <c r="M211" s="13">
        <v>408.93675339815672</v>
      </c>
      <c r="N211" s="13">
        <v>370.98496297193509</v>
      </c>
      <c r="O211" s="48">
        <v>315.71256900342195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1.0736161104650149E-5</v>
      </c>
      <c r="D212" s="13">
        <v>0</v>
      </c>
      <c r="E212" s="13">
        <v>0</v>
      </c>
      <c r="F212" s="13">
        <v>0</v>
      </c>
      <c r="G212" s="13">
        <v>0</v>
      </c>
      <c r="H212" s="13">
        <v>21.900131053833622</v>
      </c>
      <c r="I212" s="13">
        <v>5.8797794912659702</v>
      </c>
      <c r="J212" s="13">
        <v>20.239882790032752</v>
      </c>
      <c r="K212" s="13">
        <v>16.35449340360827</v>
      </c>
      <c r="L212" s="13">
        <v>32.942974572015594</v>
      </c>
      <c r="M212" s="13">
        <v>16.926311867493293</v>
      </c>
      <c r="N212" s="13">
        <v>44.66988141850959</v>
      </c>
      <c r="O212" s="48">
        <v>47.945979650898913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3.0141818517109527</v>
      </c>
      <c r="D213" s="9">
        <v>3.4716430165604835</v>
      </c>
      <c r="E213" s="9">
        <v>1.5963105895436647</v>
      </c>
      <c r="F213" s="9">
        <v>0.56807287371449677</v>
      </c>
      <c r="G213" s="9">
        <v>1.3551308342532005</v>
      </c>
      <c r="H213" s="9">
        <v>1.5965367791739613</v>
      </c>
      <c r="I213" s="9">
        <v>2.8400404116401283</v>
      </c>
      <c r="J213" s="9">
        <v>3.004918125532936</v>
      </c>
      <c r="K213" s="9">
        <v>2.8684880598039086</v>
      </c>
      <c r="L213" s="9">
        <v>2.2273647009208313</v>
      </c>
      <c r="M213" s="9">
        <v>2.4563195401831606</v>
      </c>
      <c r="N213" s="9">
        <v>1.8228912437584728</v>
      </c>
      <c r="O213" s="45">
        <v>0.37523203632454405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0.98626597461298748</v>
      </c>
      <c r="D214" s="11">
        <v>0.98336345345372012</v>
      </c>
      <c r="E214" s="11">
        <v>0.96619636512654961</v>
      </c>
      <c r="F214" s="11">
        <v>0.96505849633911656</v>
      </c>
      <c r="G214" s="11">
        <v>0.96133550535234802</v>
      </c>
      <c r="H214" s="11">
        <v>0.9635475064993998</v>
      </c>
      <c r="I214" s="11">
        <v>0.95264187704420555</v>
      </c>
      <c r="J214" s="11">
        <v>0.95660812392591921</v>
      </c>
      <c r="K214" s="11">
        <v>0.95796670419134211</v>
      </c>
      <c r="L214" s="11">
        <v>0.96990833569761981</v>
      </c>
      <c r="M214" s="11">
        <v>0.97084129524573981</v>
      </c>
      <c r="N214" s="11">
        <v>0.97821703353581169</v>
      </c>
      <c r="O214" s="46">
        <v>0.99264485973537708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51.215711171021994</v>
      </c>
      <c r="D215" s="13">
        <f t="shared" si="72"/>
        <v>51.531318148097029</v>
      </c>
      <c r="E215" s="13">
        <f t="shared" si="72"/>
        <v>48.816982924036523</v>
      </c>
      <c r="F215" s="13">
        <f t="shared" si="72"/>
        <v>47.733134432685567</v>
      </c>
      <c r="G215" s="13">
        <f t="shared" si="72"/>
        <v>48.338239589595744</v>
      </c>
      <c r="H215" s="13">
        <f t="shared" si="72"/>
        <v>48.687752111128155</v>
      </c>
      <c r="I215" s="13">
        <f t="shared" si="72"/>
        <v>49.398267653706739</v>
      </c>
      <c r="J215" s="13">
        <f t="shared" si="72"/>
        <v>49.756986755498559</v>
      </c>
      <c r="K215" s="13">
        <f t="shared" si="72"/>
        <v>49.686954241933002</v>
      </c>
      <c r="L215" s="13">
        <f t="shared" si="72"/>
        <v>49.629451241033088</v>
      </c>
      <c r="M215" s="13">
        <f t="shared" si="72"/>
        <v>49.90400237801834</v>
      </c>
      <c r="N215" s="13">
        <f t="shared" si="72"/>
        <v>49.631046686947364</v>
      </c>
      <c r="O215" s="48">
        <f t="shared" si="72"/>
        <v>48.888515006441629</v>
      </c>
      <c r="P215" s="45">
        <v>48.872748893345332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77.804777377093131</v>
      </c>
      <c r="D216" s="13">
        <f t="shared" si="72"/>
        <v>78.042134339207863</v>
      </c>
      <c r="E216" s="13">
        <f t="shared" si="72"/>
        <v>74.864985979699071</v>
      </c>
      <c r="F216" s="13">
        <f t="shared" si="72"/>
        <v>73.750461312446632</v>
      </c>
      <c r="G216" s="13">
        <f t="shared" si="72"/>
        <v>74.255197140616005</v>
      </c>
      <c r="H216" s="13">
        <f t="shared" si="72"/>
        <v>74.664343722798179</v>
      </c>
      <c r="I216" s="13">
        <f t="shared" si="72"/>
        <v>75.080850842631762</v>
      </c>
      <c r="J216" s="13">
        <f t="shared" si="72"/>
        <v>75.546497288205146</v>
      </c>
      <c r="K216" s="13">
        <f t="shared" si="72"/>
        <v>75.513091183289404</v>
      </c>
      <c r="L216" s="13">
        <f t="shared" si="72"/>
        <v>75.777526522453911</v>
      </c>
      <c r="M216" s="13">
        <f t="shared" si="72"/>
        <v>76.077229620300713</v>
      </c>
      <c r="N216" s="13">
        <f t="shared" si="72"/>
        <v>76.003118864329863</v>
      </c>
      <c r="O216" s="48">
        <f t="shared" si="72"/>
        <v>75.649551657814484</v>
      </c>
      <c r="P216" s="46">
        <v>75.832075170929556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120.67785137893911</v>
      </c>
      <c r="D217" s="13">
        <f t="shared" si="72"/>
        <v>120.78903547525867</v>
      </c>
      <c r="E217" s="13">
        <f t="shared" si="72"/>
        <v>116.86563218331564</v>
      </c>
      <c r="F217" s="13">
        <f t="shared" si="72"/>
        <v>115.70164425363325</v>
      </c>
      <c r="G217" s="13">
        <f t="shared" si="72"/>
        <v>116.04454131600056</v>
      </c>
      <c r="H217" s="13">
        <f t="shared" si="72"/>
        <v>116.54984379457461</v>
      </c>
      <c r="I217" s="13">
        <f t="shared" si="72"/>
        <v>116.49228218375698</v>
      </c>
      <c r="J217" s="13">
        <f t="shared" si="72"/>
        <v>117.13034175159794</v>
      </c>
      <c r="K217" s="13">
        <f t="shared" si="72"/>
        <v>117.1559932576677</v>
      </c>
      <c r="L217" s="13">
        <f t="shared" si="72"/>
        <v>117.93953243337319</v>
      </c>
      <c r="M217" s="13">
        <f t="shared" si="72"/>
        <v>118.27979136988507</v>
      </c>
      <c r="N217" s="13">
        <f t="shared" si="72"/>
        <v>118.52630464603963</v>
      </c>
      <c r="O217" s="48">
        <f t="shared" si="72"/>
        <v>118.7999163915128</v>
      </c>
      <c r="P217" s="46">
        <v>119.30216853866381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154.66274905665392</v>
      </c>
      <c r="D218" s="15">
        <f t="shared" si="72"/>
        <v>154.67391765295201</v>
      </c>
      <c r="E218" s="15">
        <f t="shared" si="72"/>
        <v>150.1589683123357</v>
      </c>
      <c r="F218" s="15">
        <f t="shared" si="72"/>
        <v>148.95577153300528</v>
      </c>
      <c r="G218" s="15">
        <f t="shared" si="72"/>
        <v>149.17038122563949</v>
      </c>
      <c r="H218" s="15">
        <f t="shared" si="72"/>
        <v>149.7519051643273</v>
      </c>
      <c r="I218" s="15">
        <f t="shared" si="72"/>
        <v>149.3185557734524</v>
      </c>
      <c r="J218" s="15">
        <f t="shared" si="72"/>
        <v>150.09328485834982</v>
      </c>
      <c r="K218" s="15">
        <f t="shared" si="72"/>
        <v>150.16575052256337</v>
      </c>
      <c r="L218" s="15">
        <f t="shared" si="72"/>
        <v>151.36077618902513</v>
      </c>
      <c r="M218" s="15">
        <f t="shared" si="72"/>
        <v>151.73318318254846</v>
      </c>
      <c r="N218" s="15">
        <f t="shared" si="72"/>
        <v>152.23385073101687</v>
      </c>
      <c r="O218" s="49">
        <f t="shared" si="72"/>
        <v>153.00461862881144</v>
      </c>
      <c r="P218" s="47">
        <v>153.76031527849284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5.0567437377704394</v>
      </c>
      <c r="D219" s="17">
        <f t="shared" si="73"/>
        <v>5.0567437377704394</v>
      </c>
      <c r="E219" s="17">
        <f t="shared" si="73"/>
        <v>5.0567437377704394</v>
      </c>
      <c r="F219" s="17">
        <f t="shared" si="73"/>
        <v>5.0567437377704394</v>
      </c>
      <c r="G219" s="17">
        <f t="shared" si="73"/>
        <v>5.0567437377704394</v>
      </c>
      <c r="H219" s="17">
        <f t="shared" si="73"/>
        <v>5.0567437377704394</v>
      </c>
      <c r="I219" s="17">
        <f t="shared" si="73"/>
        <v>5.0567437377704394</v>
      </c>
      <c r="J219" s="17">
        <f t="shared" si="73"/>
        <v>5.0567437377704394</v>
      </c>
      <c r="K219" s="17">
        <f t="shared" si="73"/>
        <v>5.0567437377704394</v>
      </c>
      <c r="L219" s="17">
        <f t="shared" si="73"/>
        <v>5.0567437377704394</v>
      </c>
      <c r="M219" s="17">
        <f t="shared" si="73"/>
        <v>5.0567437377704394</v>
      </c>
      <c r="N219" s="17">
        <f t="shared" si="73"/>
        <v>5.0567437377704394</v>
      </c>
      <c r="O219" s="50">
        <f t="shared" si="73"/>
        <v>5.0567437377704394</v>
      </c>
      <c r="P219" s="45">
        <v>5.0567437377704394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4.4346535277598269</v>
      </c>
      <c r="D220" s="13">
        <f t="shared" si="73"/>
        <v>4.4346535277598269</v>
      </c>
      <c r="E220" s="13">
        <f t="shared" si="73"/>
        <v>4.4346535277598269</v>
      </c>
      <c r="F220" s="13">
        <f t="shared" si="73"/>
        <v>4.4346535277598269</v>
      </c>
      <c r="G220" s="13">
        <f t="shared" si="73"/>
        <v>4.4346535277598269</v>
      </c>
      <c r="H220" s="13">
        <f t="shared" si="73"/>
        <v>4.4346535277598269</v>
      </c>
      <c r="I220" s="13">
        <f t="shared" si="73"/>
        <v>4.4346535277598269</v>
      </c>
      <c r="J220" s="13">
        <f t="shared" si="73"/>
        <v>4.4346535277598269</v>
      </c>
      <c r="K220" s="13">
        <f t="shared" si="73"/>
        <v>4.4346535277598269</v>
      </c>
      <c r="L220" s="13">
        <f t="shared" si="73"/>
        <v>4.4346535277598269</v>
      </c>
      <c r="M220" s="13">
        <f t="shared" si="73"/>
        <v>4.4346535277598269</v>
      </c>
      <c r="N220" s="13">
        <f t="shared" si="73"/>
        <v>4.4346535277598269</v>
      </c>
      <c r="O220" s="48">
        <f t="shared" si="73"/>
        <v>4.4346535277598269</v>
      </c>
      <c r="P220" s="46">
        <v>4.4346535277598269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6.5578453050256789</v>
      </c>
      <c r="D221" s="13">
        <f t="shared" si="73"/>
        <v>6.5578453050256789</v>
      </c>
      <c r="E221" s="13">
        <f t="shared" si="73"/>
        <v>6.5578453050256789</v>
      </c>
      <c r="F221" s="13">
        <f t="shared" si="73"/>
        <v>6.5578453050256789</v>
      </c>
      <c r="G221" s="13">
        <f t="shared" si="73"/>
        <v>6.5578453050256789</v>
      </c>
      <c r="H221" s="13">
        <f t="shared" si="73"/>
        <v>6.5578453050256789</v>
      </c>
      <c r="I221" s="13">
        <f t="shared" si="73"/>
        <v>6.5578453050256789</v>
      </c>
      <c r="J221" s="13">
        <f t="shared" si="73"/>
        <v>6.5578453050256789</v>
      </c>
      <c r="K221" s="13">
        <f t="shared" si="73"/>
        <v>6.5578453050256789</v>
      </c>
      <c r="L221" s="13">
        <f t="shared" si="73"/>
        <v>6.5578453050256789</v>
      </c>
      <c r="M221" s="13">
        <f t="shared" si="73"/>
        <v>6.5578453050256789</v>
      </c>
      <c r="N221" s="13">
        <f t="shared" si="73"/>
        <v>6.5578453050256789</v>
      </c>
      <c r="O221" s="48">
        <f t="shared" si="73"/>
        <v>6.5578453050256789</v>
      </c>
      <c r="P221" s="46">
        <v>6.5578453050256789</v>
      </c>
    </row>
    <row r="222" spans="1:137" ht="15.75" thickBot="1" x14ac:dyDescent="0.3">
      <c r="B222" s="4" t="s">
        <v>1</v>
      </c>
      <c r="C222" s="14">
        <f t="shared" si="73"/>
        <v>5.5684588930657712</v>
      </c>
      <c r="D222" s="15">
        <f t="shared" si="73"/>
        <v>5.5684588930657712</v>
      </c>
      <c r="E222" s="15">
        <f t="shared" si="73"/>
        <v>5.5684588930657712</v>
      </c>
      <c r="F222" s="15">
        <f t="shared" si="73"/>
        <v>5.5684588930657712</v>
      </c>
      <c r="G222" s="15">
        <f t="shared" si="73"/>
        <v>5.5684588930657712</v>
      </c>
      <c r="H222" s="15">
        <f t="shared" si="73"/>
        <v>5.5684588930657712</v>
      </c>
      <c r="I222" s="15">
        <f t="shared" si="73"/>
        <v>5.5684588930657712</v>
      </c>
      <c r="J222" s="15">
        <f t="shared" si="73"/>
        <v>5.5684588930657712</v>
      </c>
      <c r="K222" s="15">
        <f t="shared" si="73"/>
        <v>5.5684588930657712</v>
      </c>
      <c r="L222" s="15">
        <f t="shared" si="73"/>
        <v>5.5684588930657712</v>
      </c>
      <c r="M222" s="15">
        <f t="shared" si="73"/>
        <v>5.5684588930657712</v>
      </c>
      <c r="N222" s="15">
        <f t="shared" si="73"/>
        <v>5.5684588930657712</v>
      </c>
      <c r="O222" s="49">
        <f t="shared" si="73"/>
        <v>5.5684588930657712</v>
      </c>
      <c r="P222" s="47">
        <v>5.5684588930657712</v>
      </c>
    </row>
    <row r="223" spans="1:137" x14ac:dyDescent="0.25">
      <c r="A223" s="4" t="s">
        <v>19</v>
      </c>
      <c r="C223" s="19">
        <f t="shared" ref="C223:O223" si="74">((C210+C212)/0.768)/(C209+C211+(C210+C212)/0.768)</f>
        <v>7.4177543594793419E-9</v>
      </c>
      <c r="D223" s="19">
        <f t="shared" si="74"/>
        <v>0</v>
      </c>
      <c r="E223" s="19">
        <f t="shared" si="74"/>
        <v>0</v>
      </c>
      <c r="F223" s="19">
        <f t="shared" si="74"/>
        <v>0</v>
      </c>
      <c r="G223" s="19">
        <f t="shared" si="74"/>
        <v>0</v>
      </c>
      <c r="H223" s="19">
        <f t="shared" si="74"/>
        <v>3.8504078046568635E-2</v>
      </c>
      <c r="I223" s="19">
        <f t="shared" si="74"/>
        <v>2.7211611112481025E-2</v>
      </c>
      <c r="J223" s="19">
        <f t="shared" si="74"/>
        <v>5.6647841733585273E-2</v>
      </c>
      <c r="K223" s="19">
        <f t="shared" si="74"/>
        <v>4.1197736226542034E-2</v>
      </c>
      <c r="L223" s="19">
        <f t="shared" si="74"/>
        <v>5.5011472168384305E-2</v>
      </c>
      <c r="M223" s="19">
        <f t="shared" si="74"/>
        <v>5.156456861447186E-2</v>
      </c>
      <c r="N223" s="19">
        <f t="shared" si="74"/>
        <v>6.7882876899509004E-2</v>
      </c>
      <c r="O223" s="19">
        <f t="shared" si="74"/>
        <v>9.836382183138126E-2</v>
      </c>
      <c r="P223" s="2" t="s">
        <v>20</v>
      </c>
    </row>
    <row r="224" spans="1:137" x14ac:dyDescent="0.25">
      <c r="B224" s="4"/>
      <c r="C224" s="19">
        <f>STDEV(A!C223,B!C223,'C'!C223)</f>
        <v>4.051320351901045E-10</v>
      </c>
      <c r="D224" s="19">
        <f>STDEV(A!D223,B!D223,'C'!D223)</f>
        <v>4.1484749798440012E-3</v>
      </c>
      <c r="E224" s="19">
        <f>STDEV(A!E223,B!E223,'C'!E223)</f>
        <v>0</v>
      </c>
      <c r="F224" s="19">
        <f>STDEV(A!F223,B!F223,'C'!F223)</f>
        <v>3.6080856584733722E-3</v>
      </c>
      <c r="G224" s="19">
        <f>STDEV(A!G223,B!G223,'C'!G223)</f>
        <v>8.1770935804335518E-3</v>
      </c>
      <c r="H224" s="19">
        <f>STDEV(A!H223,B!H223,'C'!H223)</f>
        <v>7.6932231819753514E-3</v>
      </c>
      <c r="I224" s="19">
        <f>STDEV(A!I223,B!I223,'C'!I223)</f>
        <v>1.1665669045299754E-2</v>
      </c>
      <c r="J224" s="19">
        <f>STDEV(A!J223,B!J223,'C'!J223)</f>
        <v>1.0406545639096853E-2</v>
      </c>
      <c r="K224" s="19">
        <f>STDEV(A!K223,B!K223,'C'!K223)</f>
        <v>1.0557798588504863E-2</v>
      </c>
      <c r="L224" s="19">
        <f>STDEV(A!L223,B!L223,'C'!L223)</f>
        <v>5.6366457992375416E-3</v>
      </c>
      <c r="M224" s="19">
        <f>STDEV(A!M223,B!M223,'C'!M223)</f>
        <v>1.0223255531342403E-2</v>
      </c>
      <c r="N224" s="19">
        <f>STDEV(A!N223,B!N223,'C'!N223)</f>
        <v>1.3255521893280078E-2</v>
      </c>
      <c r="O224" s="19">
        <f>STDEV(A!O223,B!O223,'C'!O223)</f>
        <v>1.4047327325334815E-2</v>
      </c>
      <c r="P224" s="2" t="s">
        <v>22</v>
      </c>
    </row>
    <row r="225" spans="1:16" x14ac:dyDescent="0.25">
      <c r="B225" s="4"/>
      <c r="C225" s="72">
        <f>C210/(C209*0.768+C210)</f>
        <v>0</v>
      </c>
      <c r="D225" s="72">
        <f t="shared" ref="D225:O225" si="75">D210/(D209*0.768+D210)</f>
        <v>0</v>
      </c>
      <c r="E225" s="72">
        <f t="shared" si="75"/>
        <v>0</v>
      </c>
      <c r="F225" s="72">
        <f t="shared" si="75"/>
        <v>0</v>
      </c>
      <c r="G225" s="72">
        <f t="shared" si="75"/>
        <v>0</v>
      </c>
      <c r="H225" s="72">
        <f t="shared" si="75"/>
        <v>3.2356248505243247E-2</v>
      </c>
      <c r="I225" s="72">
        <f t="shared" si="75"/>
        <v>3.0962889230623333E-2</v>
      </c>
      <c r="J225" s="72">
        <f t="shared" si="75"/>
        <v>5.8796520943690637E-2</v>
      </c>
      <c r="K225" s="72">
        <f t="shared" si="75"/>
        <v>4.1212553268182482E-2</v>
      </c>
      <c r="L225" s="72">
        <f t="shared" si="75"/>
        <v>4.474559831731291E-2</v>
      </c>
      <c r="M225" s="72">
        <f t="shared" si="75"/>
        <v>5.1692753661257584E-2</v>
      </c>
      <c r="N225" s="72">
        <f t="shared" si="75"/>
        <v>4.5465261586092577E-2</v>
      </c>
      <c r="O225" s="72">
        <f t="shared" si="75"/>
        <v>7.6409067088747201E-2</v>
      </c>
      <c r="P225" s="73" t="s">
        <v>55</v>
      </c>
    </row>
    <row r="226" spans="1:16" x14ac:dyDescent="0.25">
      <c r="C226" s="74">
        <f>C212/(C211*0.768+C212)</f>
        <v>3.406691289404243E-8</v>
      </c>
      <c r="D226" s="74">
        <f t="shared" ref="D226:O226" si="76">D212/(D211*0.768+D212)</f>
        <v>0</v>
      </c>
      <c r="E226" s="74">
        <f t="shared" si="76"/>
        <v>0</v>
      </c>
      <c r="F226" s="74">
        <f t="shared" si="76"/>
        <v>0</v>
      </c>
      <c r="G226" s="74">
        <f t="shared" si="76"/>
        <v>0</v>
      </c>
      <c r="H226" s="74">
        <f t="shared" si="76"/>
        <v>5.9175992564761241E-2</v>
      </c>
      <c r="I226" s="74">
        <f t="shared" si="76"/>
        <v>1.4886621706120996E-2</v>
      </c>
      <c r="J226" s="74">
        <f t="shared" si="76"/>
        <v>4.9585149730182687E-2</v>
      </c>
      <c r="K226" s="74">
        <f t="shared" si="76"/>
        <v>4.1150374965338382E-2</v>
      </c>
      <c r="L226" s="74">
        <f t="shared" si="76"/>
        <v>8.8059307434316461E-2</v>
      </c>
      <c r="M226" s="74">
        <f t="shared" si="76"/>
        <v>5.1138479233111572E-2</v>
      </c>
      <c r="N226" s="74">
        <f t="shared" si="76"/>
        <v>0.13553317279418478</v>
      </c>
      <c r="O226" s="74">
        <f t="shared" si="76"/>
        <v>0.16509571280252539</v>
      </c>
      <c r="P226" s="75" t="s">
        <v>50</v>
      </c>
    </row>
    <row r="227" spans="1:16" x14ac:dyDescent="0.25">
      <c r="A227" s="4" t="s">
        <v>41</v>
      </c>
      <c r="B227" s="4" t="s">
        <v>36</v>
      </c>
      <c r="C227" s="52">
        <f>AVERAGE(C$214*C$216+C$213, C$214*C$217+C$213)</f>
        <v>100.89251349861891</v>
      </c>
      <c r="D227" s="52">
        <f t="shared" ref="D227:O227" si="77">AVERAGE(D$214*D$216+D$213, D$214*D$217+D$213)</f>
        <v>101.23329591805893</v>
      </c>
      <c r="E227" s="52">
        <f t="shared" si="77"/>
        <v>94.221023765829273</v>
      </c>
      <c r="F227" s="52">
        <f t="shared" si="77"/>
        <v>91.984254936654807</v>
      </c>
      <c r="G227" s="52">
        <f t="shared" si="77"/>
        <v>92.82607845305877</v>
      </c>
      <c r="H227" s="52">
        <f t="shared" si="77"/>
        <v>93.718513574010558</v>
      </c>
      <c r="I227" s="52">
        <f t="shared" si="77"/>
        <v>94.090334930389261</v>
      </c>
      <c r="J227" s="52">
        <f t="shared" si="77"/>
        <v>95.163032884454111</v>
      </c>
      <c r="K227" s="52">
        <f t="shared" si="77"/>
        <v>95.153771970537434</v>
      </c>
      <c r="L227" s="52">
        <f t="shared" si="77"/>
        <v>96.171259824962817</v>
      </c>
      <c r="M227" s="52">
        <f t="shared" si="77"/>
        <v>96.80123053929087</v>
      </c>
      <c r="N227" s="52">
        <f t="shared" si="77"/>
        <v>96.968889044631084</v>
      </c>
      <c r="O227" s="52">
        <f t="shared" si="77"/>
        <v>96.884864505046124</v>
      </c>
    </row>
    <row r="228" spans="1:16" x14ac:dyDescent="0.25">
      <c r="B228" s="4" t="s">
        <v>37</v>
      </c>
      <c r="C228" s="53">
        <v>25</v>
      </c>
      <c r="D228" s="53">
        <v>25</v>
      </c>
      <c r="E228" s="53">
        <v>25</v>
      </c>
      <c r="F228" s="53">
        <v>25</v>
      </c>
      <c r="G228" s="53">
        <v>25</v>
      </c>
      <c r="H228" s="53">
        <v>25</v>
      </c>
      <c r="I228" s="53">
        <v>25</v>
      </c>
      <c r="J228" s="53">
        <v>25</v>
      </c>
      <c r="K228" s="53">
        <v>25</v>
      </c>
      <c r="L228" s="53">
        <v>25</v>
      </c>
      <c r="M228" s="53">
        <v>25</v>
      </c>
      <c r="N228" s="53">
        <v>25</v>
      </c>
      <c r="O228" s="53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38.564612272595383</v>
      </c>
      <c r="D229" s="2">
        <f t="shared" ref="D229:O229" si="78">(D$214*D$215 + D$213) - (D$214*D$219)*$A$229</f>
        <v>39.227807036082311</v>
      </c>
      <c r="E229" s="2">
        <f t="shared" si="78"/>
        <v>34.105679790761869</v>
      </c>
      <c r="F229" s="2">
        <f t="shared" si="78"/>
        <v>31.993179291039993</v>
      </c>
      <c r="G229" s="2">
        <f t="shared" si="78"/>
        <v>33.240714928199502</v>
      </c>
      <c r="H229" s="2">
        <f t="shared" si="78"/>
        <v>33.892260464306901</v>
      </c>
      <c r="I229" s="2">
        <f t="shared" si="78"/>
        <v>35.447101293755885</v>
      </c>
      <c r="J229" s="2">
        <f t="shared" si="78"/>
        <v>36.090889457429071</v>
      </c>
      <c r="K229" s="2">
        <f t="shared" si="78"/>
        <v>35.934359459018026</v>
      </c>
      <c r="L229" s="2">
        <f t="shared" si="78"/>
        <v>35.649649447446542</v>
      </c>
      <c r="M229" s="2">
        <f t="shared" si="78"/>
        <v>36.177298926496448</v>
      </c>
      <c r="N229" s="2">
        <f t="shared" si="78"/>
        <v>35.533047929603725</v>
      </c>
      <c r="O229" s="2">
        <f t="shared" si="78"/>
        <v>33.845513122674021</v>
      </c>
    </row>
    <row r="230" spans="1:16" x14ac:dyDescent="0.25">
      <c r="C230" s="2">
        <f>(C$214*C$216 + C$213) + (C$214*C$220)*$A$229</f>
        <v>92.871630091957144</v>
      </c>
      <c r="D230" s="2">
        <f t="shared" ref="D230:O230" si="79">(D$214*D$216 + D$213) + (D$214*D$220)*$A$229</f>
        <v>93.298054379048963</v>
      </c>
      <c r="E230" s="2">
        <f t="shared" si="79"/>
        <v>86.784826275730524</v>
      </c>
      <c r="F230" s="2">
        <f t="shared" si="79"/>
        <v>84.580682368075003</v>
      </c>
      <c r="G230" s="2">
        <f t="shared" si="79"/>
        <v>85.528857972980205</v>
      </c>
      <c r="H230" s="2">
        <f t="shared" si="79"/>
        <v>86.358177044275493</v>
      </c>
      <c r="I230" s="2">
        <f t="shared" si="79"/>
        <v>87.03911307061837</v>
      </c>
      <c r="J230" s="2">
        <f t="shared" si="79"/>
        <v>87.999987939932765</v>
      </c>
      <c r="K230" s="2">
        <f t="shared" si="79"/>
        <v>87.952266416615714</v>
      </c>
      <c r="L230" s="2">
        <f t="shared" si="79"/>
        <v>88.628241601111682</v>
      </c>
      <c r="M230" s="2">
        <f t="shared" si="79"/>
        <v>89.231270008032794</v>
      </c>
      <c r="N230" s="2">
        <f t="shared" si="79"/>
        <v>89.184597574745951</v>
      </c>
      <c r="O230" s="2">
        <f t="shared" si="79"/>
        <v>88.674478717854413</v>
      </c>
    </row>
    <row r="231" spans="1:16" x14ac:dyDescent="0.25">
      <c r="C231" s="2">
        <f>(C$214*C$217 + C$213) - (C$214*C$221)*$A$229</f>
        <v>102.63130148279453</v>
      </c>
      <c r="D231" s="2">
        <f t="shared" ref="D231:O231" si="80">(D$214*D$217 + D$213) - (D$214*D$221)*$A$229</f>
        <v>102.9049298617588</v>
      </c>
      <c r="E231" s="2">
        <f t="shared" si="80"/>
        <v>95.502960722945488</v>
      </c>
      <c r="F231" s="2">
        <f t="shared" si="80"/>
        <v>93.240814713211336</v>
      </c>
      <c r="G231" s="2">
        <f t="shared" si="80"/>
        <v>94.000000012663875</v>
      </c>
      <c r="H231" s="2">
        <f t="shared" si="80"/>
        <v>94.941461675332008</v>
      </c>
      <c r="I231" s="2">
        <f t="shared" si="80"/>
        <v>95.073632590102065</v>
      </c>
      <c r="J231" s="2">
        <f t="shared" si="80"/>
        <v>96.232890320619774</v>
      </c>
      <c r="K231" s="2">
        <f t="shared" si="80"/>
        <v>96.253436436758591</v>
      </c>
      <c r="L231" s="2">
        <f t="shared" si="80"/>
        <v>97.536373839649542</v>
      </c>
      <c r="M231" s="2">
        <f t="shared" si="80"/>
        <v>98.187344305261291</v>
      </c>
      <c r="N231" s="2">
        <f t="shared" si="80"/>
        <v>98.522353428562354</v>
      </c>
      <c r="O231" s="2">
        <f t="shared" si="80"/>
        <v>98.772524080431737</v>
      </c>
    </row>
    <row r="232" spans="1:16" x14ac:dyDescent="0.25">
      <c r="C232" s="2">
        <f>(C$214*C$218 + C$213) + (C$214*C$222)*$A$229</f>
        <v>172.02873339818126</v>
      </c>
      <c r="D232" s="2">
        <f t="shared" ref="D232:O232" si="81">(D$214*D$218 + D$213) + (D$214*D$222)*$A$229</f>
        <v>171.99977774148442</v>
      </c>
      <c r="E232" s="2">
        <f t="shared" si="81"/>
        <v>162.82003418958544</v>
      </c>
      <c r="F232" s="2">
        <f t="shared" si="81"/>
        <v>160.44077146919426</v>
      </c>
      <c r="G232" s="2">
        <f t="shared" si="81"/>
        <v>160.81738638540324</v>
      </c>
      <c r="H232" s="2">
        <f t="shared" si="81"/>
        <v>161.98603563816991</v>
      </c>
      <c r="I232" s="2">
        <f t="shared" si="81"/>
        <v>161.00139105759274</v>
      </c>
      <c r="J232" s="2">
        <f t="shared" si="81"/>
        <v>162.56587281232026</v>
      </c>
      <c r="K232" s="2">
        <f t="shared" si="81"/>
        <v>162.72547180996881</v>
      </c>
      <c r="L232" s="2">
        <f t="shared" si="81"/>
        <v>165.23612731644022</v>
      </c>
      <c r="M232" s="2">
        <f t="shared" si="81"/>
        <v>165.98342916568751</v>
      </c>
      <c r="N232" s="2">
        <f t="shared" si="81"/>
        <v>167.08212112881009</v>
      </c>
      <c r="O232" s="2">
        <f t="shared" si="81"/>
        <v>168.83698652453441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M35" sqref="M35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2" t="s">
        <v>2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1:18" ht="15.75" thickBot="1" x14ac:dyDescent="0.3">
      <c r="B3" s="24"/>
      <c r="C3" s="32">
        <v>0</v>
      </c>
      <c r="D3" s="33">
        <v>20</v>
      </c>
      <c r="E3" s="33">
        <v>40</v>
      </c>
      <c r="F3" s="55">
        <v>60</v>
      </c>
      <c r="G3" s="55">
        <v>80</v>
      </c>
      <c r="H3" s="55">
        <v>100</v>
      </c>
      <c r="I3" s="55">
        <v>120</v>
      </c>
      <c r="J3" s="55">
        <v>140</v>
      </c>
      <c r="K3" s="55">
        <v>160</v>
      </c>
      <c r="L3" s="55">
        <v>180</v>
      </c>
      <c r="M3" s="55">
        <v>200</v>
      </c>
      <c r="N3" s="55">
        <v>220</v>
      </c>
      <c r="O3" s="34">
        <v>240</v>
      </c>
      <c r="P3" s="40"/>
    </row>
    <row r="4" spans="1:18" x14ac:dyDescent="0.25">
      <c r="B4" s="25" t="s">
        <v>11</v>
      </c>
      <c r="C4" s="20">
        <f>A!C$223</f>
        <v>8.0516110963791956E-9</v>
      </c>
      <c r="D4" s="21">
        <f>A!D$223</f>
        <v>0</v>
      </c>
      <c r="E4" s="21">
        <f>A!E$223</f>
        <v>0</v>
      </c>
      <c r="F4" s="21">
        <f>A!F$223</f>
        <v>6.9579172407740484E-3</v>
      </c>
      <c r="G4" s="21">
        <f>A!G$223</f>
        <v>1.5229981856805857E-2</v>
      </c>
      <c r="H4" s="21">
        <f>A!H$223</f>
        <v>2.8320347644800046E-2</v>
      </c>
      <c r="I4" s="21">
        <f>A!I$223</f>
        <v>5.9401776752713749E-3</v>
      </c>
      <c r="J4" s="21">
        <f>A!J$223</f>
        <v>5.3551794564226131E-2</v>
      </c>
      <c r="K4" s="21">
        <f>A!K$223</f>
        <v>5.8329752330898335E-2</v>
      </c>
      <c r="L4" s="21">
        <f>A!L$223</f>
        <v>4.7283676153989609E-2</v>
      </c>
      <c r="M4" s="21">
        <f>A!M$223</f>
        <v>7.1456951789685974E-2</v>
      </c>
      <c r="N4" s="21">
        <f>A!N$223</f>
        <v>4.3912503009292315E-2</v>
      </c>
      <c r="O4" s="22">
        <f>A!O$223</f>
        <v>7.0511605174036984E-2</v>
      </c>
      <c r="P4" s="20"/>
    </row>
    <row r="5" spans="1:18" x14ac:dyDescent="0.25">
      <c r="B5" s="25" t="s">
        <v>12</v>
      </c>
      <c r="C5" s="20">
        <f>B!C$223</f>
        <v>8.1717926976472225E-9</v>
      </c>
      <c r="D5" s="21">
        <f>B!D$223</f>
        <v>7.1853694390180845E-3</v>
      </c>
      <c r="E5" s="21">
        <f>B!E$223</f>
        <v>0</v>
      </c>
      <c r="F5" s="21">
        <f>B!F$223</f>
        <v>1.8220376477549162E-3</v>
      </c>
      <c r="G5" s="21">
        <f>B!G$223</f>
        <v>1.2775448054523257E-2</v>
      </c>
      <c r="H5" s="21">
        <f>B!H$223</f>
        <v>4.3400995309584488E-2</v>
      </c>
      <c r="I5" s="21">
        <f>B!I$223</f>
        <v>2.4876984230046136E-2</v>
      </c>
      <c r="J5" s="21">
        <f>B!J$223</f>
        <v>3.7275692774581044E-2</v>
      </c>
      <c r="K5" s="21">
        <f>B!K$223</f>
        <v>3.9073943005713915E-2</v>
      </c>
      <c r="L5" s="21">
        <f>B!L$223</f>
        <v>4.4039395479688034E-2</v>
      </c>
      <c r="M5" s="21">
        <f>B!M$223</f>
        <v>6.5605229604237703E-2</v>
      </c>
      <c r="N5" s="21">
        <f>B!N$223</f>
        <v>4.6089914280880384E-2</v>
      </c>
      <c r="O5" s="22">
        <f>B!O$223</f>
        <v>8.1248240911580089E-2</v>
      </c>
      <c r="P5" s="20"/>
    </row>
    <row r="6" spans="1:18" ht="15.75" thickBot="1" x14ac:dyDescent="0.3">
      <c r="B6" s="25" t="s">
        <v>13</v>
      </c>
      <c r="C6" s="20">
        <f>'C'!C$223</f>
        <v>7.4177543594793419E-9</v>
      </c>
      <c r="D6" s="21">
        <f>'C'!D$223</f>
        <v>0</v>
      </c>
      <c r="E6" s="21">
        <f>'C'!E$223</f>
        <v>0</v>
      </c>
      <c r="F6" s="21">
        <f>'C'!F$223</f>
        <v>0</v>
      </c>
      <c r="G6" s="21">
        <f>'C'!G$223</f>
        <v>0</v>
      </c>
      <c r="H6" s="21">
        <f>'C'!H$223</f>
        <v>3.8504078046568635E-2</v>
      </c>
      <c r="I6" s="21">
        <f>'C'!I$223</f>
        <v>2.7211611112481025E-2</v>
      </c>
      <c r="J6" s="21">
        <f>'C'!J$223</f>
        <v>5.6647841733585273E-2</v>
      </c>
      <c r="K6" s="21">
        <f>'C'!K$223</f>
        <v>4.1197736226542034E-2</v>
      </c>
      <c r="L6" s="21">
        <f>'C'!L$223</f>
        <v>5.5011472168384305E-2</v>
      </c>
      <c r="M6" s="21">
        <f>'C'!M$223</f>
        <v>5.156456861447186E-2</v>
      </c>
      <c r="N6" s="21">
        <f>'C'!N$223</f>
        <v>6.7882876899509004E-2</v>
      </c>
      <c r="O6" s="22">
        <f>'C'!O$223</f>
        <v>9.836382183138126E-2</v>
      </c>
      <c r="P6" s="20"/>
    </row>
    <row r="7" spans="1:18" x14ac:dyDescent="0.25">
      <c r="B7" s="26" t="s">
        <v>14</v>
      </c>
      <c r="C7" s="27">
        <f t="shared" ref="C7:O7" si="0">AVERAGE(C4:C6)</f>
        <v>7.8803860511685861E-9</v>
      </c>
      <c r="D7" s="28">
        <f t="shared" si="0"/>
        <v>2.3951231463393615E-3</v>
      </c>
      <c r="E7" s="28">
        <f t="shared" si="0"/>
        <v>0</v>
      </c>
      <c r="F7" s="28">
        <f t="shared" si="0"/>
        <v>2.9266516295096551E-3</v>
      </c>
      <c r="G7" s="28">
        <f t="shared" si="0"/>
        <v>9.335143303776371E-3</v>
      </c>
      <c r="H7" s="28">
        <f t="shared" si="0"/>
        <v>3.6741807000317726E-2</v>
      </c>
      <c r="I7" s="28">
        <f t="shared" si="0"/>
        <v>1.9342924339266179E-2</v>
      </c>
      <c r="J7" s="28">
        <f t="shared" si="0"/>
        <v>4.9158443024130812E-2</v>
      </c>
      <c r="K7" s="28">
        <f t="shared" si="0"/>
        <v>4.6200477187718102E-2</v>
      </c>
      <c r="L7" s="28">
        <f t="shared" si="0"/>
        <v>4.8778181267353983E-2</v>
      </c>
      <c r="M7" s="28">
        <f t="shared" si="0"/>
        <v>6.2875583336131843E-2</v>
      </c>
      <c r="N7" s="28">
        <f t="shared" si="0"/>
        <v>5.2628431396560565E-2</v>
      </c>
      <c r="O7" s="29">
        <f t="shared" si="0"/>
        <v>8.3374555972332787E-2</v>
      </c>
      <c r="P7" s="41"/>
    </row>
    <row r="8" spans="1:18" ht="15.75" thickBot="1" x14ac:dyDescent="0.3">
      <c r="B8" s="30" t="s">
        <v>15</v>
      </c>
      <c r="C8" s="37">
        <f t="shared" ref="C8:O8" si="1">STDEV(C4:C6)</f>
        <v>4.051320351901045E-10</v>
      </c>
      <c r="D8" s="38">
        <f t="shared" si="1"/>
        <v>4.1484749798440012E-3</v>
      </c>
      <c r="E8" s="38">
        <f t="shared" si="1"/>
        <v>0</v>
      </c>
      <c r="F8" s="38">
        <f t="shared" si="1"/>
        <v>3.6080856584733722E-3</v>
      </c>
      <c r="G8" s="38">
        <f t="shared" si="1"/>
        <v>8.1770935804335518E-3</v>
      </c>
      <c r="H8" s="38">
        <f t="shared" si="1"/>
        <v>7.6932231819753514E-3</v>
      </c>
      <c r="I8" s="38">
        <f t="shared" si="1"/>
        <v>1.1665669045299754E-2</v>
      </c>
      <c r="J8" s="38">
        <f t="shared" si="1"/>
        <v>1.0406545639096853E-2</v>
      </c>
      <c r="K8" s="38">
        <f t="shared" si="1"/>
        <v>1.0557798588504863E-2</v>
      </c>
      <c r="L8" s="38">
        <f t="shared" si="1"/>
        <v>5.6366457992375416E-3</v>
      </c>
      <c r="M8" s="38">
        <f t="shared" si="1"/>
        <v>1.0223255531342403E-2</v>
      </c>
      <c r="N8" s="38">
        <f t="shared" si="1"/>
        <v>1.3255521893280078E-2</v>
      </c>
      <c r="O8" s="39">
        <f t="shared" si="1"/>
        <v>1.4047327325334815E-2</v>
      </c>
      <c r="P8" s="42"/>
    </row>
    <row r="9" spans="1:18" x14ac:dyDescent="0.25">
      <c r="B9" s="4">
        <f>Expt!B1</f>
        <v>800</v>
      </c>
      <c r="C9" s="43">
        <f>$B$9*C7</f>
        <v>6.3043088409348692E-6</v>
      </c>
      <c r="D9" s="43">
        <f t="shared" ref="D9:O9" si="2">$B$9*D7</f>
        <v>1.9160985170714893</v>
      </c>
      <c r="E9" s="43">
        <f t="shared" si="2"/>
        <v>0</v>
      </c>
      <c r="F9" s="43">
        <f t="shared" si="2"/>
        <v>2.3413213036077241</v>
      </c>
      <c r="G9" s="43">
        <f t="shared" si="2"/>
        <v>7.4681146430210967</v>
      </c>
      <c r="H9" s="43">
        <f t="shared" si="2"/>
        <v>29.393445600254182</v>
      </c>
      <c r="I9" s="43">
        <f t="shared" si="2"/>
        <v>15.474339471412943</v>
      </c>
      <c r="J9" s="43">
        <f t="shared" si="2"/>
        <v>39.326754419304649</v>
      </c>
      <c r="K9" s="43">
        <f t="shared" si="2"/>
        <v>36.960381750174484</v>
      </c>
      <c r="L9" s="43">
        <f t="shared" si="2"/>
        <v>39.022545013883189</v>
      </c>
      <c r="M9" s="43">
        <f t="shared" si="2"/>
        <v>50.300466668905472</v>
      </c>
      <c r="N9" s="43">
        <f t="shared" si="2"/>
        <v>42.102745117248453</v>
      </c>
      <c r="O9" s="43">
        <f t="shared" si="2"/>
        <v>66.699644777866226</v>
      </c>
      <c r="P9" s="31"/>
      <c r="Q9" s="4">
        <f>LINEST(C9:O9,C3:O3, FALSE)</f>
        <v>0.22825612509264515</v>
      </c>
      <c r="R9" s="4" t="s">
        <v>23</v>
      </c>
    </row>
    <row r="10" spans="1:18" ht="17.25" x14ac:dyDescent="0.25">
      <c r="C10" s="31">
        <f>$B$9*C8</f>
        <v>3.2410562815208358E-7</v>
      </c>
      <c r="D10" s="31">
        <f t="shared" ref="D10:O10" si="3">$B$9*D8</f>
        <v>3.318779983875201</v>
      </c>
      <c r="E10" s="31">
        <f t="shared" si="3"/>
        <v>0</v>
      </c>
      <c r="F10" s="31">
        <f t="shared" si="3"/>
        <v>2.8864685267786978</v>
      </c>
      <c r="G10" s="31">
        <f t="shared" si="3"/>
        <v>6.5416748643468416</v>
      </c>
      <c r="H10" s="31">
        <f t="shared" si="3"/>
        <v>6.1545785455802813</v>
      </c>
      <c r="I10" s="31">
        <f t="shared" si="3"/>
        <v>9.3325352362398029</v>
      </c>
      <c r="J10" s="31">
        <f t="shared" si="3"/>
        <v>8.3252365112774829</v>
      </c>
      <c r="K10" s="31">
        <f t="shared" si="3"/>
        <v>8.4462388708038905</v>
      </c>
      <c r="L10" s="31">
        <f t="shared" si="3"/>
        <v>4.5093166393900335</v>
      </c>
      <c r="M10" s="31">
        <f t="shared" si="3"/>
        <v>8.1786044250739227</v>
      </c>
      <c r="N10" s="31">
        <f t="shared" si="3"/>
        <v>10.604417514624062</v>
      </c>
      <c r="O10" s="31">
        <f t="shared" si="3"/>
        <v>11.237861860267852</v>
      </c>
      <c r="P10" s="31"/>
      <c r="Q10" s="4">
        <f>Q9/Expt!B3</f>
        <v>2.2825612509264515E-2</v>
      </c>
      <c r="R10" s="4" t="s">
        <v>31</v>
      </c>
    </row>
    <row r="11" spans="1:18" x14ac:dyDescent="0.25">
      <c r="B11" s="4">
        <f>Expt!B3</f>
        <v>10</v>
      </c>
      <c r="C11" s="43">
        <f>C9/$B11</f>
        <v>6.3043088409348697E-7</v>
      </c>
      <c r="D11" s="43">
        <f t="shared" ref="D11:O11" si="4">D9/$B11</f>
        <v>0.19160985170714892</v>
      </c>
      <c r="E11" s="43">
        <f t="shared" si="4"/>
        <v>0</v>
      </c>
      <c r="F11" s="43">
        <f t="shared" si="4"/>
        <v>0.23413213036077241</v>
      </c>
      <c r="G11" s="43">
        <f t="shared" si="4"/>
        <v>0.74681146430210965</v>
      </c>
      <c r="H11" s="43">
        <f t="shared" si="4"/>
        <v>2.9393445600254182</v>
      </c>
      <c r="I11" s="43">
        <f t="shared" si="4"/>
        <v>1.5474339471412943</v>
      </c>
      <c r="J11" s="43">
        <f t="shared" si="4"/>
        <v>3.9326754419304648</v>
      </c>
      <c r="K11" s="43">
        <f t="shared" si="4"/>
        <v>3.6960381750174482</v>
      </c>
      <c r="L11" s="43">
        <f t="shared" si="4"/>
        <v>3.902254501388319</v>
      </c>
      <c r="M11" s="43">
        <f t="shared" si="4"/>
        <v>5.0300466668905468</v>
      </c>
      <c r="N11" s="43">
        <f t="shared" si="4"/>
        <v>4.2102745117248457</v>
      </c>
      <c r="O11" s="43">
        <f t="shared" si="4"/>
        <v>6.6699644777866229</v>
      </c>
      <c r="P11" s="31"/>
    </row>
    <row r="12" spans="1:18" x14ac:dyDescent="0.25">
      <c r="C12" s="43">
        <f>C10/$B11</f>
        <v>3.2410562815208355E-8</v>
      </c>
      <c r="D12" s="43">
        <f t="shared" ref="D12:O12" si="5">D10/$B11</f>
        <v>0.33187799838752008</v>
      </c>
      <c r="E12" s="43">
        <f t="shared" si="5"/>
        <v>0</v>
      </c>
      <c r="F12" s="43">
        <f t="shared" si="5"/>
        <v>0.28864685267786977</v>
      </c>
      <c r="G12" s="43">
        <f t="shared" si="5"/>
        <v>0.65416748643468414</v>
      </c>
      <c r="H12" s="43">
        <f t="shared" si="5"/>
        <v>0.61545785455802815</v>
      </c>
      <c r="I12" s="43">
        <f t="shared" si="5"/>
        <v>0.93325352362398029</v>
      </c>
      <c r="J12" s="43">
        <f t="shared" si="5"/>
        <v>0.83252365112774829</v>
      </c>
      <c r="K12" s="43">
        <f t="shared" si="5"/>
        <v>0.84462388708038905</v>
      </c>
      <c r="L12" s="43">
        <f t="shared" si="5"/>
        <v>0.45093166393900336</v>
      </c>
      <c r="M12" s="43">
        <f t="shared" si="5"/>
        <v>0.81786044250739232</v>
      </c>
      <c r="N12" s="43">
        <f t="shared" si="5"/>
        <v>1.0604417514624063</v>
      </c>
      <c r="O12" s="43">
        <f t="shared" si="5"/>
        <v>1.1237861860267853</v>
      </c>
      <c r="P12" s="31"/>
    </row>
    <row r="48" spans="19:20" ht="17.25" x14ac:dyDescent="0.25">
      <c r="S48" s="4">
        <f>LINEST(C11:E11,C3:E3,FALSE)</f>
        <v>1.9160985170714893E-3</v>
      </c>
      <c r="T48" s="4" t="s">
        <v>31</v>
      </c>
    </row>
  </sheetData>
  <mergeCells count="1">
    <mergeCell ref="C2:O2"/>
  </mergeCells>
  <conditionalFormatting sqref="C7:M7">
    <cfRule type="cellIs" dxfId="5" priority="2" operator="lessThan">
      <formula>0.2</formula>
    </cfRule>
  </conditionalFormatting>
  <conditionalFormatting sqref="C7:O7">
    <cfRule type="cellIs" dxfId="4" priority="1" operator="less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abSelected="1" topLeftCell="A10" zoomScale="80" zoomScaleNormal="80" workbookViewId="0">
      <selection activeCell="A34" sqref="A34:XFD3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52</v>
      </c>
      <c r="Q1" s="2">
        <f>COUNTIF(C7:O7,"&lt;0.2")</f>
        <v>13</v>
      </c>
    </row>
    <row r="2" spans="1:18" ht="15.75" thickBot="1" x14ac:dyDescent="0.3">
      <c r="B2" s="24" t="s">
        <v>16</v>
      </c>
      <c r="C2" s="62" t="s">
        <v>2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  <c r="Q2" s="4" t="s">
        <v>53</v>
      </c>
    </row>
    <row r="3" spans="1:18" ht="15.75" thickBot="1" x14ac:dyDescent="0.3">
      <c r="B3" s="24"/>
      <c r="C3" s="57">
        <v>0</v>
      </c>
      <c r="D3" s="58">
        <v>20</v>
      </c>
      <c r="E3" s="58">
        <v>40</v>
      </c>
      <c r="F3" s="58">
        <v>60</v>
      </c>
      <c r="G3" s="58">
        <v>80</v>
      </c>
      <c r="H3" s="58">
        <v>100</v>
      </c>
      <c r="I3" s="58">
        <v>120</v>
      </c>
      <c r="J3" s="58">
        <v>140</v>
      </c>
      <c r="K3" s="58">
        <v>160</v>
      </c>
      <c r="L3" s="58">
        <v>180</v>
      </c>
      <c r="M3" s="58">
        <v>200</v>
      </c>
      <c r="N3" s="58">
        <v>220</v>
      </c>
      <c r="O3" s="59">
        <v>240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0</v>
      </c>
      <c r="D4" s="21">
        <f>A!D$225</f>
        <v>0</v>
      </c>
      <c r="E4" s="21">
        <f>A!E$225</f>
        <v>0</v>
      </c>
      <c r="F4" s="21">
        <f>A!F$225</f>
        <v>8.9956954088800146E-3</v>
      </c>
      <c r="G4" s="21">
        <f>A!G$225</f>
        <v>1.1585297558429075E-2</v>
      </c>
      <c r="H4" s="21">
        <f>A!H$225</f>
        <v>2.0001701200228421E-2</v>
      </c>
      <c r="I4" s="21">
        <f>A!I$225</f>
        <v>7.7922882946590407E-3</v>
      </c>
      <c r="J4" s="21">
        <f>A!J$225</f>
        <v>3.9389419342275127E-2</v>
      </c>
      <c r="K4" s="21">
        <f>A!K$225</f>
        <v>3.8838491939282002E-2</v>
      </c>
      <c r="L4" s="21">
        <f>A!L$225</f>
        <v>3.483822657439388E-2</v>
      </c>
      <c r="M4" s="21">
        <f>A!M$225</f>
        <v>6.0457362219710625E-2</v>
      </c>
      <c r="N4" s="21">
        <f>A!N$225</f>
        <v>3.7395001902900023E-2</v>
      </c>
      <c r="O4" s="22">
        <f>A!O$225</f>
        <v>4.6323070980862358E-2</v>
      </c>
      <c r="P4" s="20"/>
    </row>
    <row r="5" spans="1:18" x14ac:dyDescent="0.25">
      <c r="B5" s="25" t="s">
        <v>12</v>
      </c>
      <c r="C5" s="20">
        <f>B!C$225</f>
        <v>0</v>
      </c>
      <c r="D5" s="21">
        <f>B!D$225</f>
        <v>9.3047302689901155E-3</v>
      </c>
      <c r="E5" s="21">
        <f>B!E$225</f>
        <v>0</v>
      </c>
      <c r="F5" s="21">
        <f>B!F$225</f>
        <v>2.3725590642638171E-3</v>
      </c>
      <c r="G5" s="21">
        <f>B!G$225</f>
        <v>1.2808260216764537E-2</v>
      </c>
      <c r="H5" s="21">
        <f>B!H$225</f>
        <v>2.5612391767933482E-2</v>
      </c>
      <c r="I5" s="21">
        <f>B!I$225</f>
        <v>3.1957432937734905E-2</v>
      </c>
      <c r="J5" s="21">
        <f>B!J$225</f>
        <v>2.81039005484644E-2</v>
      </c>
      <c r="K5" s="21">
        <f>B!K$225</f>
        <v>3.3678292408414745E-2</v>
      </c>
      <c r="L5" s="21">
        <f>B!L$225</f>
        <v>3.1661324070836203E-2</v>
      </c>
      <c r="M5" s="21">
        <f>B!M$225</f>
        <v>4.3512723083567614E-2</v>
      </c>
      <c r="N5" s="21">
        <f>B!N$225</f>
        <v>4.0160814944754486E-2</v>
      </c>
      <c r="O5" s="22">
        <f>B!O$225</f>
        <v>5.4974170027593056E-2</v>
      </c>
      <c r="P5" s="20"/>
    </row>
    <row r="6" spans="1:18" ht="15.75" thickBot="1" x14ac:dyDescent="0.3">
      <c r="B6" s="25" t="s">
        <v>13</v>
      </c>
      <c r="C6" s="20">
        <f>'C'!C$225</f>
        <v>0</v>
      </c>
      <c r="D6" s="21">
        <f>'C'!D$225</f>
        <v>0</v>
      </c>
      <c r="E6" s="21">
        <f>'C'!E$225</f>
        <v>0</v>
      </c>
      <c r="F6" s="21">
        <f>'C'!F$225</f>
        <v>0</v>
      </c>
      <c r="G6" s="21">
        <f>'C'!G$225</f>
        <v>0</v>
      </c>
      <c r="H6" s="21">
        <f>'C'!H$225</f>
        <v>3.2356248505243247E-2</v>
      </c>
      <c r="I6" s="21">
        <f>'C'!I$225</f>
        <v>3.0962889230623333E-2</v>
      </c>
      <c r="J6" s="21">
        <f>'C'!J$225</f>
        <v>5.8796520943690637E-2</v>
      </c>
      <c r="K6" s="21">
        <f>'C'!K$225</f>
        <v>4.1212553268182482E-2</v>
      </c>
      <c r="L6" s="21">
        <f>'C'!L$225</f>
        <v>4.474559831731291E-2</v>
      </c>
      <c r="M6" s="21">
        <f>'C'!M$225</f>
        <v>5.1692753661257584E-2</v>
      </c>
      <c r="N6" s="21">
        <f>'C'!N$225</f>
        <v>4.5465261586092577E-2</v>
      </c>
      <c r="O6" s="22">
        <f>'C'!O$225</f>
        <v>7.6409067088747201E-2</v>
      </c>
      <c r="P6" s="20"/>
    </row>
    <row r="7" spans="1:18" x14ac:dyDescent="0.25">
      <c r="B7" s="26" t="s">
        <v>14</v>
      </c>
      <c r="C7" s="27">
        <f t="shared" ref="C7:O7" si="0">AVERAGE(C4:C6)</f>
        <v>0</v>
      </c>
      <c r="D7" s="28">
        <f t="shared" si="0"/>
        <v>3.1015767563300385E-3</v>
      </c>
      <c r="E7" s="28">
        <f t="shared" si="0"/>
        <v>0</v>
      </c>
      <c r="F7" s="28">
        <f t="shared" si="0"/>
        <v>3.7894181577146102E-3</v>
      </c>
      <c r="G7" s="28">
        <f t="shared" si="0"/>
        <v>8.131185925064538E-3</v>
      </c>
      <c r="H7" s="28">
        <f t="shared" si="0"/>
        <v>2.5990113824468381E-2</v>
      </c>
      <c r="I7" s="28">
        <f t="shared" si="0"/>
        <v>2.3570870154339091E-2</v>
      </c>
      <c r="J7" s="28">
        <f t="shared" si="0"/>
        <v>4.2096613611476728E-2</v>
      </c>
      <c r="K7" s="28">
        <f t="shared" si="0"/>
        <v>3.7909779205293072E-2</v>
      </c>
      <c r="L7" s="28">
        <f t="shared" si="0"/>
        <v>3.7081716320847662E-2</v>
      </c>
      <c r="M7" s="28">
        <f t="shared" si="0"/>
        <v>5.1887612988178601E-2</v>
      </c>
      <c r="N7" s="28">
        <f t="shared" si="0"/>
        <v>4.1007026144582355E-2</v>
      </c>
      <c r="O7" s="29">
        <f t="shared" si="0"/>
        <v>5.9235436032400869E-2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0</v>
      </c>
      <c r="D8" s="38">
        <f t="shared" si="1"/>
        <v>5.3720885255383018E-3</v>
      </c>
      <c r="E8" s="38">
        <f t="shared" si="1"/>
        <v>0</v>
      </c>
      <c r="F8" s="38">
        <f t="shared" si="1"/>
        <v>4.6622152717733772E-3</v>
      </c>
      <c r="G8" s="38">
        <f t="shared" si="1"/>
        <v>7.0683129406454879E-3</v>
      </c>
      <c r="H8" s="38">
        <f t="shared" si="1"/>
        <v>6.1859288099651638E-3</v>
      </c>
      <c r="I8" s="38">
        <f t="shared" si="1"/>
        <v>1.3673697869388051E-2</v>
      </c>
      <c r="J8" s="38">
        <f t="shared" si="1"/>
        <v>1.5524365117123542E-2</v>
      </c>
      <c r="K8" s="38">
        <f t="shared" si="1"/>
        <v>3.852032214618916E-3</v>
      </c>
      <c r="L8" s="38">
        <f t="shared" si="1"/>
        <v>6.8245507413371743E-3</v>
      </c>
      <c r="M8" s="38">
        <f t="shared" si="1"/>
        <v>8.47400002841011E-3</v>
      </c>
      <c r="N8" s="38">
        <f t="shared" si="1"/>
        <v>4.1011373891368715E-3</v>
      </c>
      <c r="O8" s="39">
        <f t="shared" si="1"/>
        <v>1.5489047143827551E-2</v>
      </c>
      <c r="P8" s="42"/>
    </row>
    <row r="9" spans="1:18" x14ac:dyDescent="0.25">
      <c r="B9" s="4">
        <f>Expt!B1*2</f>
        <v>1600</v>
      </c>
      <c r="C9" s="43">
        <f>$B$9*C7</f>
        <v>0</v>
      </c>
      <c r="D9" s="43">
        <f t="shared" ref="D9:O10" si="2">$B$9*D7</f>
        <v>4.9625228101280614</v>
      </c>
      <c r="E9" s="43">
        <f t="shared" si="2"/>
        <v>0</v>
      </c>
      <c r="F9" s="43">
        <f t="shared" si="2"/>
        <v>6.0630690523433763</v>
      </c>
      <c r="G9" s="43">
        <f t="shared" si="2"/>
        <v>13.009897480103261</v>
      </c>
      <c r="H9" s="43">
        <f t="shared" si="2"/>
        <v>41.584182119149411</v>
      </c>
      <c r="I9" s="43">
        <f t="shared" si="2"/>
        <v>37.713392246942547</v>
      </c>
      <c r="J9" s="43">
        <f t="shared" si="2"/>
        <v>67.354581778362771</v>
      </c>
      <c r="K9" s="43">
        <f t="shared" si="2"/>
        <v>60.655646728468916</v>
      </c>
      <c r="L9" s="43">
        <f t="shared" si="2"/>
        <v>59.330746113356255</v>
      </c>
      <c r="M9" s="43">
        <f t="shared" si="2"/>
        <v>83.020180781085756</v>
      </c>
      <c r="N9" s="43">
        <f t="shared" si="2"/>
        <v>65.611241831331768</v>
      </c>
      <c r="O9" s="43">
        <f t="shared" si="2"/>
        <v>94.776697651841388</v>
      </c>
      <c r="P9" s="31"/>
      <c r="Q9" s="4">
        <f ca="1">LINEST(INDIRECT(Q7),INDIRECT(Q3), FALSE)</f>
        <v>0.36071864500300577</v>
      </c>
      <c r="R9" s="4" t="s">
        <v>23</v>
      </c>
    </row>
    <row r="10" spans="1:18" ht="17.25" x14ac:dyDescent="0.25">
      <c r="C10" s="31">
        <f>$B$9*C8</f>
        <v>0</v>
      </c>
      <c r="D10" s="31">
        <f t="shared" si="2"/>
        <v>8.5953416408612835</v>
      </c>
      <c r="E10" s="31">
        <f t="shared" si="2"/>
        <v>0</v>
      </c>
      <c r="F10" s="31">
        <f t="shared" si="2"/>
        <v>7.4595444348374036</v>
      </c>
      <c r="G10" s="31">
        <f t="shared" si="2"/>
        <v>11.309300705032781</v>
      </c>
      <c r="H10" s="31">
        <f t="shared" si="2"/>
        <v>9.8974860959442612</v>
      </c>
      <c r="I10" s="31">
        <f t="shared" si="2"/>
        <v>21.877916591020881</v>
      </c>
      <c r="J10" s="31">
        <f t="shared" si="2"/>
        <v>24.838984187397667</v>
      </c>
      <c r="K10" s="31">
        <f t="shared" si="2"/>
        <v>6.1632515433902659</v>
      </c>
      <c r="L10" s="31">
        <f t="shared" si="2"/>
        <v>10.919281186139479</v>
      </c>
      <c r="M10" s="31">
        <f t="shared" si="2"/>
        <v>13.558400045456176</v>
      </c>
      <c r="N10" s="31">
        <f t="shared" si="2"/>
        <v>6.5618198226189941</v>
      </c>
      <c r="O10" s="31">
        <f t="shared" si="2"/>
        <v>24.78247543012408</v>
      </c>
      <c r="P10" s="31"/>
      <c r="Q10" s="4">
        <f ca="1">Q9/B11</f>
        <v>3.6071864500300574E-2</v>
      </c>
      <c r="R10" s="4" t="s">
        <v>31</v>
      </c>
    </row>
    <row r="11" spans="1:18" ht="17.25" x14ac:dyDescent="0.25">
      <c r="B11" s="4">
        <f>Expt!B3</f>
        <v>10</v>
      </c>
      <c r="C11" s="43">
        <f>C9/$B11</f>
        <v>0</v>
      </c>
      <c r="D11" s="43">
        <f t="shared" ref="D11:O11" si="3">D9/$B11</f>
        <v>0.49625228101280616</v>
      </c>
      <c r="E11" s="43">
        <f t="shared" si="3"/>
        <v>0</v>
      </c>
      <c r="F11" s="43">
        <f t="shared" si="3"/>
        <v>0.60630690523433761</v>
      </c>
      <c r="G11" s="43">
        <f t="shared" si="3"/>
        <v>1.3009897480103261</v>
      </c>
      <c r="H11" s="43">
        <f t="shared" si="3"/>
        <v>4.1584182119149409</v>
      </c>
      <c r="I11" s="43">
        <f t="shared" si="3"/>
        <v>3.7713392246942545</v>
      </c>
      <c r="J11" s="43">
        <f t="shared" si="3"/>
        <v>6.7354581778362768</v>
      </c>
      <c r="K11" s="43">
        <f t="shared" si="3"/>
        <v>6.0655646728468913</v>
      </c>
      <c r="L11" s="43">
        <f t="shared" si="3"/>
        <v>5.9330746113356252</v>
      </c>
      <c r="M11" s="43">
        <f t="shared" si="3"/>
        <v>8.3020180781085759</v>
      </c>
      <c r="N11" s="43">
        <f t="shared" si="3"/>
        <v>6.5611241831331766</v>
      </c>
      <c r="O11" s="43">
        <f t="shared" si="3"/>
        <v>9.4776697651841388</v>
      </c>
      <c r="P11" s="31"/>
      <c r="Q11" s="4">
        <f ca="1">Q10/(B9*10^-9)</f>
        <v>22544.915312687855</v>
      </c>
      <c r="R11" s="4" t="s">
        <v>56</v>
      </c>
    </row>
    <row r="12" spans="1:18" x14ac:dyDescent="0.25">
      <c r="C12" s="43">
        <f>C10/$B11</f>
        <v>0</v>
      </c>
      <c r="D12" s="43">
        <f t="shared" ref="D12:O12" si="4">D10/$B11</f>
        <v>0.85953416408612837</v>
      </c>
      <c r="E12" s="43">
        <f t="shared" si="4"/>
        <v>0</v>
      </c>
      <c r="F12" s="43">
        <f t="shared" si="4"/>
        <v>0.7459544434837404</v>
      </c>
      <c r="G12" s="43">
        <f t="shared" si="4"/>
        <v>1.1309300705032781</v>
      </c>
      <c r="H12" s="43">
        <f t="shared" si="4"/>
        <v>0.98974860959442612</v>
      </c>
      <c r="I12" s="43">
        <f t="shared" si="4"/>
        <v>2.1877916591020883</v>
      </c>
      <c r="J12" s="43">
        <f t="shared" si="4"/>
        <v>2.4838984187397668</v>
      </c>
      <c r="K12" s="43">
        <f t="shared" si="4"/>
        <v>0.61632515433902657</v>
      </c>
      <c r="L12" s="43">
        <f t="shared" si="4"/>
        <v>1.0919281186139478</v>
      </c>
      <c r="M12" s="43">
        <f t="shared" si="4"/>
        <v>1.3558400045456176</v>
      </c>
      <c r="N12" s="43">
        <f t="shared" si="4"/>
        <v>0.65618198226189939</v>
      </c>
      <c r="O12" s="43">
        <f t="shared" si="4"/>
        <v>2.478247543012408</v>
      </c>
      <c r="P12" s="31"/>
    </row>
    <row r="34" spans="2:20" x14ac:dyDescent="0.25">
      <c r="B34" s="4" t="s">
        <v>54</v>
      </c>
      <c r="C34" s="43">
        <f>IF(C7&lt;0.2, C11, #N/A)</f>
        <v>0</v>
      </c>
      <c r="D34" s="43">
        <f t="shared" ref="D34:O34" si="5">IF(D7&lt;0.2, D11, #N/A)</f>
        <v>0.49625228101280616</v>
      </c>
      <c r="E34" s="43">
        <f t="shared" si="5"/>
        <v>0</v>
      </c>
      <c r="F34" s="43">
        <f t="shared" si="5"/>
        <v>0.60630690523433761</v>
      </c>
      <c r="G34" s="43">
        <f t="shared" si="5"/>
        <v>1.3009897480103261</v>
      </c>
      <c r="H34" s="43">
        <f t="shared" si="5"/>
        <v>4.1584182119149409</v>
      </c>
      <c r="I34" s="43">
        <f t="shared" si="5"/>
        <v>3.7713392246942545</v>
      </c>
      <c r="J34" s="43">
        <f t="shared" si="5"/>
        <v>6.7354581778362768</v>
      </c>
      <c r="K34" s="43">
        <f t="shared" si="5"/>
        <v>6.0655646728468913</v>
      </c>
      <c r="L34" s="43">
        <f t="shared" si="5"/>
        <v>5.9330746113356252</v>
      </c>
      <c r="M34" s="43">
        <f t="shared" si="5"/>
        <v>8.3020180781085759</v>
      </c>
      <c r="N34" s="43">
        <f t="shared" si="5"/>
        <v>6.5611241831331766</v>
      </c>
      <c r="O34" s="43">
        <f t="shared" si="5"/>
        <v>9.4776697651841388</v>
      </c>
    </row>
    <row r="48" spans="2:20" ht="17.25" x14ac:dyDescent="0.25">
      <c r="S48" s="4">
        <f>LINEST(C11:E11,C3:E3,FALSE)</f>
        <v>4.9625228101280614E-3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opLeftCell="A4" zoomScale="80" zoomScaleNormal="80" workbookViewId="0">
      <selection activeCell="Q14" sqref="Q1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52</v>
      </c>
      <c r="Q1" s="2">
        <f>COUNTIF(C7:O7,"&lt;0.2")</f>
        <v>13</v>
      </c>
    </row>
    <row r="2" spans="1:18" ht="15.75" thickBot="1" x14ac:dyDescent="0.3">
      <c r="B2" s="24" t="s">
        <v>16</v>
      </c>
      <c r="C2" s="62" t="s">
        <v>2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  <c r="Q2" s="4" t="s">
        <v>53</v>
      </c>
    </row>
    <row r="3" spans="1:18" ht="15.75" thickBot="1" x14ac:dyDescent="0.3">
      <c r="B3" s="24"/>
      <c r="C3" s="54">
        <v>0</v>
      </c>
      <c r="D3" s="55">
        <v>20</v>
      </c>
      <c r="E3" s="55">
        <v>40</v>
      </c>
      <c r="F3" s="55">
        <v>60</v>
      </c>
      <c r="G3" s="55">
        <v>80</v>
      </c>
      <c r="H3" s="55">
        <v>100</v>
      </c>
      <c r="I3" s="55">
        <v>120</v>
      </c>
      <c r="J3" s="55">
        <v>140</v>
      </c>
      <c r="K3" s="55">
        <v>160</v>
      </c>
      <c r="L3" s="55">
        <v>180</v>
      </c>
      <c r="M3" s="55">
        <v>200</v>
      </c>
      <c r="N3" s="55">
        <v>220</v>
      </c>
      <c r="O3" s="56">
        <v>240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A!C$226</f>
        <v>3.4994255285233561E-8</v>
      </c>
      <c r="D4" s="21">
        <f>A!D$226</f>
        <v>0</v>
      </c>
      <c r="E4" s="21">
        <f>A!E$226</f>
        <v>0</v>
      </c>
      <c r="F4" s="21">
        <f>A!F$226</f>
        <v>0</v>
      </c>
      <c r="G4" s="21">
        <f>A!G$226</f>
        <v>2.6924377995413928E-2</v>
      </c>
      <c r="H4" s="21">
        <f>A!H$226</f>
        <v>5.6374198151329859E-2</v>
      </c>
      <c r="I4" s="21">
        <f>A!I$226</f>
        <v>2.7413640373364927E-6</v>
      </c>
      <c r="J4" s="21">
        <f>A!J$226</f>
        <v>9.5669468988916498E-2</v>
      </c>
      <c r="K4" s="21">
        <f>A!K$226</f>
        <v>0.11477872590554708</v>
      </c>
      <c r="L4" s="21">
        <f>A!L$226</f>
        <v>8.5664112701467066E-2</v>
      </c>
      <c r="M4" s="21">
        <f>A!M$226</f>
        <v>0.10645339180719299</v>
      </c>
      <c r="N4" s="21">
        <f>A!N$226</f>
        <v>6.5354208369440045E-2</v>
      </c>
      <c r="O4" s="22">
        <f>A!O$226</f>
        <v>0.14570419300051013</v>
      </c>
      <c r="P4" s="20"/>
    </row>
    <row r="5" spans="1:18" x14ac:dyDescent="0.25">
      <c r="B5" s="25" t="s">
        <v>12</v>
      </c>
      <c r="C5" s="20">
        <f>B!C$226</f>
        <v>3.7747785464130052E-8</v>
      </c>
      <c r="D5" s="21">
        <f>B!D$226</f>
        <v>0</v>
      </c>
      <c r="E5" s="21">
        <f>B!E$226</f>
        <v>0</v>
      </c>
      <c r="F5" s="21">
        <f>B!F$226</f>
        <v>0</v>
      </c>
      <c r="G5" s="21">
        <f>B!G$226</f>
        <v>1.2665189528653413E-2</v>
      </c>
      <c r="H5" s="21">
        <f>B!H$226</f>
        <v>9.9395304420041269E-2</v>
      </c>
      <c r="I5" s="21">
        <f>B!I$226</f>
        <v>2.8868875299900555E-6</v>
      </c>
      <c r="J5" s="21">
        <f>B!J$226</f>
        <v>6.5987085307009946E-2</v>
      </c>
      <c r="K5" s="21">
        <f>B!K$226</f>
        <v>5.625174709893075E-2</v>
      </c>
      <c r="L5" s="21">
        <f>B!L$226</f>
        <v>8.2121724427500389E-2</v>
      </c>
      <c r="M5" s="21">
        <f>B!M$226</f>
        <v>0.13304317535975382</v>
      </c>
      <c r="N5" s="21">
        <f>B!N$226</f>
        <v>6.5071934216344565E-2</v>
      </c>
      <c r="O5" s="22">
        <f>B!O$226</f>
        <v>0.16095673351277487</v>
      </c>
      <c r="P5" s="20"/>
    </row>
    <row r="6" spans="1:18" ht="15.75" thickBot="1" x14ac:dyDescent="0.3">
      <c r="B6" s="25" t="s">
        <v>13</v>
      </c>
      <c r="C6" s="20">
        <f>'C'!C$226</f>
        <v>3.406691289404243E-8</v>
      </c>
      <c r="D6" s="21">
        <f>'C'!D$226</f>
        <v>0</v>
      </c>
      <c r="E6" s="21">
        <f>'C'!E$226</f>
        <v>0</v>
      </c>
      <c r="F6" s="21">
        <f>'C'!F$226</f>
        <v>0</v>
      </c>
      <c r="G6" s="21">
        <f>'C'!G$226</f>
        <v>0</v>
      </c>
      <c r="H6" s="21">
        <f>'C'!H$226</f>
        <v>5.9175992564761241E-2</v>
      </c>
      <c r="I6" s="21">
        <f>'C'!I$226</f>
        <v>1.4886621706120996E-2</v>
      </c>
      <c r="J6" s="21">
        <f>'C'!J$226</f>
        <v>4.9585149730182687E-2</v>
      </c>
      <c r="K6" s="21">
        <f>'C'!K$226</f>
        <v>4.1150374965338382E-2</v>
      </c>
      <c r="L6" s="21">
        <f>'C'!L$226</f>
        <v>8.8059307434316461E-2</v>
      </c>
      <c r="M6" s="21">
        <f>'C'!M$226</f>
        <v>5.1138479233111572E-2</v>
      </c>
      <c r="N6" s="21">
        <f>'C'!N$226</f>
        <v>0.13553317279418478</v>
      </c>
      <c r="O6" s="22">
        <f>'C'!O$226</f>
        <v>0.16509571280252539</v>
      </c>
      <c r="P6" s="20"/>
    </row>
    <row r="7" spans="1:18" x14ac:dyDescent="0.25">
      <c r="B7" s="26" t="s">
        <v>14</v>
      </c>
      <c r="C7" s="27">
        <f t="shared" ref="C7:O7" si="0">AVERAGE(C4:C6)</f>
        <v>3.5602984547802014E-8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1.3196522508022446E-2</v>
      </c>
      <c r="H7" s="28">
        <f t="shared" si="0"/>
        <v>7.164849837871079E-2</v>
      </c>
      <c r="I7" s="28">
        <f t="shared" si="0"/>
        <v>4.9640833192294408E-3</v>
      </c>
      <c r="J7" s="28">
        <f t="shared" si="0"/>
        <v>7.0413901342036386E-2</v>
      </c>
      <c r="K7" s="28">
        <f t="shared" si="0"/>
        <v>7.0726949323272073E-2</v>
      </c>
      <c r="L7" s="28">
        <f t="shared" si="0"/>
        <v>8.5281714854427967E-2</v>
      </c>
      <c r="M7" s="28">
        <f t="shared" si="0"/>
        <v>9.6878348800019456E-2</v>
      </c>
      <c r="N7" s="28">
        <f t="shared" si="0"/>
        <v>8.8653105126656473E-2</v>
      </c>
      <c r="O7" s="29">
        <f t="shared" si="0"/>
        <v>0.15725221310527013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1.9144501052877332E-9</v>
      </c>
      <c r="D8" s="38">
        <f t="shared" si="1"/>
        <v>0</v>
      </c>
      <c r="E8" s="38">
        <f t="shared" si="1"/>
        <v>0</v>
      </c>
      <c r="F8" s="38">
        <f t="shared" si="1"/>
        <v>0</v>
      </c>
      <c r="G8" s="38">
        <f t="shared" si="1"/>
        <v>1.3470050803957882E-2</v>
      </c>
      <c r="H8" s="38">
        <f t="shared" si="1"/>
        <v>2.407023986388988E-2</v>
      </c>
      <c r="I8" s="38">
        <f t="shared" si="1"/>
        <v>8.5931703133824023E-3</v>
      </c>
      <c r="J8" s="38">
        <f t="shared" si="1"/>
        <v>2.3358909339718729E-2</v>
      </c>
      <c r="K8" s="38">
        <f t="shared" si="1"/>
        <v>3.8890000322966252E-2</v>
      </c>
      <c r="L8" s="38">
        <f t="shared" si="1"/>
        <v>2.9872050608843121E-3</v>
      </c>
      <c r="M8" s="38">
        <f t="shared" si="1"/>
        <v>4.1783440479947566E-2</v>
      </c>
      <c r="N8" s="38">
        <f t="shared" si="1"/>
        <v>4.0599574850709939E-2</v>
      </c>
      <c r="O8" s="39">
        <f t="shared" si="1"/>
        <v>1.0212754948847141E-2</v>
      </c>
      <c r="P8" s="42"/>
    </row>
    <row r="9" spans="1:18" x14ac:dyDescent="0.25">
      <c r="B9" s="4">
        <f>Expt!B1</f>
        <v>800</v>
      </c>
      <c r="C9" s="43">
        <f>$B$9*C7</f>
        <v>2.8482387638241611E-5</v>
      </c>
      <c r="D9" s="43">
        <f t="shared" ref="D9:O10" si="2">$B$9*D7</f>
        <v>0</v>
      </c>
      <c r="E9" s="43">
        <f t="shared" si="2"/>
        <v>0</v>
      </c>
      <c r="F9" s="43">
        <f t="shared" si="2"/>
        <v>0</v>
      </c>
      <c r="G9" s="43">
        <f t="shared" si="2"/>
        <v>10.557218006417957</v>
      </c>
      <c r="H9" s="43">
        <f t="shared" si="2"/>
        <v>57.318798702968635</v>
      </c>
      <c r="I9" s="43">
        <f t="shared" si="2"/>
        <v>3.9712666553835527</v>
      </c>
      <c r="J9" s="43">
        <f t="shared" si="2"/>
        <v>56.331121073629106</v>
      </c>
      <c r="K9" s="43">
        <f t="shared" si="2"/>
        <v>56.581559458617662</v>
      </c>
      <c r="L9" s="43">
        <f t="shared" si="2"/>
        <v>68.22537188354238</v>
      </c>
      <c r="M9" s="43">
        <f t="shared" si="2"/>
        <v>77.502679040015565</v>
      </c>
      <c r="N9" s="43">
        <f t="shared" si="2"/>
        <v>70.922484101325182</v>
      </c>
      <c r="O9" s="43">
        <f t="shared" si="2"/>
        <v>125.80177048421611</v>
      </c>
      <c r="P9" s="31"/>
      <c r="Q9" s="4">
        <f ca="1">LINEST(INDIRECT(Q7),INDIRECT(Q3), FALSE)</f>
        <v>0.37526496130264375</v>
      </c>
      <c r="R9" s="4" t="s">
        <v>23</v>
      </c>
    </row>
    <row r="10" spans="1:18" ht="17.25" x14ac:dyDescent="0.25">
      <c r="C10" s="31">
        <f>$B$9*C8</f>
        <v>1.5315600842301866E-6</v>
      </c>
      <c r="D10" s="31">
        <f t="shared" si="2"/>
        <v>0</v>
      </c>
      <c r="E10" s="31">
        <f t="shared" si="2"/>
        <v>0</v>
      </c>
      <c r="F10" s="31">
        <f t="shared" si="2"/>
        <v>0</v>
      </c>
      <c r="G10" s="31">
        <f t="shared" si="2"/>
        <v>10.776040643166306</v>
      </c>
      <c r="H10" s="31">
        <f t="shared" si="2"/>
        <v>19.256191891111904</v>
      </c>
      <c r="I10" s="31">
        <f t="shared" si="2"/>
        <v>6.8745362507059218</v>
      </c>
      <c r="J10" s="31">
        <f t="shared" si="2"/>
        <v>18.687127471774982</v>
      </c>
      <c r="K10" s="31">
        <f t="shared" si="2"/>
        <v>31.112000258373001</v>
      </c>
      <c r="L10" s="31">
        <f t="shared" si="2"/>
        <v>2.3897640487074496</v>
      </c>
      <c r="M10" s="31">
        <f t="shared" si="2"/>
        <v>33.426752383958053</v>
      </c>
      <c r="N10" s="31">
        <f t="shared" si="2"/>
        <v>32.479659880567951</v>
      </c>
      <c r="O10" s="31">
        <f t="shared" si="2"/>
        <v>8.1702039590777122</v>
      </c>
      <c r="P10" s="31"/>
      <c r="Q10" s="4">
        <f ca="1">Q9/B11</f>
        <v>3.7526496130264375E-2</v>
      </c>
      <c r="R10" s="4" t="s">
        <v>31</v>
      </c>
    </row>
    <row r="11" spans="1:18" ht="17.25" x14ac:dyDescent="0.25">
      <c r="B11" s="4">
        <f>Expt!B3</f>
        <v>10</v>
      </c>
      <c r="C11" s="43">
        <f>C9/$B11</f>
        <v>2.8482387638241612E-6</v>
      </c>
      <c r="D11" s="43">
        <f t="shared" ref="D11:O11" si="3">D9/$B11</f>
        <v>0</v>
      </c>
      <c r="E11" s="43">
        <f t="shared" si="3"/>
        <v>0</v>
      </c>
      <c r="F11" s="43">
        <f t="shared" si="3"/>
        <v>0</v>
      </c>
      <c r="G11" s="43">
        <f t="shared" si="3"/>
        <v>1.0557218006417957</v>
      </c>
      <c r="H11" s="43">
        <f t="shared" si="3"/>
        <v>5.7318798702968632</v>
      </c>
      <c r="I11" s="43">
        <f t="shared" si="3"/>
        <v>0.39712666553835529</v>
      </c>
      <c r="J11" s="43">
        <f t="shared" si="3"/>
        <v>5.6331121073629102</v>
      </c>
      <c r="K11" s="43">
        <f t="shared" si="3"/>
        <v>5.6581559458617665</v>
      </c>
      <c r="L11" s="43">
        <f t="shared" si="3"/>
        <v>6.8225371883542376</v>
      </c>
      <c r="M11" s="43">
        <f t="shared" si="3"/>
        <v>7.7502679040015563</v>
      </c>
      <c r="N11" s="43">
        <f t="shared" si="3"/>
        <v>7.0922484101325178</v>
      </c>
      <c r="O11" s="43">
        <f t="shared" si="3"/>
        <v>12.580177048421611</v>
      </c>
      <c r="P11" s="31"/>
      <c r="Q11" s="4">
        <f ca="1">Q10/(B9*10^-9)</f>
        <v>46908.120162830463</v>
      </c>
      <c r="R11" s="4" t="s">
        <v>56</v>
      </c>
    </row>
    <row r="12" spans="1:18" x14ac:dyDescent="0.25">
      <c r="C12" s="43">
        <f>C10/$B11</f>
        <v>1.5315600842301866E-7</v>
      </c>
      <c r="D12" s="43">
        <f t="shared" ref="D12:O12" si="4">D10/$B11</f>
        <v>0</v>
      </c>
      <c r="E12" s="43">
        <f t="shared" si="4"/>
        <v>0</v>
      </c>
      <c r="F12" s="43">
        <f t="shared" si="4"/>
        <v>0</v>
      </c>
      <c r="G12" s="43">
        <f t="shared" si="4"/>
        <v>1.0776040643166307</v>
      </c>
      <c r="H12" s="43">
        <f t="shared" si="4"/>
        <v>1.9256191891111905</v>
      </c>
      <c r="I12" s="43">
        <f t="shared" si="4"/>
        <v>0.68745362507059216</v>
      </c>
      <c r="J12" s="43">
        <f t="shared" si="4"/>
        <v>1.8687127471774982</v>
      </c>
      <c r="K12" s="43">
        <f t="shared" si="4"/>
        <v>3.1112000258373</v>
      </c>
      <c r="L12" s="43">
        <f t="shared" si="4"/>
        <v>0.23897640487074495</v>
      </c>
      <c r="M12" s="43">
        <f t="shared" si="4"/>
        <v>3.3426752383958052</v>
      </c>
      <c r="N12" s="43">
        <f t="shared" si="4"/>
        <v>3.2479659880567953</v>
      </c>
      <c r="O12" s="43">
        <f t="shared" si="4"/>
        <v>0.8170203959077712</v>
      </c>
      <c r="P12" s="31"/>
    </row>
    <row r="34" spans="2:20" x14ac:dyDescent="0.25">
      <c r="B34" s="4" t="s">
        <v>54</v>
      </c>
      <c r="C34" s="43">
        <f>IF(C7&lt;0.2, C11, #N/A)</f>
        <v>2.8482387638241612E-6</v>
      </c>
      <c r="D34" s="43">
        <f t="shared" ref="D34:O34" si="5">IF(D7&lt;0.2, D11, #N/A)</f>
        <v>0</v>
      </c>
      <c r="E34" s="43">
        <f t="shared" si="5"/>
        <v>0</v>
      </c>
      <c r="F34" s="43">
        <f t="shared" si="5"/>
        <v>0</v>
      </c>
      <c r="G34" s="43">
        <f t="shared" si="5"/>
        <v>1.0557218006417957</v>
      </c>
      <c r="H34" s="43">
        <f t="shared" si="5"/>
        <v>5.7318798702968632</v>
      </c>
      <c r="I34" s="43">
        <f t="shared" si="5"/>
        <v>0.39712666553835529</v>
      </c>
      <c r="J34" s="43">
        <f t="shared" si="5"/>
        <v>5.6331121073629102</v>
      </c>
      <c r="K34" s="43">
        <f t="shared" si="5"/>
        <v>5.6581559458617665</v>
      </c>
      <c r="L34" s="43">
        <f t="shared" si="5"/>
        <v>6.8225371883542376</v>
      </c>
      <c r="M34" s="43">
        <f t="shared" si="5"/>
        <v>7.7502679040015563</v>
      </c>
      <c r="N34" s="43">
        <f t="shared" si="5"/>
        <v>7.0922484101325178</v>
      </c>
      <c r="O34" s="43">
        <f t="shared" si="5"/>
        <v>12.580177048421611</v>
      </c>
    </row>
    <row r="48" spans="2:20" ht="17.25" x14ac:dyDescent="0.25">
      <c r="S48" s="4">
        <f>LINEST(C11:E11,C3:E3,FALSE)</f>
        <v>-9.4701162462130471E-24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2017-09-22T08:21:24Z</dcterms:modified>
</cp:coreProperties>
</file>