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ndrewwsymons/Cloud-Drive/Documents/TECHNICAL/Datasheets/Processors and dev boards/ESP32-D0x, -S0x. -U4x/$Datasheets and tech guides/"/>
    </mc:Choice>
  </mc:AlternateContent>
  <xr:revisionPtr revIDLastSave="0" documentId="13_ncr:1_{26F9B1B9-5B70-0C45-974C-F9A7CC7209DB}" xr6:coauthVersionLast="47" xr6:coauthVersionMax="47" xr10:uidLastSave="{00000000-0000-0000-0000-000000000000}"/>
  <bookViews>
    <workbookView xWindow="7660" yWindow="460" windowWidth="43540" windowHeight="28340" activeTab="1" xr2:uid="{B806E691-7C30-CD41-AFE6-F839D264F16E}"/>
  </bookViews>
  <sheets>
    <sheet name="ESP32-D0x, S0x, U4x PINS"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1" l="1"/>
  <c r="U4" i="1"/>
  <c r="U5" i="1"/>
  <c r="U6" i="1"/>
  <c r="V6" i="1" s="1"/>
  <c r="U7" i="1"/>
  <c r="U8" i="1"/>
  <c r="U9" i="1"/>
  <c r="U10" i="1"/>
  <c r="V10" i="1" s="1"/>
  <c r="U11" i="1"/>
  <c r="V11" i="1" s="1"/>
  <c r="U12" i="1"/>
  <c r="U13" i="1"/>
  <c r="U14" i="1"/>
  <c r="V14" i="1" s="1"/>
  <c r="U15" i="1"/>
  <c r="U16" i="1"/>
  <c r="U17" i="1"/>
  <c r="U18" i="1"/>
  <c r="V18" i="1" s="1"/>
  <c r="U19" i="1"/>
  <c r="U20" i="1"/>
  <c r="U21" i="1"/>
  <c r="U22" i="1"/>
  <c r="V22" i="1" s="1"/>
  <c r="U23" i="1"/>
  <c r="V23" i="1" s="1"/>
  <c r="U24" i="1"/>
  <c r="U25" i="1"/>
  <c r="V25" i="1" s="1"/>
  <c r="U26" i="1"/>
  <c r="V26" i="1" s="1"/>
  <c r="U27" i="1"/>
  <c r="U28" i="1"/>
  <c r="U29" i="1"/>
  <c r="U30" i="1"/>
  <c r="V30" i="1" s="1"/>
  <c r="U31" i="1"/>
  <c r="U32" i="1"/>
  <c r="U33" i="1"/>
  <c r="U34" i="1"/>
  <c r="V34" i="1" s="1"/>
  <c r="U35" i="1"/>
  <c r="V35" i="1" s="1"/>
  <c r="U36" i="1"/>
  <c r="U37" i="1"/>
  <c r="U38" i="1"/>
  <c r="V38" i="1" s="1"/>
  <c r="U39" i="1"/>
  <c r="V39" i="1" s="1"/>
  <c r="U40" i="1"/>
  <c r="U41" i="1"/>
  <c r="V41" i="1" s="1"/>
  <c r="U42" i="1"/>
  <c r="V42" i="1" s="1"/>
  <c r="U43" i="1"/>
  <c r="V43" i="1" s="1"/>
  <c r="U44" i="1"/>
  <c r="V44" i="1" s="1"/>
  <c r="U45" i="1"/>
  <c r="V45" i="1" s="1"/>
  <c r="U46" i="1"/>
  <c r="V46" i="1" s="1"/>
  <c r="U47" i="1"/>
  <c r="V47" i="1" s="1"/>
  <c r="U48" i="1"/>
  <c r="V48" i="1" s="1"/>
  <c r="U49" i="1"/>
  <c r="V49" i="1" s="1"/>
  <c r="U50" i="1"/>
  <c r="V50" i="1" s="1"/>
  <c r="U51" i="1"/>
  <c r="V51" i="1" s="1"/>
  <c r="V37" i="1"/>
  <c r="V40" i="1"/>
  <c r="V3" i="1"/>
  <c r="V4" i="1"/>
  <c r="V5" i="1"/>
  <c r="V7" i="1"/>
  <c r="V8" i="1"/>
  <c r="V9" i="1"/>
  <c r="V12" i="1"/>
  <c r="V13" i="1"/>
  <c r="V15" i="1"/>
  <c r="V16" i="1"/>
  <c r="V17" i="1"/>
  <c r="V19" i="1"/>
  <c r="V20" i="1"/>
  <c r="V21" i="1"/>
  <c r="V24" i="1"/>
  <c r="V27" i="1"/>
  <c r="V28" i="1"/>
  <c r="V29" i="1"/>
  <c r="V31" i="1"/>
  <c r="V32" i="1"/>
  <c r="V33" i="1"/>
  <c r="V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tc={0C654403-B29F-8147-9B1F-E6F33E61AF5C}</author>
    <author>tc={86EE6ACF-A94A-D44B-80C1-D9A6F0D3C844}</author>
  </authors>
  <commentList>
    <comment ref="K2" authorId="0" shapeId="0" xr:uid="{0C654403-B29F-8147-9B1F-E6F33E61AF5C}">
      <text>
        <t>[Threaded comment]
Your version of Excel allows you to read this threaded comment; however, any edits to it will get removed if the file is opened in a newer version of Excel. Learn more: https://go.microsoft.com/fwlink/?linkid=870924
Comment:
    Any pin can be used</t>
      </text>
    </comment>
    <comment ref="N2" authorId="1" shapeId="0" xr:uid="{86EE6ACF-A94A-D44B-80C1-D9A6F0D3C844}">
      <text>
        <t>[Threaded comment]
Your version of Excel allows you to read this threaded comment; however, any edits to it will get removed if the file is opened in a newer version of Excel. Learn more: https://go.microsoft.com/fwlink/?linkid=870924
Comment:
    Other GPIO pins give half the performance
HSPI = SPI2, VSOI = SPI3</t>
      </text>
    </comment>
  </commentList>
</comments>
</file>

<file path=xl/sharedStrings.xml><?xml version="1.0" encoding="utf-8"?>
<sst xmlns="http://schemas.openxmlformats.org/spreadsheetml/2006/main" count="382" uniqueCount="274">
  <si>
    <t>Type</t>
  </si>
  <si>
    <t>P</t>
  </si>
  <si>
    <t>I</t>
  </si>
  <si>
    <t>I/O</t>
  </si>
  <si>
    <t>GND</t>
  </si>
  <si>
    <t>Ground</t>
  </si>
  <si>
    <t>GPIO23</t>
  </si>
  <si>
    <t>GPIO22</t>
  </si>
  <si>
    <t>GPIO21</t>
  </si>
  <si>
    <t>GPIO19</t>
  </si>
  <si>
    <t>GPIO18</t>
  </si>
  <si>
    <t>GPIO5</t>
  </si>
  <si>
    <t>--</t>
  </si>
  <si>
    <t>ADC1_CH0</t>
  </si>
  <si>
    <t>TOUCH</t>
  </si>
  <si>
    <t>ADC1_CH3</t>
  </si>
  <si>
    <t>ADC1_CH6</t>
  </si>
  <si>
    <t>ADC1_CH7</t>
  </si>
  <si>
    <t>ADC1_CH4</t>
  </si>
  <si>
    <t>ADC1_CH5</t>
  </si>
  <si>
    <t>ADC2_CH9</t>
  </si>
  <si>
    <t>ADC2_CH7</t>
  </si>
  <si>
    <t>ADC2_CH6</t>
  </si>
  <si>
    <t>ADC2_CH5</t>
  </si>
  <si>
    <t>ADC2_CH4</t>
  </si>
  <si>
    <t>ADC2_CH0</t>
  </si>
  <si>
    <t>ADC2_CH1</t>
  </si>
  <si>
    <t>ADC2_CH2</t>
  </si>
  <si>
    <t>ADC2_CH3</t>
  </si>
  <si>
    <t>VDET_1</t>
  </si>
  <si>
    <t>VDET_2</t>
  </si>
  <si>
    <t>DAC_1</t>
  </si>
  <si>
    <t>DAC_2</t>
  </si>
  <si>
    <t>MTDO</t>
  </si>
  <si>
    <t>SENSOR_VP</t>
  </si>
  <si>
    <t>SENSOR_VN</t>
  </si>
  <si>
    <t>MTCK</t>
  </si>
  <si>
    <t>MTDI</t>
  </si>
  <si>
    <t>MTMS</t>
  </si>
  <si>
    <t>GPIO26</t>
  </si>
  <si>
    <t>GPIO0</t>
  </si>
  <si>
    <t>GPIO2</t>
  </si>
  <si>
    <t>GPIO4</t>
  </si>
  <si>
    <t>GPIO16</t>
  </si>
  <si>
    <t>GPIO17</t>
  </si>
  <si>
    <t>GPIO27</t>
  </si>
  <si>
    <t>GPIO25</t>
  </si>
  <si>
    <t>VDDA</t>
  </si>
  <si>
    <t>LNA_IN</t>
  </si>
  <si>
    <t>VDDA3P3</t>
  </si>
  <si>
    <t>SENSOR_CAPP</t>
  </si>
  <si>
    <t>SENSOR_CAPN</t>
  </si>
  <si>
    <t>CHIP_PU</t>
  </si>
  <si>
    <t>32K_XP</t>
  </si>
  <si>
    <t>32K_XN</t>
  </si>
  <si>
    <t>DATASHEET</t>
  </si>
  <si>
    <t>U0TXD</t>
  </si>
  <si>
    <t>U0RXD</t>
  </si>
  <si>
    <t>SC_CLK</t>
  </si>
  <si>
    <t>SD_DATA_0</t>
  </si>
  <si>
    <t>SD_DATA_1</t>
  </si>
  <si>
    <t>SD_DATA_2</t>
  </si>
  <si>
    <t>SD_DATA_3</t>
  </si>
  <si>
    <t>SD_CMD</t>
  </si>
  <si>
    <t>VDD3P3_RTC</t>
  </si>
  <si>
    <t>VDD_SDIO</t>
  </si>
  <si>
    <t>VDD3P3_CPU</t>
  </si>
  <si>
    <t xml:space="preserve">VDDA </t>
  </si>
  <si>
    <t>XTAL_N</t>
  </si>
  <si>
    <t>XTAL_P</t>
  </si>
  <si>
    <t>CAP2</t>
  </si>
  <si>
    <t>CAP1</t>
  </si>
  <si>
    <t>O</t>
  </si>
  <si>
    <t xml:space="preserve">I </t>
  </si>
  <si>
    <t>Main</t>
  </si>
  <si>
    <t>Name</t>
  </si>
  <si>
    <t>No.</t>
  </si>
  <si>
    <t>Function</t>
  </si>
  <si>
    <t>FUNCTION BREAKDOWN</t>
  </si>
  <si>
    <t>GPIO Index</t>
  </si>
  <si>
    <t>Reconstructed function description</t>
  </si>
  <si>
    <t>Check function description complete</t>
  </si>
  <si>
    <t>Analog power supply (2.3 V ~ 3.6 V)</t>
  </si>
  <si>
    <t>RF input and output</t>
  </si>
  <si>
    <t>RTC_GPIO0</t>
  </si>
  <si>
    <t>GPIO36</t>
  </si>
  <si>
    <t>GPIO39</t>
  </si>
  <si>
    <t>GPIO34</t>
  </si>
  <si>
    <t>GPIO35</t>
  </si>
  <si>
    <t>GPIO32</t>
  </si>
  <si>
    <t>GPIO33</t>
  </si>
  <si>
    <t>GPIO14</t>
  </si>
  <si>
    <t>GPIO12</t>
  </si>
  <si>
    <t>GPIO13</t>
  </si>
  <si>
    <t>GPIO15</t>
  </si>
  <si>
    <t>GPIO9</t>
  </si>
  <si>
    <t>GPIO10</t>
  </si>
  <si>
    <t>GPIO11</t>
  </si>
  <si>
    <t>GPIO6</t>
  </si>
  <si>
    <t>GPIO7</t>
  </si>
  <si>
    <t>GPIO8</t>
  </si>
  <si>
    <t>GPIO3</t>
  </si>
  <si>
    <t>GPIO1</t>
  </si>
  <si>
    <t>GPIO37</t>
  </si>
  <si>
    <t>ADC1_CH1</t>
  </si>
  <si>
    <t>RTC_GPIO1</t>
  </si>
  <si>
    <t>GPIO38</t>
  </si>
  <si>
    <t>ADC1_CH2</t>
  </si>
  <si>
    <t>RTC_GPIO2</t>
  </si>
  <si>
    <t>RTC_GPIO3</t>
  </si>
  <si>
    <t>High: On; enables the chip
Low: Off; the chip shuts down
Note: Do not leave the CHIP_PU pin floating</t>
  </si>
  <si>
    <t>RTC_GPIO4</t>
  </si>
  <si>
    <t>RTC_GPIO5</t>
  </si>
  <si>
    <t>RTC_GPIO9</t>
  </si>
  <si>
    <t>TOUCH9</t>
  </si>
  <si>
    <t>32K_XP (32.768 kHz crystal oscillator input)</t>
  </si>
  <si>
    <t>32K_XN (32.768 kHz crystal oscillator output)</t>
  </si>
  <si>
    <t>RTC_GPIO8</t>
  </si>
  <si>
    <t>TOUCH8</t>
  </si>
  <si>
    <t>ADC2_CH8</t>
  </si>
  <si>
    <t>RTC_GPIO6</t>
  </si>
  <si>
    <t>RTC_GPIO7</t>
  </si>
  <si>
    <t>RTC_GPIO17</t>
  </si>
  <si>
    <t>TOUCH7</t>
  </si>
  <si>
    <t>EMAC_RX_DV</t>
  </si>
  <si>
    <t>RTC_GPIO16</t>
  </si>
  <si>
    <t>TOUCH6</t>
  </si>
  <si>
    <t>EMAC</t>
  </si>
  <si>
    <t>DAC</t>
  </si>
  <si>
    <t>EMAC_RXD0</t>
  </si>
  <si>
    <t>EMAC_RXD1</t>
  </si>
  <si>
    <t>EMAC_TXD2</t>
  </si>
  <si>
    <t>HSPI</t>
  </si>
  <si>
    <t>HS2</t>
  </si>
  <si>
    <t>SD</t>
  </si>
  <si>
    <t>HSPICLK</t>
  </si>
  <si>
    <t>HS2_CLK</t>
  </si>
  <si>
    <t>SD_CLK</t>
  </si>
  <si>
    <t>RTC_GPIO15</t>
  </si>
  <si>
    <t>TOUCH5</t>
  </si>
  <si>
    <t>EMAC_TXD3</t>
  </si>
  <si>
    <t>HSPIQ</t>
  </si>
  <si>
    <t>HS2_DATA2</t>
  </si>
  <si>
    <t>SD_DATA2</t>
  </si>
  <si>
    <t>Input power for RTC IO (2.3 V ~ 3.6 V)</t>
  </si>
  <si>
    <t>RTC_GPIO14</t>
  </si>
  <si>
    <t>TOUCH4</t>
  </si>
  <si>
    <t>EMAC_EX_ER</t>
  </si>
  <si>
    <t>HSPID</t>
  </si>
  <si>
    <t>HS2_DATA3</t>
  </si>
  <si>
    <t>SD_DATA3</t>
  </si>
  <si>
    <t>RTC_GPIO13</t>
  </si>
  <si>
    <t>TOUCH3</t>
  </si>
  <si>
    <t>EMAC_RXD3</t>
  </si>
  <si>
    <t>HSPI_CS0</t>
  </si>
  <si>
    <t>HS2_CMD</t>
  </si>
  <si>
    <t>RTC_GPIO12</t>
  </si>
  <si>
    <t>TOUCH2</t>
  </si>
  <si>
    <t>HSPIWP</t>
  </si>
  <si>
    <t>HS2_DATA0</t>
  </si>
  <si>
    <t>SD_DATA0</t>
  </si>
  <si>
    <t>RTC_GPIO11</t>
  </si>
  <si>
    <t>TOUCH1</t>
  </si>
  <si>
    <t>TOUCH0</t>
  </si>
  <si>
    <t>RTC_GPIO10</t>
  </si>
  <si>
    <t>EMAC_TX_CLK</t>
  </si>
  <si>
    <t>CLK_OUT1</t>
  </si>
  <si>
    <t>EMAC_TX_ER</t>
  </si>
  <si>
    <t>HSPIHD</t>
  </si>
  <si>
    <t>HS2_DATA1</t>
  </si>
  <si>
    <t>SD_DATA1</t>
  </si>
  <si>
    <t>HS1_DATA4</t>
  </si>
  <si>
    <t>EMAC_CLK_OUT</t>
  </si>
  <si>
    <t>UART</t>
  </si>
  <si>
    <t>HS1</t>
  </si>
  <si>
    <t>U2RXD</t>
  </si>
  <si>
    <t>U1RTS</t>
  </si>
  <si>
    <t>U1CTS</t>
  </si>
  <si>
    <t>U2RTS</t>
  </si>
  <si>
    <t>U2CTS</t>
  </si>
  <si>
    <t>Output power supply: 1.8V or the same voltage as VDDP3_RTC</t>
  </si>
  <si>
    <t>HS1_DATA5</t>
  </si>
  <si>
    <t>U2TXD</t>
  </si>
  <si>
    <t>EMAC_CLK_OUT_180</t>
  </si>
  <si>
    <t>HS1_DATA2</t>
  </si>
  <si>
    <t>U1RXD</t>
  </si>
  <si>
    <t>SPI</t>
  </si>
  <si>
    <t>SPIHD</t>
  </si>
  <si>
    <t>HS1_DATA3</t>
  </si>
  <si>
    <t>U1TXD</t>
  </si>
  <si>
    <t>SPIWP</t>
  </si>
  <si>
    <t>HS1_CMD</t>
  </si>
  <si>
    <t>SPICS0</t>
  </si>
  <si>
    <t>HS1_CLK</t>
  </si>
  <si>
    <t>SPICLK</t>
  </si>
  <si>
    <t>HS1_DATA0</t>
  </si>
  <si>
    <t>SPIQ</t>
  </si>
  <si>
    <t>HS1_DATA1</t>
  </si>
  <si>
    <t>SPID</t>
  </si>
  <si>
    <t>HS1_DATA6</t>
  </si>
  <si>
    <t>VSPI</t>
  </si>
  <si>
    <t>VSPICS0</t>
  </si>
  <si>
    <t>EMAC_RX_CLK</t>
  </si>
  <si>
    <t>VSPICLK</t>
  </si>
  <si>
    <t>VSPID</t>
  </si>
  <si>
    <t>VSPIQ</t>
  </si>
  <si>
    <t>HS1_DATA7</t>
  </si>
  <si>
    <t>HS1_STROBE</t>
  </si>
  <si>
    <t>Input power supply for CPU IO (1.8 V ~ 3.6 V)</t>
  </si>
  <si>
    <t>U0CTS</t>
  </si>
  <si>
    <t>EMAC_TXD0</t>
  </si>
  <si>
    <t>U0RTS</t>
  </si>
  <si>
    <t>VSPIWP</t>
  </si>
  <si>
    <t>EMAC_TXD1</t>
  </si>
  <si>
    <t>CLK_OUT2</t>
  </si>
  <si>
    <t>CLK_OUT3</t>
  </si>
  <si>
    <t>EMAC_TX_EN</t>
  </si>
  <si>
    <t>EMAC_RXD2</t>
  </si>
  <si>
    <t>VSPIHD</t>
  </si>
  <si>
    <t>External crystal output</t>
  </si>
  <si>
    <t>External crystal intput</t>
  </si>
  <si>
    <t>Connects to a 3.3nF (10%) capacitor and 20 k𝝮 resistor in parallel to CAP1</t>
  </si>
  <si>
    <t>Connects a 10nF series capacitor to ground</t>
  </si>
  <si>
    <t>GPIO36,      ADC1_CH0,       RTC_GPIO0</t>
  </si>
  <si>
    <t>GPIO37,      ADC1_CH1,       RTC_GPIO1</t>
  </si>
  <si>
    <t>GPIO38,      ADC1_CH2,       RTC_GPIO2</t>
  </si>
  <si>
    <t>GPIO39,      ADC1_CH3,       RTC_GPIO3</t>
  </si>
  <si>
    <t>GPIO13,   ADC2_CH4,   RTC_GPIO14,   TOUCH4,   EMAC_EX_ER,   HSPID,   HS2_DATA3,   SD_DATA3,   MTCK</t>
  </si>
  <si>
    <t>GPIO15,   ADC2_CH3,   RTC_GPIO13,   TOUCH3,   EMAC_RXD3,   HSPI_CS0,   HS2_CMD,   SD_CMD,   MTDO</t>
  </si>
  <si>
    <t>GPIO16,   HS1_DATA4,   U2RXD,   EMAC_CLK_OUT</t>
  </si>
  <si>
    <t>GPIO17,   HS1_DATA5,   U2TXD,   EMAC_CLK_OUT_180</t>
  </si>
  <si>
    <t>GPIO10,   HS1_DATA3,   U1TXD,   SD_DATA3,   SPIWP</t>
  </si>
  <si>
    <t>GPIO23,   HS1_STROBE,   VSPID</t>
  </si>
  <si>
    <t>GPIO22,   U0RTS,   VSPIWP,   EMAC_TXD1</t>
  </si>
  <si>
    <t>GPIO21,   VSPIHD,   EMAC_TX_EN</t>
  </si>
  <si>
    <t>GPIO2,     ADC2_CH2,   RTC_GPIO12,   TOUCH2,   HSPIWP,   HS2_DATA0,   SD_DATA0</t>
  </si>
  <si>
    <t>GPIO12,    ADC2_CH5,   RTC_GPIO15,   TOUCH5,   EMAC_TXD3,   HSPIQ,   HS2_DATA2,   SD_DATA2,   MTDI</t>
  </si>
  <si>
    <t>GPIO4,     ADC2_CH0,   RTC_GPIO10,   TOUCH0,   EMAC_TX_ER,   HSPIHD,   HS2_DATA1,   SD_DATA1</t>
  </si>
  <si>
    <t>GPIO9,     HS1_DATA2,   U1RXD,   SD_DATA2,   SPIHD</t>
  </si>
  <si>
    <t>GPIO8,     HS1_DATA1,   U2CTS,   SD_DATA1,   SPID</t>
  </si>
  <si>
    <t>GPIO3,     U0RXD,   CLK_OUT2</t>
  </si>
  <si>
    <t>GPIO1,     U0TXD,   CLK_OUT3,   EMAC_RXD2</t>
  </si>
  <si>
    <t>GPIO11,   HS1_CMD,       U1RTS,   SD_CMD,   SPICS0</t>
  </si>
  <si>
    <t>GPIO6,     HS1_CLK,        U1CTS,   SD_CLK,   SPICLK</t>
  </si>
  <si>
    <t>GPIO7,     HS1_DATA0,   U2RTS,     SD_DATA0,     SPIQ</t>
  </si>
  <si>
    <t>GPIO18,   HS1_DATA7,      VSPICLK</t>
  </si>
  <si>
    <t>GPIO5,     HS1_DATA6,      VSPICS0,   EMAC_RX_CLK</t>
  </si>
  <si>
    <t>GPIO19,   U0CTS,   VSPIQ,     EMAC_TXD0</t>
  </si>
  <si>
    <t>GPIO14,    ADC2_CH6,   RTC_GPIO16,   TOUCH6,   EMAC_TXD2,   HSPICLK,   HS2_CLK,   SD_CLK,   MTMS</t>
  </si>
  <si>
    <t>GPIO27,   ADC2_CH7,    RTC_GPIO17,   TOUCH7,   EMAC_RX_DV</t>
  </si>
  <si>
    <t>GPIO32,   ADC1_CH4,    RTC_GPIO9,    TOUCH9,   32K_XP (32.768 kHz crystal oscillator input)</t>
  </si>
  <si>
    <t>GPIO35,   ADC1_CH7,    RTC_GPIO5</t>
  </si>
  <si>
    <t>GPIO34,   ADC1_CH6,    RTC_GPIO4</t>
  </si>
  <si>
    <t>GPIO33,   ADC1_CH5,    RTC_GPIO8,    TOUCH8,   32K_XN (32.768 kHz crystal oscillator output)</t>
  </si>
  <si>
    <t>GPIO25,   ADC2_CH8,    RTC_GPIO6,     DAC_1,      EMAC_RXD0</t>
  </si>
  <si>
    <t>GPIO26,   ADC2_CH9,    RTC_GPIO7,     DAC_2,      EMAC_RXD1</t>
  </si>
  <si>
    <t>GPIO0,     ADC2_CH1,   RTC_GPIO11,   TOUCH1,   CLK_OUT1,   EMAC_TX_CLK</t>
  </si>
  <si>
    <t>Text</t>
  </si>
  <si>
    <t>Note</t>
  </si>
  <si>
    <t>The GPIO Index column simply provides the GPIO numbers as numeric fields, for ease of sorting and selection</t>
  </si>
  <si>
    <t>MT</t>
  </si>
  <si>
    <t>Clocks</t>
  </si>
  <si>
    <t>ADC</t>
  </si>
  <si>
    <t>RTC</t>
  </si>
  <si>
    <t>Check fields</t>
  </si>
  <si>
    <t>This spreadsheet is based on the "ESP32 Series Datasheet" from Espressif systems version 4.5 (2024)
The copyright for all information belongs to Espressif Systems</t>
  </si>
  <si>
    <t xml:space="preserve">While care has been taken to ensure accuracy, no responsibility can be taken for the consequences of any errors. Please chek the datasheet yourself before getting out the soldering iron! </t>
  </si>
  <si>
    <t xml:space="preserve">The "Check fields" columns check that nothing has been missed, added, or incorrectly transcribed in the FUNCTION BREAKDOWN columns: </t>
  </si>
  <si>
    <t>The columns headed 'DATASHEET' are a direct transcription of Table 2.1 "Pin Overview", with one minor exception:</t>
  </si>
  <si>
    <t xml:space="preserve">-- The column 'Reconstructed function description' puts the columns back together in the original order; then 
</t>
  </si>
  <si>
    <t xml:space="preserve">-- 'The column 'Check function description complete' checks that  'Reconstructed function description' matches the original function description (ignoring formatting spaces). </t>
  </si>
  <si>
    <t xml:space="preserve">-- at pin 23, the data sheet lists CLK_OUT1 after EMAC, but at pins 40 and 41 it lists CLK_OUT2 and CLK_OUT3 before EMAC. I changed the order in the datasheet Function column for pin 23 to be consistent with pins 40 and 41. With this single exception, the Function field is identical to the datasheet. </t>
  </si>
  <si>
    <t>The columns headed "FUNCTION BREAKDOWN" split out the elements from the data sheet 'Function' column into separate columns, for ease of selection and sorting.</t>
  </si>
  <si>
    <t>The data sheet Function field does not put similar items together consistently, e.g. SPI, HSPI, VSPI. I grouped like columns together for ease of reference, but retained the datasheet ordering in the 'Reconstructed function description' field, so that it is still readily matched with the datasheet Function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</si>
</sst>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Narrow"/>
      <family val="2"/>
    </font>
    <font>
      <sz val="8"/>
      <name val="ArialNarrow"/>
      <family val="2"/>
    </font>
    <font>
      <sz val="11"/>
      <color theme="1"/>
      <name val="Arial Narrow"/>
      <family val="2"/>
    </font>
    <font>
      <sz val="11"/>
      <color theme="0"/>
      <name val="Arial Narrow"/>
      <family val="2"/>
    </font>
    <font>
      <sz val="10"/>
      <color theme="0"/>
      <name val="Arial Narrow"/>
      <family val="2"/>
    </font>
    <font>
      <i/>
      <sz val="10"/>
      <color theme="0"/>
      <name val="Arial Narrow"/>
      <family val="2"/>
    </font>
    <font>
      <sz val="10"/>
      <color theme="1"/>
      <name val="Arial Narrow"/>
      <family val="2"/>
    </font>
    <font>
      <i/>
      <sz val="10"/>
      <color theme="1"/>
      <name val="Arial Narrow"/>
      <family val="2"/>
    </font>
    <font>
      <sz val="11"/>
      <color rgb="FF000000"/>
      <name val="Arial Narrow"/>
      <family val="2"/>
    </font>
    <font>
      <b/>
      <sz val="12"/>
      <color theme="1"/>
      <name val="Arial Narrow"/>
      <family val="2"/>
    </font>
    <font>
      <b/>
      <sz val="16"/>
      <color theme="1"/>
      <name val="Arial Narrow"/>
      <family val="2"/>
    </font>
  </fonts>
  <fills count="10">
    <fill>
      <patternFill patternType="none"/>
    </fill>
    <fill>
      <patternFill patternType="gray125"/>
    </fill>
    <fill>
      <patternFill patternType="solid">
        <fgColor theme="9"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40">
    <xf numFmtId="0" fontId="0" fillId="0" borderId="0" xfId="0"/>
    <xf numFmtId="0" fontId="0" fillId="0" borderId="0" xfId="0" applyAlignment="1">
      <alignment vertical="top"/>
    </xf>
    <xf numFmtId="0" fontId="2" fillId="4" borderId="0" xfId="0" applyFont="1" applyFill="1" applyAlignment="1">
      <alignment horizontal="left" wrapText="1"/>
    </xf>
    <xf numFmtId="0" fontId="2" fillId="4" borderId="0" xfId="0" applyFont="1" applyFill="1" applyAlignment="1">
      <alignment horizontal="center" wrapText="1"/>
    </xf>
    <xf numFmtId="0" fontId="2" fillId="5" borderId="0" xfId="0" applyFont="1" applyFill="1" applyAlignment="1">
      <alignment horizontal="center" wrapText="1"/>
    </xf>
    <xf numFmtId="0" fontId="2" fillId="0" borderId="0" xfId="0" applyFont="1" applyAlignment="1">
      <alignment wrapText="1"/>
    </xf>
    <xf numFmtId="0" fontId="2" fillId="3" borderId="0" xfId="0" quotePrefix="1" applyFont="1" applyFill="1" applyAlignment="1">
      <alignment horizontal="left" vertical="top"/>
    </xf>
    <xf numFmtId="0" fontId="2" fillId="3" borderId="0" xfId="0" quotePrefix="1" applyFont="1" applyFill="1" applyAlignment="1">
      <alignment horizontal="center" vertical="top"/>
    </xf>
    <xf numFmtId="0" fontId="2" fillId="3" borderId="0" xfId="0" applyFont="1" applyFill="1" applyAlignment="1">
      <alignment horizontal="center" vertical="top"/>
    </xf>
    <xf numFmtId="0" fontId="2" fillId="3" borderId="0" xfId="0" applyFont="1" applyFill="1" applyAlignment="1">
      <alignment vertical="top"/>
    </xf>
    <xf numFmtId="0" fontId="6" fillId="6" borderId="0" xfId="0" quotePrefix="1" applyFont="1" applyFill="1" applyAlignment="1">
      <alignment horizontal="left" vertical="top"/>
    </xf>
    <xf numFmtId="0" fontId="7" fillId="6" borderId="0" xfId="0" quotePrefix="1" applyFont="1" applyFill="1" applyAlignment="1">
      <alignment horizontal="center" vertical="top"/>
    </xf>
    <xf numFmtId="0" fontId="2" fillId="0" borderId="0" xfId="0" applyFont="1" applyAlignment="1">
      <alignment vertical="top"/>
    </xf>
    <xf numFmtId="0" fontId="2" fillId="3" borderId="0" xfId="0" applyFont="1" applyFill="1" applyAlignment="1">
      <alignment horizontal="left" vertical="top"/>
    </xf>
    <xf numFmtId="0" fontId="6" fillId="6" borderId="0" xfId="0" applyFont="1" applyFill="1" applyAlignment="1">
      <alignment horizontal="left" vertical="top"/>
    </xf>
    <xf numFmtId="0" fontId="7" fillId="6" borderId="0" xfId="0" applyFont="1" applyFill="1" applyAlignment="1">
      <alignment horizontal="center" vertical="top"/>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horizontal="left" vertical="top"/>
    </xf>
    <xf numFmtId="0" fontId="0" fillId="0" borderId="0" xfId="0" applyAlignment="1">
      <alignment vertical="top" wrapText="1"/>
    </xf>
    <xf numFmtId="0" fontId="0" fillId="0" borderId="0" xfId="0" applyAlignment="1">
      <alignment horizontal="right" vertical="top"/>
    </xf>
    <xf numFmtId="0" fontId="2" fillId="0" borderId="0" xfId="0" applyFont="1" applyAlignment="1">
      <alignment horizontal="left"/>
    </xf>
    <xf numFmtId="0" fontId="2" fillId="3" borderId="0" xfId="0" applyFont="1" applyFill="1" applyAlignment="1">
      <alignment horizontal="left" vertical="top" wrapText="1"/>
    </xf>
    <xf numFmtId="0" fontId="2" fillId="0" borderId="0" xfId="0" applyFont="1"/>
    <xf numFmtId="0" fontId="3" fillId="7" borderId="0" xfId="0" applyFont="1" applyFill="1" applyAlignment="1">
      <alignment horizontal="left" wrapText="1"/>
    </xf>
    <xf numFmtId="0" fontId="2" fillId="2" borderId="0" xfId="0" quotePrefix="1" applyFont="1" applyFill="1" applyAlignment="1">
      <alignment horizontal="left" vertical="top"/>
    </xf>
    <xf numFmtId="0" fontId="2" fillId="2" borderId="0" xfId="0" quotePrefix="1" applyFont="1" applyFill="1" applyAlignment="1">
      <alignment horizontal="left" vertical="top" wrapText="1"/>
    </xf>
    <xf numFmtId="0" fontId="2" fillId="2" borderId="0" xfId="0" applyFont="1" applyFill="1" applyAlignment="1">
      <alignment horizontal="left" vertical="top"/>
    </xf>
    <xf numFmtId="0" fontId="8" fillId="2" borderId="0" xfId="0" applyFont="1" applyFill="1" applyAlignment="1">
      <alignment horizontal="left" vertical="top"/>
    </xf>
    <xf numFmtId="0" fontId="2" fillId="8" borderId="0" xfId="0" quotePrefix="1" applyFont="1" applyFill="1" applyAlignment="1">
      <alignment horizontal="center" vertical="top"/>
    </xf>
    <xf numFmtId="0" fontId="2" fillId="8" borderId="0" xfId="0" applyFont="1" applyFill="1" applyAlignment="1">
      <alignment horizontal="center" vertical="top"/>
    </xf>
    <xf numFmtId="0" fontId="9" fillId="8" borderId="0" xfId="0" applyFont="1" applyFill="1" applyAlignment="1">
      <alignment vertical="top"/>
    </xf>
    <xf numFmtId="0" fontId="10" fillId="0" borderId="0" xfId="0" applyFont="1"/>
    <xf numFmtId="0" fontId="10" fillId="0" borderId="0" xfId="0" applyFont="1" applyAlignment="1">
      <alignment vertical="top"/>
    </xf>
    <xf numFmtId="0" fontId="4" fillId="9" borderId="0" xfId="0" applyFont="1" applyFill="1" applyAlignment="1">
      <alignment horizontal="left" wrapText="1"/>
    </xf>
    <xf numFmtId="0" fontId="5" fillId="9" borderId="0" xfId="0" applyFont="1" applyFill="1" applyAlignment="1">
      <alignment horizontal="center" wrapText="1"/>
    </xf>
    <xf numFmtId="0" fontId="0" fillId="0" borderId="0" xfId="0" quotePrefix="1" applyAlignment="1">
      <alignment vertical="top" wrapText="1"/>
    </xf>
    <xf numFmtId="0" fontId="9" fillId="6" borderId="0" xfId="0" applyFont="1" applyFill="1" applyAlignment="1">
      <alignment horizontal="center" vertical="top"/>
    </xf>
    <xf numFmtId="0" fontId="10" fillId="3" borderId="0" xfId="0" applyFont="1" applyFill="1" applyAlignment="1">
      <alignment horizontal="center" vertical="top"/>
    </xf>
    <xf numFmtId="0" fontId="10" fillId="2" borderId="0" xfId="0" applyFont="1" applyFill="1" applyAlignment="1">
      <alignment horizontal="center" vertical="top"/>
    </xf>
  </cellXfs>
  <cellStyles count="1">
    <cellStyle name="Normal" xfId="0" builtinId="0"/>
  </cellStyles>
  <dxfs count="26">
    <dxf>
      <alignment horizontal="general" vertical="top" textRotation="0" wrapText="1" indent="0" justifyLastLine="0" shrinkToFit="0" readingOrder="0"/>
    </dxf>
    <dxf>
      <alignment horizontal="right" vertical="top" textRotation="0" wrapText="0" indent="0" justifyLastLine="0" shrinkToFit="0" readingOrder="0"/>
    </dxf>
    <dxf>
      <font>
        <i/>
        <strike val="0"/>
        <outline val="0"/>
        <shadow val="0"/>
        <u val="none"/>
        <vertAlign val="baseline"/>
        <sz val="10"/>
        <name val="Arial Narrow"/>
        <family val="2"/>
        <scheme val="none"/>
      </font>
      <numFmt numFmtId="0" formatCode="General"/>
      <fill>
        <patternFill patternType="solid">
          <fgColor indexed="64"/>
          <bgColor theme="0" tint="-0.249977111117893"/>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249977111117893"/>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7" tint="0.79998168889431442"/>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left" vertical="top" textRotation="0" wrapText="0" indent="0" justifyLastLine="0" shrinkToFit="0" readingOrder="0"/>
    </dxf>
    <dxf>
      <font>
        <strike val="0"/>
        <outline val="0"/>
        <shadow val="0"/>
        <u val="none"/>
        <vertAlign val="baseline"/>
        <sz val="11"/>
        <name val="Arial Narrow"/>
        <family val="2"/>
        <scheme val="none"/>
      </font>
      <alignment horizontal="general" vertical="top" textRotation="0" wrapText="0" indent="0" justifyLastLine="0" shrinkToFit="0" readingOrder="0"/>
    </dxf>
    <dxf>
      <font>
        <strike val="0"/>
        <outline val="0"/>
        <shadow val="0"/>
        <u val="none"/>
        <vertAlign val="baseline"/>
        <sz val="11"/>
        <name val="Arial Narrow"/>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YMONS Andy" id="{685577F8-E54A-6F4A-A2EB-D9373EF33472}" userId="SYMONS Andy"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3A053E-4C60-ED4F-8014-0401D0EDBBA4}" name="Table1" displayName="Table1" ref="A2:V51" totalsRowShown="0" headerRowDxfId="25" dataDxfId="24">
  <autoFilter ref="A2:V51" xr:uid="{403A053E-4C60-ED4F-8014-0401D0EDBBA4}"/>
  <tableColumns count="22">
    <tableColumn id="1" xr3:uid="{6C5F65AB-2362-2F4D-85E5-31FB76503C95}" name="Name" dataDxfId="23"/>
    <tableColumn id="12" xr3:uid="{4A61D6CA-02D4-084B-9C14-5A7442EB8FA3}" name="No." dataDxfId="22"/>
    <tableColumn id="8" xr3:uid="{E42ACAB1-8AE6-2543-B147-1D3A966D8361}" name="Type" dataDxfId="21"/>
    <tableColumn id="4" xr3:uid="{99414AFA-9D75-DE46-B7AE-6350103E7E68}" name="Function" dataDxfId="20"/>
    <tableColumn id="5" xr3:uid="{C86B4DC5-802F-F84F-870B-75DE39F85E83}" name="GPIO Index" dataDxfId="19"/>
    <tableColumn id="2" xr3:uid="{94F17F97-2FCC-B346-850D-95443C78E2E9}" name="Main" dataDxfId="18"/>
    <tableColumn id="7" xr3:uid="{81831007-BAF1-AA4A-AAFF-108844987536}" name="ADC" dataDxfId="17"/>
    <tableColumn id="25" xr3:uid="{BD468B4F-0F46-8844-8772-6B8F0882A836}" name="RTC" dataDxfId="16"/>
    <tableColumn id="9" xr3:uid="{1E7EC872-D05D-2D43-9469-B453983BAA71}" name="TOUCH" dataDxfId="15"/>
    <tableColumn id="29" xr3:uid="{A6AF881F-F2DC-8242-A624-14E753D05311}" name="DAC" dataDxfId="14"/>
    <tableColumn id="18" xr3:uid="{5A08E3E2-133A-A84F-9D6B-CD62FE3918ED}" name="UART" dataDxfId="13"/>
    <tableColumn id="23" xr3:uid="{6FD8E4D9-9B66-CC47-9F25-D5BD63C0276C}" name="EMAC" dataDxfId="12"/>
    <tableColumn id="34" xr3:uid="{B14E35F5-B857-E14C-8C40-138AE6650738}" name="SPI" dataDxfId="11"/>
    <tableColumn id="22" xr3:uid="{3B21AFD4-E98D-5341-8E34-2E17DA554DA4}" name="HSPI" dataDxfId="10"/>
    <tableColumn id="35" xr3:uid="{1BA6C73F-9850-E04C-A9A7-6E61E8B0E3F8}" name="VSPI" dataDxfId="9"/>
    <tableColumn id="33" xr3:uid="{DE581494-6705-6043-8FA8-253C148DC445}" name="HS1" dataDxfId="8"/>
    <tableColumn id="30" xr3:uid="{7C636915-497E-4F47-96A8-400AB876A807}" name="HS2" dataDxfId="7"/>
    <tableColumn id="31" xr3:uid="{B9A56016-0C93-8C45-8428-5AD7611D7863}" name="SD" dataDxfId="6"/>
    <tableColumn id="36" xr3:uid="{81B24A02-1390-A94F-8FB9-2A0F5AA02C92}" name="Clocks" dataDxfId="5"/>
    <tableColumn id="26" xr3:uid="{30F1F054-445B-FF45-8321-D9A50BE0D4CD}" name="MT" dataDxfId="4"/>
    <tableColumn id="32" xr3:uid="{79C52156-9916-BD41-B4A4-BE43E675D203}" name="Reconstructed function description" dataDxfId="3">
      <calculatedColumnFormula>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calculatedColumnFormula>
    </tableColumn>
    <tableColumn id="17" xr3:uid="{E5974AC4-3A6F-6340-829D-8690BF194FAC}" name="Check function description complete" dataDxfId="2">
      <calculatedColumnFormula>Table1[[#This Row],[Reconstructed function description]]=TRIM(Table1[[#This Row],[Function]])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35D413-736D-C841-8B09-33D3C48BA71F}" name="Table2" displayName="Table2" ref="A1:B11" totalsRowShown="0">
  <autoFilter ref="A1:B11" xr:uid="{6D35D413-736D-C841-8B09-33D3C48BA71F}"/>
  <sortState xmlns:xlrd2="http://schemas.microsoft.com/office/spreadsheetml/2017/richdata2" ref="A2:B11">
    <sortCondition ref="A1:A11"/>
  </sortState>
  <tableColumns count="2">
    <tableColumn id="1" xr3:uid="{794F1E65-4211-5C46-97BE-ED8017BD2780}" name="Note" dataDxfId="1"/>
    <tableColumn id="2" xr3:uid="{A62CDC91-1775-BC43-8B30-6BAAB31BD5E5}" name="Text"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4-05-13T22:16:26.30" personId="{685577F8-E54A-6F4A-A2EB-D9373EF33472}" id="{0C654403-B29F-8147-9B1F-E6F33E61AF5C}">
    <text>Any pin can be used</text>
  </threadedComment>
  <threadedComment ref="N2" dT="2024-05-13T22:15:58.78" personId="{685577F8-E54A-6F4A-A2EB-D9373EF33472}" id="{86EE6ACF-A94A-D44B-80C1-D9A6F0D3C844}">
    <text>Other GPIO pins give half the performance
HSPI = SPI2, VSOI = SPI3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79D5-763B-2F4C-B7DD-ACB14AE17FC7}">
  <dimension ref="A1:AG51"/>
  <sheetViews>
    <sheetView zoomScale="171" zoomScaleNormal="150" workbookViewId="0">
      <pane xSplit="5" ySplit="2" topLeftCell="S3" activePane="bottomRight" state="frozen"/>
      <selection pane="topRight" activeCell="F1" sqref="F1"/>
      <selection pane="bottomLeft" activeCell="A3" sqref="A3"/>
      <selection pane="bottomRight" activeCell="D59" sqref="D59"/>
    </sheetView>
  </sheetViews>
  <sheetFormatPr baseColWidth="10" defaultRowHeight="14"/>
  <cols>
    <col min="1" max="1" width="14.3984375" style="23" customWidth="1"/>
    <col min="2" max="2" width="7.19921875" style="16" customWidth="1"/>
    <col min="3" max="3" width="6.59765625" style="16" customWidth="1"/>
    <col min="4" max="4" width="63.3984375" style="21" customWidth="1"/>
    <col min="5" max="5" width="7.3984375" style="17" customWidth="1"/>
    <col min="6" max="6" width="38.19921875" style="18" customWidth="1"/>
    <col min="7" max="8" width="13.796875" style="21" customWidth="1"/>
    <col min="9" max="10" width="13.796875" style="18" customWidth="1"/>
    <col min="11" max="11" width="11" style="21"/>
    <col min="12" max="12" width="19.59765625" style="21" customWidth="1"/>
    <col min="13" max="13" width="11" style="21" customWidth="1"/>
    <col min="14" max="15" width="11" style="18" customWidth="1"/>
    <col min="16" max="16" width="13.796875" style="18" customWidth="1"/>
    <col min="17" max="17" width="13.3984375" style="21" customWidth="1"/>
    <col min="18" max="18" width="15" style="18" customWidth="1"/>
    <col min="19" max="19" width="25.3984375" style="18" customWidth="1"/>
    <col min="20" max="20" width="16.19921875" style="18" customWidth="1"/>
    <col min="21" max="21" width="33.3984375" style="16" customWidth="1"/>
    <col min="22" max="22" width="13.796875" style="16" customWidth="1"/>
    <col min="23" max="23" width="13.3984375" style="16" customWidth="1"/>
    <col min="24" max="24" width="16.3984375" style="18" customWidth="1"/>
    <col min="25" max="25" width="10.3984375" style="16" customWidth="1"/>
    <col min="26" max="29" width="10.796875" style="16" customWidth="1"/>
    <col min="30" max="30" width="50" style="16" customWidth="1"/>
    <col min="31" max="31" width="69.3984375" style="16" customWidth="1"/>
    <col min="32" max="32" width="6.3984375" style="23" customWidth="1"/>
    <col min="33" max="33" width="11" style="23"/>
    <col min="34" max="34" width="8.3984375" style="12" customWidth="1"/>
    <col min="35" max="16384" width="11" style="12"/>
  </cols>
  <sheetData>
    <row r="1" spans="1:33" s="33" customFormat="1" ht="20">
      <c r="A1" s="38" t="s">
        <v>55</v>
      </c>
      <c r="B1" s="38"/>
      <c r="C1" s="38"/>
      <c r="D1" s="38"/>
      <c r="E1" s="31"/>
      <c r="F1" s="39" t="s">
        <v>78</v>
      </c>
      <c r="G1" s="39"/>
      <c r="H1" s="39"/>
      <c r="I1" s="39"/>
      <c r="J1" s="39"/>
      <c r="K1" s="39"/>
      <c r="L1" s="39"/>
      <c r="M1" s="39"/>
      <c r="N1" s="39"/>
      <c r="O1" s="39"/>
      <c r="P1" s="39"/>
      <c r="Q1" s="39"/>
      <c r="R1" s="39"/>
      <c r="S1" s="39"/>
      <c r="T1" s="39"/>
      <c r="U1" s="37" t="s">
        <v>264</v>
      </c>
      <c r="V1" s="37"/>
      <c r="W1" s="32"/>
    </row>
    <row r="2" spans="1:33" s="5" customFormat="1" ht="42">
      <c r="A2" s="2" t="s">
        <v>75</v>
      </c>
      <c r="B2" s="3" t="s">
        <v>76</v>
      </c>
      <c r="C2" s="3" t="s">
        <v>0</v>
      </c>
      <c r="D2" s="2" t="s">
        <v>77</v>
      </c>
      <c r="E2" s="4" t="s">
        <v>79</v>
      </c>
      <c r="F2" s="24" t="s">
        <v>74</v>
      </c>
      <c r="G2" s="24" t="s">
        <v>262</v>
      </c>
      <c r="H2" s="24" t="s">
        <v>263</v>
      </c>
      <c r="I2" s="24" t="s">
        <v>14</v>
      </c>
      <c r="J2" s="24" t="s">
        <v>128</v>
      </c>
      <c r="K2" s="24" t="s">
        <v>173</v>
      </c>
      <c r="L2" s="24" t="s">
        <v>127</v>
      </c>
      <c r="M2" s="24" t="s">
        <v>186</v>
      </c>
      <c r="N2" s="24" t="s">
        <v>132</v>
      </c>
      <c r="O2" s="24" t="s">
        <v>200</v>
      </c>
      <c r="P2" s="24" t="s">
        <v>174</v>
      </c>
      <c r="Q2" s="24" t="s">
        <v>133</v>
      </c>
      <c r="R2" s="24" t="s">
        <v>134</v>
      </c>
      <c r="S2" s="24" t="s">
        <v>261</v>
      </c>
      <c r="T2" s="24" t="s">
        <v>260</v>
      </c>
      <c r="U2" s="34" t="s">
        <v>80</v>
      </c>
      <c r="V2" s="35" t="s">
        <v>81</v>
      </c>
    </row>
    <row r="3" spans="1:33">
      <c r="A3" s="6" t="s">
        <v>47</v>
      </c>
      <c r="B3" s="7">
        <v>1</v>
      </c>
      <c r="C3" s="8" t="s">
        <v>1</v>
      </c>
      <c r="D3" s="13" t="s">
        <v>82</v>
      </c>
      <c r="E3" s="29" t="s">
        <v>12</v>
      </c>
      <c r="F3" s="25" t="s">
        <v>82</v>
      </c>
      <c r="G3" s="25"/>
      <c r="H3" s="25"/>
      <c r="I3" s="25"/>
      <c r="J3" s="25"/>
      <c r="K3" s="25"/>
      <c r="L3" s="25"/>
      <c r="M3" s="25"/>
      <c r="N3" s="25"/>
      <c r="O3" s="25"/>
      <c r="P3" s="25"/>
      <c r="Q3" s="25"/>
      <c r="R3" s="25"/>
      <c r="S3" s="25"/>
      <c r="T3" s="25"/>
      <c r="U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3" s="11" t="b">
        <f>Table1[[#This Row],[Reconstructed function description]]=TRIM(Table1[[#This Row],[Function]])</f>
        <v>1</v>
      </c>
      <c r="W3" s="12"/>
      <c r="X3" s="12"/>
      <c r="Y3" s="12"/>
      <c r="Z3" s="12"/>
      <c r="AA3" s="12"/>
      <c r="AB3" s="12"/>
      <c r="AC3" s="12"/>
      <c r="AD3" s="12"/>
      <c r="AE3" s="12"/>
      <c r="AF3" s="12"/>
      <c r="AG3" s="12"/>
    </row>
    <row r="4" spans="1:33">
      <c r="A4" s="6" t="s">
        <v>48</v>
      </c>
      <c r="B4" s="8">
        <v>2</v>
      </c>
      <c r="C4" s="8" t="s">
        <v>3</v>
      </c>
      <c r="D4" s="13" t="s">
        <v>83</v>
      </c>
      <c r="E4" s="29" t="s">
        <v>12</v>
      </c>
      <c r="F4" s="25" t="s">
        <v>83</v>
      </c>
      <c r="G4" s="25"/>
      <c r="H4" s="25"/>
      <c r="I4" s="25"/>
      <c r="J4" s="25"/>
      <c r="K4" s="25"/>
      <c r="L4" s="25"/>
      <c r="M4" s="25"/>
      <c r="N4" s="25"/>
      <c r="O4" s="25"/>
      <c r="P4" s="25"/>
      <c r="Q4" s="25"/>
      <c r="R4" s="25"/>
      <c r="S4" s="25"/>
      <c r="T4" s="25"/>
      <c r="U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RF input and output</v>
      </c>
      <c r="V4" s="11" t="b">
        <f>Table1[[#This Row],[Reconstructed function description]]=TRIM(Table1[[#This Row],[Function]])</f>
        <v>1</v>
      </c>
      <c r="W4" s="12"/>
      <c r="X4" s="12"/>
      <c r="Y4" s="12"/>
      <c r="Z4" s="12"/>
      <c r="AA4" s="12"/>
      <c r="AB4" s="12"/>
      <c r="AC4" s="12"/>
      <c r="AD4" s="12"/>
      <c r="AE4" s="12"/>
      <c r="AF4" s="12"/>
      <c r="AG4" s="12"/>
    </row>
    <row r="5" spans="1:33">
      <c r="A5" s="6" t="s">
        <v>49</v>
      </c>
      <c r="B5" s="8">
        <v>3</v>
      </c>
      <c r="C5" s="8" t="s">
        <v>1</v>
      </c>
      <c r="D5" s="13" t="s">
        <v>82</v>
      </c>
      <c r="E5" s="29" t="s">
        <v>12</v>
      </c>
      <c r="F5" s="25" t="s">
        <v>82</v>
      </c>
      <c r="G5" s="25"/>
      <c r="H5" s="25"/>
      <c r="I5" s="25"/>
      <c r="J5" s="25"/>
      <c r="K5" s="25"/>
      <c r="L5" s="25"/>
      <c r="M5" s="25"/>
      <c r="N5" s="25"/>
      <c r="O5" s="25"/>
      <c r="P5" s="25"/>
      <c r="Q5" s="25"/>
      <c r="R5" s="25"/>
      <c r="S5" s="25"/>
      <c r="T5" s="25"/>
      <c r="U5"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5" s="11" t="b">
        <f>Table1[[#This Row],[Reconstructed function description]]=TRIM(Table1[[#This Row],[Function]])</f>
        <v>1</v>
      </c>
      <c r="W5" s="12"/>
      <c r="X5" s="12"/>
      <c r="Y5" s="12"/>
      <c r="Z5" s="12"/>
      <c r="AA5" s="12"/>
      <c r="AB5" s="12"/>
      <c r="AC5" s="12"/>
      <c r="AD5" s="12"/>
      <c r="AE5" s="12"/>
      <c r="AF5" s="12"/>
      <c r="AG5" s="12"/>
    </row>
    <row r="6" spans="1:33">
      <c r="A6" s="6" t="s">
        <v>49</v>
      </c>
      <c r="B6" s="8">
        <v>4</v>
      </c>
      <c r="C6" s="8" t="s">
        <v>1</v>
      </c>
      <c r="D6" s="13" t="s">
        <v>82</v>
      </c>
      <c r="E6" s="29" t="s">
        <v>12</v>
      </c>
      <c r="F6" s="25" t="s">
        <v>82</v>
      </c>
      <c r="G6" s="25"/>
      <c r="H6" s="25"/>
      <c r="I6" s="25"/>
      <c r="J6" s="25"/>
      <c r="K6" s="25"/>
      <c r="L6" s="25"/>
      <c r="M6" s="25"/>
      <c r="N6" s="25"/>
      <c r="O6" s="25"/>
      <c r="P6" s="25"/>
      <c r="Q6" s="25"/>
      <c r="R6" s="25"/>
      <c r="S6" s="25"/>
      <c r="T6" s="25"/>
      <c r="U6"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6" s="11" t="b">
        <f>Table1[[#This Row],[Reconstructed function description]]=TRIM(Table1[[#This Row],[Function]])</f>
        <v>1</v>
      </c>
      <c r="W6" s="12"/>
      <c r="X6" s="12"/>
      <c r="Y6" s="12"/>
      <c r="Z6" s="12"/>
      <c r="AA6" s="12"/>
      <c r="AB6" s="12"/>
      <c r="AC6" s="12"/>
      <c r="AD6" s="12"/>
      <c r="AE6" s="12"/>
      <c r="AF6" s="12"/>
      <c r="AG6" s="12"/>
    </row>
    <row r="7" spans="1:33">
      <c r="A7" s="13" t="s">
        <v>34</v>
      </c>
      <c r="B7" s="8">
        <v>5</v>
      </c>
      <c r="C7" s="8" t="s">
        <v>2</v>
      </c>
      <c r="D7" s="13" t="s">
        <v>223</v>
      </c>
      <c r="E7" s="30">
        <v>36</v>
      </c>
      <c r="F7" s="25" t="s">
        <v>85</v>
      </c>
      <c r="G7" s="25" t="s">
        <v>13</v>
      </c>
      <c r="H7" s="25" t="s">
        <v>84</v>
      </c>
      <c r="I7" s="25"/>
      <c r="J7" s="25"/>
      <c r="K7" s="25"/>
      <c r="L7" s="25"/>
      <c r="M7" s="25"/>
      <c r="N7" s="25"/>
      <c r="O7" s="25"/>
      <c r="P7" s="25"/>
      <c r="Q7" s="25"/>
      <c r="R7" s="25"/>
      <c r="S7" s="25"/>
      <c r="T7" s="25"/>
      <c r="U7"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GPIO36, ADC1_CH0, RTC_GPIO0</v>
      </c>
      <c r="V7" s="11" t="b">
        <f>Table1[[#This Row],[Reconstructed function description]]=TRIM(Table1[[#This Row],[Function]])</f>
        <v>1</v>
      </c>
      <c r="W7" s="12"/>
      <c r="X7" s="12"/>
      <c r="Y7" s="12"/>
      <c r="Z7" s="12"/>
      <c r="AA7" s="12"/>
      <c r="AB7" s="12"/>
      <c r="AC7" s="12"/>
      <c r="AD7" s="12"/>
      <c r="AE7" s="12"/>
      <c r="AF7" s="12"/>
      <c r="AG7" s="12"/>
    </row>
    <row r="8" spans="1:33">
      <c r="A8" s="13" t="s">
        <v>50</v>
      </c>
      <c r="B8" s="8">
        <v>6</v>
      </c>
      <c r="C8" s="8" t="s">
        <v>2</v>
      </c>
      <c r="D8" s="13" t="s">
        <v>224</v>
      </c>
      <c r="E8" s="29" t="s">
        <v>12</v>
      </c>
      <c r="F8" s="25" t="s">
        <v>103</v>
      </c>
      <c r="G8" s="25" t="s">
        <v>104</v>
      </c>
      <c r="H8" s="25" t="s">
        <v>105</v>
      </c>
      <c r="I8" s="25"/>
      <c r="J8" s="25"/>
      <c r="K8" s="25"/>
      <c r="L8" s="25"/>
      <c r="M8" s="25"/>
      <c r="N8" s="25"/>
      <c r="O8" s="25"/>
      <c r="P8" s="25"/>
      <c r="Q8" s="25"/>
      <c r="R8" s="25"/>
      <c r="S8" s="25"/>
      <c r="T8" s="25"/>
      <c r="U8"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GPIO37, ADC1_CH1, RTC_GPIO1</v>
      </c>
      <c r="V8" s="11" t="b">
        <f>Table1[[#This Row],[Reconstructed function description]]=TRIM(Table1[[#This Row],[Function]])</f>
        <v>1</v>
      </c>
      <c r="W8" s="12"/>
      <c r="X8" s="12"/>
      <c r="Y8" s="12"/>
      <c r="Z8" s="12"/>
      <c r="AA8" s="12"/>
      <c r="AB8" s="12"/>
      <c r="AC8" s="12"/>
      <c r="AD8" s="12"/>
      <c r="AE8" s="12"/>
      <c r="AF8" s="12"/>
      <c r="AG8" s="12"/>
    </row>
    <row r="9" spans="1:33">
      <c r="A9" s="13" t="s">
        <v>51</v>
      </c>
      <c r="B9" s="8">
        <v>7</v>
      </c>
      <c r="C9" s="8" t="s">
        <v>2</v>
      </c>
      <c r="D9" s="13" t="s">
        <v>225</v>
      </c>
      <c r="E9" s="29" t="s">
        <v>12</v>
      </c>
      <c r="F9" s="25" t="s">
        <v>106</v>
      </c>
      <c r="G9" s="25" t="s">
        <v>107</v>
      </c>
      <c r="H9" s="25" t="s">
        <v>108</v>
      </c>
      <c r="I9" s="25"/>
      <c r="J9" s="25"/>
      <c r="K9" s="25"/>
      <c r="L9" s="25"/>
      <c r="M9" s="25"/>
      <c r="N9" s="25"/>
      <c r="O9" s="25"/>
      <c r="P9" s="25"/>
      <c r="Q9" s="25"/>
      <c r="R9" s="25"/>
      <c r="S9" s="25"/>
      <c r="T9" s="25"/>
      <c r="U9"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GPIO38, ADC1_CH2, RTC_GPIO2</v>
      </c>
      <c r="V9" s="11" t="b">
        <f>Table1[[#This Row],[Reconstructed function description]]=TRIM(Table1[[#This Row],[Function]])</f>
        <v>1</v>
      </c>
      <c r="W9" s="12"/>
      <c r="X9" s="12"/>
      <c r="Y9" s="12"/>
      <c r="Z9" s="12"/>
      <c r="AA9" s="12"/>
      <c r="AB9" s="12"/>
      <c r="AC9" s="12"/>
      <c r="AD9" s="12"/>
      <c r="AE9" s="12"/>
      <c r="AF9" s="12"/>
      <c r="AG9" s="12"/>
    </row>
    <row r="10" spans="1:33">
      <c r="A10" s="13" t="s">
        <v>35</v>
      </c>
      <c r="B10" s="8">
        <v>8</v>
      </c>
      <c r="C10" s="8" t="s">
        <v>2</v>
      </c>
      <c r="D10" s="13" t="s">
        <v>226</v>
      </c>
      <c r="E10" s="30">
        <v>39</v>
      </c>
      <c r="F10" s="25" t="s">
        <v>86</v>
      </c>
      <c r="G10" s="25" t="s">
        <v>15</v>
      </c>
      <c r="H10" s="25" t="s">
        <v>109</v>
      </c>
      <c r="I10" s="25"/>
      <c r="J10" s="25"/>
      <c r="K10" s="25"/>
      <c r="L10" s="25"/>
      <c r="M10" s="25"/>
      <c r="N10" s="25"/>
      <c r="O10" s="25"/>
      <c r="P10" s="25"/>
      <c r="Q10" s="25"/>
      <c r="R10" s="25"/>
      <c r="S10" s="25"/>
      <c r="T10" s="25"/>
      <c r="U10"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GPIO39, ADC1_CH3, RTC_GPIO3</v>
      </c>
      <c r="V10" s="11" t="b">
        <f>Table1[[#This Row],[Reconstructed function description]]=TRIM(Table1[[#This Row],[Function]])</f>
        <v>1</v>
      </c>
      <c r="W10" s="12"/>
      <c r="X10" s="12"/>
      <c r="Y10" s="12"/>
      <c r="Z10" s="12"/>
      <c r="AA10" s="12"/>
      <c r="AB10" s="12"/>
      <c r="AC10" s="12"/>
      <c r="AD10" s="12"/>
      <c r="AE10" s="12"/>
      <c r="AF10" s="12"/>
      <c r="AG10" s="12"/>
    </row>
    <row r="11" spans="1:33" ht="60">
      <c r="A11" s="13" t="s">
        <v>52</v>
      </c>
      <c r="B11" s="8">
        <v>9</v>
      </c>
      <c r="C11" s="8" t="s">
        <v>2</v>
      </c>
      <c r="D11" s="22" t="s">
        <v>110</v>
      </c>
      <c r="E11" s="29" t="s">
        <v>12</v>
      </c>
      <c r="F11" s="26" t="s">
        <v>110</v>
      </c>
      <c r="G11" s="25"/>
      <c r="H11" s="25"/>
      <c r="I11" s="25"/>
      <c r="J11" s="25"/>
      <c r="K11" s="25"/>
      <c r="L11" s="25"/>
      <c r="M11" s="25"/>
      <c r="N11" s="25"/>
      <c r="O11" s="25"/>
      <c r="P11" s="25"/>
      <c r="Q11" s="25"/>
      <c r="R11" s="25"/>
      <c r="S11" s="25"/>
      <c r="T11" s="25"/>
      <c r="U1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High: On; enables the chip
Low: Off; the chip shuts down
Note: Do not leave the CHIP_PU pin floating</v>
      </c>
      <c r="V11" s="11" t="b">
        <f>Table1[[#This Row],[Reconstructed function description]]=TRIM(Table1[[#This Row],[Function]])</f>
        <v>1</v>
      </c>
      <c r="W11" s="12"/>
      <c r="X11" s="12"/>
      <c r="Y11" s="12"/>
      <c r="Z11" s="12"/>
      <c r="AA11" s="12"/>
      <c r="AB11" s="12"/>
      <c r="AC11" s="12"/>
      <c r="AD11" s="12"/>
      <c r="AE11" s="12"/>
      <c r="AF11" s="12"/>
      <c r="AG11" s="12"/>
    </row>
    <row r="12" spans="1:33">
      <c r="A12" s="9" t="s">
        <v>29</v>
      </c>
      <c r="B12" s="8">
        <v>10</v>
      </c>
      <c r="C12" s="8" t="s">
        <v>2</v>
      </c>
      <c r="D12" s="13" t="s">
        <v>252</v>
      </c>
      <c r="E12" s="30">
        <v>34</v>
      </c>
      <c r="F12" s="25" t="s">
        <v>87</v>
      </c>
      <c r="G12" s="25" t="s">
        <v>16</v>
      </c>
      <c r="H12" s="25" t="s">
        <v>111</v>
      </c>
      <c r="I12" s="25"/>
      <c r="J12" s="25"/>
      <c r="K12" s="25"/>
      <c r="L12" s="25"/>
      <c r="M12" s="25"/>
      <c r="N12" s="25"/>
      <c r="O12" s="25"/>
      <c r="P12" s="25"/>
      <c r="Q12" s="25"/>
      <c r="R12" s="25"/>
      <c r="S12" s="25"/>
      <c r="T12" s="25"/>
      <c r="U12"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GPIO34, ADC1_CH6, RTC_GPIO4</v>
      </c>
      <c r="V12" s="11" t="b">
        <f>Table1[[#This Row],[Reconstructed function description]]=TRIM(Table1[[#This Row],[Function]])</f>
        <v>1</v>
      </c>
      <c r="W12" s="12"/>
      <c r="X12" s="12"/>
      <c r="Y12" s="12"/>
      <c r="Z12" s="12"/>
      <c r="AA12" s="12"/>
      <c r="AB12" s="12"/>
      <c r="AC12" s="12"/>
      <c r="AD12" s="12"/>
      <c r="AE12" s="12"/>
      <c r="AF12" s="12"/>
      <c r="AG12" s="12"/>
    </row>
    <row r="13" spans="1:33">
      <c r="A13" s="9" t="s">
        <v>30</v>
      </c>
      <c r="B13" s="8">
        <v>11</v>
      </c>
      <c r="C13" s="8" t="s">
        <v>2</v>
      </c>
      <c r="D13" s="13" t="s">
        <v>251</v>
      </c>
      <c r="E13" s="30">
        <v>35</v>
      </c>
      <c r="F13" s="25" t="s">
        <v>88</v>
      </c>
      <c r="G13" s="25" t="s">
        <v>17</v>
      </c>
      <c r="H13" s="25" t="s">
        <v>112</v>
      </c>
      <c r="I13" s="25"/>
      <c r="J13" s="25"/>
      <c r="K13" s="25"/>
      <c r="L13" s="25"/>
      <c r="M13" s="25"/>
      <c r="N13" s="25"/>
      <c r="O13" s="25"/>
      <c r="P13" s="25"/>
      <c r="Q13" s="25"/>
      <c r="R13" s="25"/>
      <c r="S13" s="25"/>
      <c r="T13" s="25"/>
      <c r="U1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GPIO35, ADC1_CH7, RTC_GPIO5</v>
      </c>
      <c r="V13" s="11" t="b">
        <f>Table1[[#This Row],[Reconstructed function description]]=TRIM(Table1[[#This Row],[Function]])</f>
        <v>1</v>
      </c>
      <c r="W13" s="12"/>
      <c r="X13" s="12"/>
      <c r="Y13" s="12"/>
      <c r="Z13" s="12"/>
      <c r="AA13" s="12"/>
      <c r="AB13" s="12"/>
      <c r="AC13" s="12"/>
      <c r="AD13" s="12"/>
      <c r="AE13" s="12"/>
      <c r="AF13" s="12"/>
      <c r="AG13" s="12"/>
    </row>
    <row r="14" spans="1:33">
      <c r="A14" s="13" t="s">
        <v>53</v>
      </c>
      <c r="B14" s="8">
        <v>12</v>
      </c>
      <c r="C14" s="8" t="s">
        <v>3</v>
      </c>
      <c r="D14" s="13" t="s">
        <v>250</v>
      </c>
      <c r="E14" s="30">
        <v>32</v>
      </c>
      <c r="F14" s="25" t="s">
        <v>89</v>
      </c>
      <c r="G14" s="25" t="s">
        <v>18</v>
      </c>
      <c r="H14" s="25" t="s">
        <v>113</v>
      </c>
      <c r="I14" s="25" t="s">
        <v>114</v>
      </c>
      <c r="J14" s="25"/>
      <c r="K14" s="25"/>
      <c r="L14" s="25"/>
      <c r="M14" s="25"/>
      <c r="N14" s="25"/>
      <c r="O14" s="25"/>
      <c r="P14" s="25"/>
      <c r="Q14" s="25"/>
      <c r="R14" s="25"/>
      <c r="S14" s="25" t="s">
        <v>115</v>
      </c>
      <c r="T14" s="27"/>
      <c r="U1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GPIO32, ADC1_CH4, RTC_GPIO9, TOUCH9, 32K_XP (32.768 kHz crystal oscillator input)</v>
      </c>
      <c r="V14" s="11" t="b">
        <f>Table1[[#This Row],[Reconstructed function description]]=TRIM(Table1[[#This Row],[Function]])</f>
        <v>1</v>
      </c>
      <c r="W14" s="12"/>
      <c r="X14" s="12"/>
      <c r="Y14" s="12"/>
      <c r="Z14" s="12"/>
      <c r="AA14" s="12"/>
      <c r="AB14" s="12"/>
      <c r="AC14" s="12"/>
      <c r="AD14" s="12"/>
      <c r="AE14" s="12"/>
      <c r="AF14" s="12"/>
      <c r="AG14" s="12"/>
    </row>
    <row r="15" spans="1:33">
      <c r="A15" s="13" t="s">
        <v>54</v>
      </c>
      <c r="B15" s="8">
        <v>13</v>
      </c>
      <c r="C15" s="8" t="s">
        <v>3</v>
      </c>
      <c r="D15" s="13" t="s">
        <v>253</v>
      </c>
      <c r="E15" s="30">
        <v>33</v>
      </c>
      <c r="F15" s="25" t="s">
        <v>90</v>
      </c>
      <c r="G15" s="25" t="s">
        <v>19</v>
      </c>
      <c r="H15" s="25" t="s">
        <v>117</v>
      </c>
      <c r="I15" s="25" t="s">
        <v>118</v>
      </c>
      <c r="J15" s="25"/>
      <c r="K15" s="25"/>
      <c r="L15" s="25"/>
      <c r="M15" s="25"/>
      <c r="N15" s="25"/>
      <c r="O15" s="25"/>
      <c r="P15" s="25"/>
      <c r="Q15" s="25"/>
      <c r="R15" s="25"/>
      <c r="S15" s="25" t="s">
        <v>116</v>
      </c>
      <c r="T15" s="27"/>
      <c r="U15"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GPIO33, ADC1_CH5, RTC_GPIO8, TOUCH8, 32K_XN (32.768 kHz crystal oscillator output)</v>
      </c>
      <c r="V15" s="11" t="b">
        <f>Table1[[#This Row],[Reconstructed function description]]=TRIM(Table1[[#This Row],[Function]])</f>
        <v>1</v>
      </c>
      <c r="W15" s="12"/>
      <c r="X15" s="12"/>
      <c r="Y15" s="12"/>
      <c r="Z15" s="12"/>
      <c r="AA15" s="12"/>
      <c r="AB15" s="12"/>
      <c r="AC15" s="12"/>
      <c r="AD15" s="12"/>
      <c r="AE15" s="12"/>
      <c r="AF15" s="12"/>
      <c r="AG15" s="12"/>
    </row>
    <row r="16" spans="1:33">
      <c r="A16" s="13" t="s">
        <v>46</v>
      </c>
      <c r="B16" s="8">
        <v>14</v>
      </c>
      <c r="C16" s="8" t="s">
        <v>3</v>
      </c>
      <c r="D16" s="13" t="s">
        <v>254</v>
      </c>
      <c r="E16" s="30">
        <v>25</v>
      </c>
      <c r="F16" s="25" t="s">
        <v>46</v>
      </c>
      <c r="G16" s="25" t="s">
        <v>119</v>
      </c>
      <c r="H16" s="25" t="s">
        <v>120</v>
      </c>
      <c r="I16" s="25"/>
      <c r="J16" s="25" t="s">
        <v>31</v>
      </c>
      <c r="K16" s="25"/>
      <c r="L16" s="25" t="s">
        <v>129</v>
      </c>
      <c r="M16" s="25"/>
      <c r="N16" s="25"/>
      <c r="O16" s="25"/>
      <c r="P16" s="25"/>
      <c r="Q16" s="25"/>
      <c r="R16" s="25"/>
      <c r="S16" s="25"/>
      <c r="T16" s="25"/>
      <c r="U16"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GPIO25, ADC2_CH8, RTC_GPIO6, DAC_1, EMAC_RXD0</v>
      </c>
      <c r="V16" s="11" t="b">
        <f>Table1[[#This Row],[Reconstructed function description]]=TRIM(Table1[[#This Row],[Function]])</f>
        <v>1</v>
      </c>
      <c r="W16" s="12"/>
      <c r="X16" s="12"/>
      <c r="Y16" s="12"/>
      <c r="Z16" s="12"/>
      <c r="AA16" s="12"/>
      <c r="AB16" s="12"/>
      <c r="AC16" s="12"/>
      <c r="AD16" s="12"/>
      <c r="AE16" s="12"/>
      <c r="AF16" s="12"/>
      <c r="AG16" s="12"/>
    </row>
    <row r="17" spans="1:33">
      <c r="A17" s="13" t="s">
        <v>39</v>
      </c>
      <c r="B17" s="8">
        <v>15</v>
      </c>
      <c r="C17" s="8" t="s">
        <v>3</v>
      </c>
      <c r="D17" s="13" t="s">
        <v>255</v>
      </c>
      <c r="E17" s="30">
        <v>26</v>
      </c>
      <c r="F17" s="25" t="s">
        <v>39</v>
      </c>
      <c r="G17" s="25" t="s">
        <v>20</v>
      </c>
      <c r="H17" s="25" t="s">
        <v>121</v>
      </c>
      <c r="I17" s="25"/>
      <c r="J17" s="25" t="s">
        <v>32</v>
      </c>
      <c r="K17" s="25"/>
      <c r="L17" s="25" t="s">
        <v>130</v>
      </c>
      <c r="M17" s="25"/>
      <c r="N17" s="25"/>
      <c r="O17" s="25"/>
      <c r="P17" s="25"/>
      <c r="Q17" s="25"/>
      <c r="R17" s="25"/>
      <c r="S17" s="25"/>
      <c r="T17" s="25"/>
      <c r="U17"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GPIO26, ADC2_CH9, RTC_GPIO7, DAC_2, EMAC_RXD1</v>
      </c>
      <c r="V17" s="11" t="b">
        <f>Table1[[#This Row],[Reconstructed function description]]=TRIM(Table1[[#This Row],[Function]])</f>
        <v>1</v>
      </c>
      <c r="W17" s="12"/>
      <c r="X17" s="12"/>
      <c r="Y17" s="12"/>
      <c r="Z17" s="12"/>
      <c r="AA17" s="12"/>
      <c r="AB17" s="12"/>
      <c r="AC17" s="12"/>
      <c r="AD17" s="12"/>
      <c r="AE17" s="12"/>
      <c r="AF17" s="12"/>
      <c r="AG17" s="12"/>
    </row>
    <row r="18" spans="1:33">
      <c r="A18" s="13" t="s">
        <v>45</v>
      </c>
      <c r="B18" s="8">
        <v>16</v>
      </c>
      <c r="C18" s="8" t="s">
        <v>3</v>
      </c>
      <c r="D18" s="13" t="s">
        <v>249</v>
      </c>
      <c r="E18" s="30">
        <v>27</v>
      </c>
      <c r="F18" s="27" t="s">
        <v>45</v>
      </c>
      <c r="G18" s="25" t="s">
        <v>21</v>
      </c>
      <c r="H18" s="25" t="s">
        <v>122</v>
      </c>
      <c r="I18" s="25" t="s">
        <v>123</v>
      </c>
      <c r="J18" s="25"/>
      <c r="K18" s="25"/>
      <c r="L18" s="27" t="s">
        <v>124</v>
      </c>
      <c r="M18" s="25"/>
      <c r="N18" s="25"/>
      <c r="O18" s="25"/>
      <c r="P18" s="25"/>
      <c r="Q18" s="25"/>
      <c r="R18" s="25"/>
      <c r="S18" s="25"/>
      <c r="T18" s="27"/>
      <c r="U18"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GPIO27, ADC2_CH7, RTC_GPIO17, TOUCH7, EMAC_RX_DV</v>
      </c>
      <c r="V18" s="15" t="b">
        <f>Table1[[#This Row],[Reconstructed function description]]=TRIM(Table1[[#This Row],[Function]])</f>
        <v>1</v>
      </c>
      <c r="W18" s="12"/>
      <c r="X18" s="12"/>
      <c r="Y18" s="12"/>
      <c r="Z18" s="12"/>
      <c r="AA18" s="12"/>
      <c r="AB18" s="12"/>
      <c r="AC18" s="12"/>
      <c r="AD18" s="12"/>
      <c r="AE18" s="12"/>
      <c r="AF18" s="12"/>
      <c r="AG18" s="12"/>
    </row>
    <row r="19" spans="1:33">
      <c r="A19" s="13" t="s">
        <v>38</v>
      </c>
      <c r="B19" s="8">
        <v>17</v>
      </c>
      <c r="C19" s="8" t="s">
        <v>3</v>
      </c>
      <c r="D19" s="13" t="s">
        <v>248</v>
      </c>
      <c r="E19" s="30">
        <v>14</v>
      </c>
      <c r="F19" s="25" t="s">
        <v>91</v>
      </c>
      <c r="G19" s="25" t="s">
        <v>22</v>
      </c>
      <c r="H19" s="25" t="s">
        <v>125</v>
      </c>
      <c r="I19" s="28" t="s">
        <v>126</v>
      </c>
      <c r="J19" s="25"/>
      <c r="K19" s="25"/>
      <c r="L19" s="28" t="s">
        <v>131</v>
      </c>
      <c r="M19" s="25"/>
      <c r="N19" s="25" t="s">
        <v>135</v>
      </c>
      <c r="O19" s="25"/>
      <c r="P19" s="25"/>
      <c r="Q19" s="25" t="s">
        <v>136</v>
      </c>
      <c r="R19" s="25" t="s">
        <v>137</v>
      </c>
      <c r="S19" s="25"/>
      <c r="T19" s="25" t="s">
        <v>38</v>
      </c>
      <c r="U19"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GPIO14, ADC2_CH6, RTC_GPIO16, TOUCH6, EMAC_TXD2, HSPICLK, HS2_CLK, SD_CLK, MTMS</v>
      </c>
      <c r="V19" s="11" t="b">
        <f>Table1[[#This Row],[Reconstructed function description]]=TRIM(Table1[[#This Row],[Function]])</f>
        <v>1</v>
      </c>
      <c r="W19" s="12"/>
      <c r="X19" s="12"/>
      <c r="Y19" s="12"/>
      <c r="Z19" s="12"/>
      <c r="AA19" s="12"/>
      <c r="AB19" s="12"/>
      <c r="AC19" s="12"/>
      <c r="AD19" s="12"/>
      <c r="AE19" s="12"/>
      <c r="AF19" s="12"/>
      <c r="AG19" s="12"/>
    </row>
    <row r="20" spans="1:33">
      <c r="A20" s="9" t="s">
        <v>37</v>
      </c>
      <c r="B20" s="8">
        <v>18</v>
      </c>
      <c r="C20" s="8" t="s">
        <v>3</v>
      </c>
      <c r="D20" s="13" t="s">
        <v>236</v>
      </c>
      <c r="E20" s="30">
        <v>12</v>
      </c>
      <c r="F20" s="25" t="s">
        <v>92</v>
      </c>
      <c r="G20" s="25" t="s">
        <v>23</v>
      </c>
      <c r="H20" s="25" t="s">
        <v>138</v>
      </c>
      <c r="I20" s="28" t="s">
        <v>139</v>
      </c>
      <c r="J20" s="25"/>
      <c r="K20" s="25"/>
      <c r="L20" s="28" t="s">
        <v>140</v>
      </c>
      <c r="M20" s="25"/>
      <c r="N20" s="25" t="s">
        <v>141</v>
      </c>
      <c r="O20" s="25"/>
      <c r="P20" s="25"/>
      <c r="Q20" s="25" t="s">
        <v>142</v>
      </c>
      <c r="R20" s="25" t="s">
        <v>143</v>
      </c>
      <c r="S20" s="25"/>
      <c r="T20" s="25" t="s">
        <v>37</v>
      </c>
      <c r="U20"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GPIO12, ADC2_CH5, RTC_GPIO15, TOUCH5, EMAC_TXD3, HSPIQ, HS2_DATA2, SD_DATA2, MTDI</v>
      </c>
      <c r="V20" s="11" t="b">
        <f>Table1[[#This Row],[Reconstructed function description]]=TRIM(Table1[[#This Row],[Function]])</f>
        <v>1</v>
      </c>
      <c r="W20" s="12"/>
      <c r="X20" s="12"/>
      <c r="Y20" s="12"/>
      <c r="Z20" s="12"/>
      <c r="AA20" s="12"/>
      <c r="AB20" s="12"/>
      <c r="AC20" s="12"/>
      <c r="AD20" s="12"/>
      <c r="AE20" s="12"/>
      <c r="AF20" s="12"/>
      <c r="AG20" s="12"/>
    </row>
    <row r="21" spans="1:33">
      <c r="A21" s="13" t="s">
        <v>64</v>
      </c>
      <c r="B21" s="8">
        <v>19</v>
      </c>
      <c r="C21" s="8" t="s">
        <v>1</v>
      </c>
      <c r="D21" s="13" t="s">
        <v>144</v>
      </c>
      <c r="E21" s="29" t="s">
        <v>12</v>
      </c>
      <c r="F21" s="25" t="s">
        <v>144</v>
      </c>
      <c r="G21" s="25"/>
      <c r="H21" s="25"/>
      <c r="I21" s="25"/>
      <c r="J21" s="25"/>
      <c r="K21" s="25"/>
      <c r="L21" s="28"/>
      <c r="M21" s="25"/>
      <c r="N21" s="25"/>
      <c r="O21" s="25"/>
      <c r="P21" s="25"/>
      <c r="Q21" s="25"/>
      <c r="R21" s="25"/>
      <c r="S21" s="25"/>
      <c r="T21" s="25"/>
      <c r="U2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Input power for RTC IO (2.3 V ~ 3.6 V)</v>
      </c>
      <c r="V21" s="11" t="b">
        <f>Table1[[#This Row],[Reconstructed function description]]=TRIM(Table1[[#This Row],[Function]])</f>
        <v>1</v>
      </c>
      <c r="W21" s="12"/>
      <c r="X21" s="12"/>
      <c r="Y21" s="12"/>
      <c r="Z21" s="12"/>
      <c r="AA21" s="12"/>
      <c r="AB21" s="12"/>
      <c r="AC21" s="12"/>
      <c r="AD21" s="12"/>
      <c r="AE21" s="12"/>
      <c r="AF21" s="12"/>
      <c r="AG21" s="12"/>
    </row>
    <row r="22" spans="1:33">
      <c r="A22" s="9" t="s">
        <v>36</v>
      </c>
      <c r="B22" s="8">
        <v>20</v>
      </c>
      <c r="C22" s="8" t="s">
        <v>3</v>
      </c>
      <c r="D22" s="13" t="s">
        <v>227</v>
      </c>
      <c r="E22" s="30">
        <v>13</v>
      </c>
      <c r="F22" s="25" t="s">
        <v>93</v>
      </c>
      <c r="G22" s="25" t="s">
        <v>24</v>
      </c>
      <c r="H22" s="25" t="s">
        <v>145</v>
      </c>
      <c r="I22" s="28" t="s">
        <v>146</v>
      </c>
      <c r="J22" s="25"/>
      <c r="K22" s="25"/>
      <c r="L22" s="28" t="s">
        <v>147</v>
      </c>
      <c r="M22" s="25"/>
      <c r="N22" s="25" t="s">
        <v>148</v>
      </c>
      <c r="O22" s="25"/>
      <c r="P22" s="25"/>
      <c r="Q22" s="25" t="s">
        <v>149</v>
      </c>
      <c r="R22" s="25" t="s">
        <v>150</v>
      </c>
      <c r="S22" s="25"/>
      <c r="T22" s="25" t="s">
        <v>36</v>
      </c>
      <c r="U22"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GPIO13, ADC2_CH4, RTC_GPIO14, TOUCH4, EMAC_EX_ER, HSPID, HS2_DATA3, SD_DATA3, MTCK</v>
      </c>
      <c r="V22" s="11" t="b">
        <f>Table1[[#This Row],[Reconstructed function description]]=TRIM(Table1[[#This Row],[Function]])</f>
        <v>1</v>
      </c>
      <c r="W22" s="12"/>
      <c r="X22" s="12"/>
      <c r="Y22" s="12"/>
      <c r="Z22" s="12"/>
      <c r="AA22" s="12"/>
      <c r="AB22" s="12"/>
      <c r="AC22" s="12"/>
      <c r="AD22" s="12"/>
      <c r="AE22" s="12"/>
      <c r="AF22" s="12"/>
      <c r="AG22" s="12"/>
    </row>
    <row r="23" spans="1:33">
      <c r="A23" s="9" t="s">
        <v>33</v>
      </c>
      <c r="B23" s="8">
        <v>21</v>
      </c>
      <c r="C23" s="8" t="s">
        <v>3</v>
      </c>
      <c r="D23" s="13" t="s">
        <v>228</v>
      </c>
      <c r="E23" s="30">
        <v>15</v>
      </c>
      <c r="F23" s="25" t="s">
        <v>94</v>
      </c>
      <c r="G23" s="25" t="s">
        <v>28</v>
      </c>
      <c r="H23" s="25" t="s">
        <v>151</v>
      </c>
      <c r="I23" s="28" t="s">
        <v>152</v>
      </c>
      <c r="J23" s="25"/>
      <c r="K23" s="25"/>
      <c r="L23" s="28" t="s">
        <v>153</v>
      </c>
      <c r="M23" s="25"/>
      <c r="N23" s="25" t="s">
        <v>154</v>
      </c>
      <c r="O23" s="25"/>
      <c r="P23" s="25"/>
      <c r="Q23" s="25" t="s">
        <v>155</v>
      </c>
      <c r="R23" s="25" t="s">
        <v>63</v>
      </c>
      <c r="S23" s="25"/>
      <c r="T23" s="25" t="s">
        <v>33</v>
      </c>
      <c r="U2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GPIO15, ADC2_CH3, RTC_GPIO13, TOUCH3, EMAC_RXD3, HSPI_CS0, HS2_CMD, SD_CMD, MTDO</v>
      </c>
      <c r="V23" s="11" t="b">
        <f>Table1[[#This Row],[Reconstructed function description]]=TRIM(Table1[[#This Row],[Function]])</f>
        <v>1</v>
      </c>
      <c r="W23" s="12"/>
      <c r="X23" s="12"/>
      <c r="Y23" s="12"/>
      <c r="Z23" s="12"/>
      <c r="AA23" s="12"/>
      <c r="AB23" s="12"/>
      <c r="AC23" s="12"/>
      <c r="AD23" s="12"/>
      <c r="AE23" s="12"/>
      <c r="AF23" s="12"/>
      <c r="AG23" s="12"/>
    </row>
    <row r="24" spans="1:33">
      <c r="A24" s="13" t="s">
        <v>41</v>
      </c>
      <c r="B24" s="8">
        <v>22</v>
      </c>
      <c r="C24" s="8" t="s">
        <v>3</v>
      </c>
      <c r="D24" s="13" t="s">
        <v>235</v>
      </c>
      <c r="E24" s="30">
        <v>2</v>
      </c>
      <c r="F24" s="25" t="s">
        <v>41</v>
      </c>
      <c r="G24" s="25" t="s">
        <v>27</v>
      </c>
      <c r="H24" s="25" t="s">
        <v>156</v>
      </c>
      <c r="I24" s="28" t="s">
        <v>157</v>
      </c>
      <c r="J24" s="25"/>
      <c r="K24" s="25"/>
      <c r="L24" s="28"/>
      <c r="M24" s="25"/>
      <c r="N24" s="25" t="s">
        <v>158</v>
      </c>
      <c r="O24" s="25"/>
      <c r="P24" s="25"/>
      <c r="Q24" s="25" t="s">
        <v>159</v>
      </c>
      <c r="R24" s="25" t="s">
        <v>160</v>
      </c>
      <c r="S24" s="25"/>
      <c r="T24" s="25"/>
      <c r="U2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 ADC2_CH2, RTC_GPIO12, TOUCH2, HSPIWP, HS2_DATA0, SD_DATA0</v>
      </c>
      <c r="V24" s="11" t="b">
        <f>Table1[[#This Row],[Reconstructed function description]]=TRIM(Table1[[#This Row],[Function]])</f>
        <v>1</v>
      </c>
      <c r="W24" s="12"/>
      <c r="X24" s="12"/>
      <c r="Y24" s="12"/>
      <c r="Z24" s="12"/>
      <c r="AA24" s="12"/>
      <c r="AB24" s="12"/>
      <c r="AC24" s="12"/>
      <c r="AD24" s="12"/>
      <c r="AE24" s="12"/>
      <c r="AF24" s="12"/>
      <c r="AG24" s="12"/>
    </row>
    <row r="25" spans="1:33">
      <c r="A25" s="13" t="s">
        <v>40</v>
      </c>
      <c r="B25" s="8">
        <v>23</v>
      </c>
      <c r="C25" s="8" t="s">
        <v>3</v>
      </c>
      <c r="D25" s="13" t="s">
        <v>256</v>
      </c>
      <c r="E25" s="30">
        <v>0</v>
      </c>
      <c r="F25" s="27" t="s">
        <v>40</v>
      </c>
      <c r="G25" s="25" t="s">
        <v>26</v>
      </c>
      <c r="H25" s="25" t="s">
        <v>161</v>
      </c>
      <c r="I25" s="28" t="s">
        <v>162</v>
      </c>
      <c r="J25" s="25"/>
      <c r="K25" s="27"/>
      <c r="L25" s="28" t="s">
        <v>165</v>
      </c>
      <c r="M25" s="27"/>
      <c r="N25" s="27"/>
      <c r="O25" s="27"/>
      <c r="P25" s="25"/>
      <c r="Q25" s="27"/>
      <c r="R25" s="27"/>
      <c r="S25" s="27" t="s">
        <v>166</v>
      </c>
      <c r="T25" s="27"/>
      <c r="U25"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GPIO0, ADC2_CH1, RTC_GPIO11, TOUCH1, CLK_OUT1, EMAC_TX_CLK</v>
      </c>
      <c r="V25" s="15" t="b">
        <f>Table1[[#This Row],[Reconstructed function description]]=TRIM(Table1[[#This Row],[Function]])</f>
        <v>1</v>
      </c>
      <c r="W25" s="12"/>
      <c r="X25" s="12"/>
      <c r="Y25" s="12"/>
      <c r="Z25" s="12"/>
      <c r="AA25" s="12"/>
      <c r="AB25" s="12"/>
      <c r="AC25" s="12"/>
      <c r="AD25" s="12"/>
      <c r="AE25" s="12"/>
      <c r="AF25" s="12"/>
      <c r="AG25" s="12"/>
    </row>
    <row r="26" spans="1:33">
      <c r="A26" s="13" t="s">
        <v>42</v>
      </c>
      <c r="B26" s="8">
        <v>24</v>
      </c>
      <c r="C26" s="8" t="s">
        <v>3</v>
      </c>
      <c r="D26" s="13" t="s">
        <v>237</v>
      </c>
      <c r="E26" s="30">
        <v>4</v>
      </c>
      <c r="F26" s="25" t="s">
        <v>42</v>
      </c>
      <c r="G26" s="25" t="s">
        <v>25</v>
      </c>
      <c r="H26" s="25" t="s">
        <v>164</v>
      </c>
      <c r="I26" s="28" t="s">
        <v>163</v>
      </c>
      <c r="J26" s="25"/>
      <c r="K26" s="25"/>
      <c r="L26" s="28" t="s">
        <v>167</v>
      </c>
      <c r="M26" s="25"/>
      <c r="N26" s="25" t="s">
        <v>168</v>
      </c>
      <c r="O26" s="25"/>
      <c r="P26" s="25"/>
      <c r="Q26" s="25" t="s">
        <v>169</v>
      </c>
      <c r="R26" s="25" t="s">
        <v>170</v>
      </c>
      <c r="S26" s="25"/>
      <c r="T26" s="25"/>
      <c r="U26"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GPIO4, ADC2_CH0, RTC_GPIO10, TOUCH0, EMAC_TX_ER, HSPIHD, HS2_DATA1, SD_DATA1</v>
      </c>
      <c r="V26" s="11" t="b">
        <f>Table1[[#This Row],[Reconstructed function description]]=TRIM(Table1[[#This Row],[Function]])</f>
        <v>1</v>
      </c>
      <c r="W26" s="12"/>
      <c r="X26" s="12"/>
      <c r="Y26" s="12"/>
      <c r="Z26" s="12"/>
      <c r="AA26" s="12"/>
      <c r="AB26" s="12"/>
      <c r="AC26" s="12"/>
      <c r="AD26" s="12"/>
      <c r="AE26" s="12"/>
      <c r="AF26" s="12"/>
      <c r="AG26" s="12"/>
    </row>
    <row r="27" spans="1:33">
      <c r="A27" s="13" t="s">
        <v>43</v>
      </c>
      <c r="B27" s="8">
        <v>25</v>
      </c>
      <c r="C27" s="8" t="s">
        <v>3</v>
      </c>
      <c r="D27" s="13" t="s">
        <v>229</v>
      </c>
      <c r="E27" s="30">
        <v>16</v>
      </c>
      <c r="F27" s="25" t="s">
        <v>43</v>
      </c>
      <c r="G27" s="25"/>
      <c r="H27" s="25"/>
      <c r="I27" s="25"/>
      <c r="J27" s="25"/>
      <c r="K27" s="25" t="s">
        <v>175</v>
      </c>
      <c r="L27" s="28" t="s">
        <v>172</v>
      </c>
      <c r="M27" s="25"/>
      <c r="N27" s="25"/>
      <c r="O27" s="25"/>
      <c r="P27" s="25" t="s">
        <v>171</v>
      </c>
      <c r="Q27" s="25"/>
      <c r="R27" s="25"/>
      <c r="S27" s="25"/>
      <c r="T27" s="25"/>
      <c r="U27"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GPIO16, HS1_DATA4, U2RXD, EMAC_CLK_OUT</v>
      </c>
      <c r="V27" s="11" t="b">
        <f>Table1[[#This Row],[Reconstructed function description]]=TRIM(Table1[[#This Row],[Function]])</f>
        <v>1</v>
      </c>
      <c r="W27" s="12"/>
      <c r="X27" s="12"/>
      <c r="Y27" s="12"/>
      <c r="Z27" s="12"/>
      <c r="AA27" s="12"/>
      <c r="AB27" s="12"/>
      <c r="AC27" s="12"/>
      <c r="AD27" s="12"/>
      <c r="AE27" s="12"/>
      <c r="AF27" s="12"/>
      <c r="AG27" s="12"/>
    </row>
    <row r="28" spans="1:33">
      <c r="A28" s="13" t="s">
        <v>65</v>
      </c>
      <c r="B28" s="8">
        <v>26</v>
      </c>
      <c r="C28" s="8" t="s">
        <v>1</v>
      </c>
      <c r="D28" s="13" t="s">
        <v>180</v>
      </c>
      <c r="E28" s="29" t="s">
        <v>12</v>
      </c>
      <c r="F28" s="25" t="s">
        <v>180</v>
      </c>
      <c r="G28" s="25"/>
      <c r="H28" s="25"/>
      <c r="I28" s="25"/>
      <c r="J28" s="25"/>
      <c r="K28" s="25"/>
      <c r="L28" s="28"/>
      <c r="M28" s="25"/>
      <c r="N28" s="25"/>
      <c r="O28" s="25"/>
      <c r="P28" s="25"/>
      <c r="Q28" s="25"/>
      <c r="R28" s="25"/>
      <c r="S28" s="25"/>
      <c r="T28" s="25"/>
      <c r="U28"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Output power supply: 1.8V or the same voltage as VDDP3_RTC</v>
      </c>
      <c r="V28" s="11" t="b">
        <f>Table1[[#This Row],[Reconstructed function description]]=TRIM(Table1[[#This Row],[Function]])</f>
        <v>1</v>
      </c>
      <c r="W28" s="12"/>
      <c r="X28" s="12"/>
      <c r="Y28" s="12"/>
      <c r="Z28" s="12"/>
      <c r="AA28" s="12"/>
      <c r="AB28" s="12"/>
      <c r="AC28" s="12"/>
      <c r="AD28" s="12"/>
      <c r="AE28" s="12"/>
      <c r="AF28" s="12"/>
      <c r="AG28" s="12"/>
    </row>
    <row r="29" spans="1:33">
      <c r="A29" s="13" t="s">
        <v>44</v>
      </c>
      <c r="B29" s="8">
        <v>27</v>
      </c>
      <c r="C29" s="8" t="s">
        <v>3</v>
      </c>
      <c r="D29" s="13" t="s">
        <v>230</v>
      </c>
      <c r="E29" s="30">
        <v>17</v>
      </c>
      <c r="F29" s="25" t="s">
        <v>44</v>
      </c>
      <c r="G29" s="25"/>
      <c r="H29" s="25"/>
      <c r="I29" s="25"/>
      <c r="J29" s="25"/>
      <c r="K29" s="25" t="s">
        <v>182</v>
      </c>
      <c r="L29" s="28" t="s">
        <v>183</v>
      </c>
      <c r="M29" s="25"/>
      <c r="N29" s="25"/>
      <c r="O29" s="25"/>
      <c r="P29" s="25" t="s">
        <v>181</v>
      </c>
      <c r="Q29" s="25"/>
      <c r="R29" s="25"/>
      <c r="S29" s="25"/>
      <c r="T29" s="25"/>
      <c r="U29"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GPIO17, HS1_DATA5, U2TXD, EMAC_CLK_OUT_180</v>
      </c>
      <c r="V29" s="11" t="b">
        <f>Table1[[#This Row],[Reconstructed function description]]=TRIM(Table1[[#This Row],[Function]])</f>
        <v>1</v>
      </c>
      <c r="W29" s="12"/>
      <c r="X29" s="12"/>
      <c r="Y29" s="12"/>
      <c r="Z29" s="12"/>
      <c r="AA29" s="12"/>
      <c r="AB29" s="12"/>
      <c r="AC29" s="12"/>
      <c r="AD29" s="12"/>
      <c r="AE29" s="12"/>
      <c r="AF29" s="12"/>
      <c r="AG29" s="12"/>
    </row>
    <row r="30" spans="1:33">
      <c r="A30" s="13" t="s">
        <v>61</v>
      </c>
      <c r="B30" s="8">
        <v>28</v>
      </c>
      <c r="C30" s="8" t="s">
        <v>3</v>
      </c>
      <c r="D30" s="13" t="s">
        <v>238</v>
      </c>
      <c r="E30" s="30">
        <v>9</v>
      </c>
      <c r="F30" s="25" t="s">
        <v>95</v>
      </c>
      <c r="G30" s="25"/>
      <c r="H30" s="25"/>
      <c r="I30" s="25"/>
      <c r="J30" s="25"/>
      <c r="K30" s="25" t="s">
        <v>185</v>
      </c>
      <c r="L30" s="25"/>
      <c r="M30" s="25" t="s">
        <v>187</v>
      </c>
      <c r="N30" s="25"/>
      <c r="O30" s="25"/>
      <c r="P30" s="25" t="s">
        <v>184</v>
      </c>
      <c r="Q30" s="25"/>
      <c r="R30" s="25" t="s">
        <v>143</v>
      </c>
      <c r="S30" s="25"/>
      <c r="T30" s="25"/>
      <c r="U30"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GPIO9, HS1_DATA2, U1RXD, SD_DATA2, SPIHD</v>
      </c>
      <c r="V30" s="11" t="b">
        <f>Table1[[#This Row],[Reconstructed function description]]=TRIM(Table1[[#This Row],[Function]])</f>
        <v>1</v>
      </c>
      <c r="W30" s="12"/>
      <c r="X30" s="12"/>
      <c r="Y30" s="12"/>
      <c r="Z30" s="12"/>
      <c r="AA30" s="12"/>
      <c r="AB30" s="12"/>
      <c r="AC30" s="12"/>
      <c r="AD30" s="12"/>
      <c r="AE30" s="12"/>
      <c r="AF30" s="12"/>
      <c r="AG30" s="12"/>
    </row>
    <row r="31" spans="1:33">
      <c r="A31" s="13" t="s">
        <v>62</v>
      </c>
      <c r="B31" s="8">
        <v>29</v>
      </c>
      <c r="C31" s="8" t="s">
        <v>3</v>
      </c>
      <c r="D31" s="13" t="s">
        <v>231</v>
      </c>
      <c r="E31" s="30">
        <v>10</v>
      </c>
      <c r="F31" s="25" t="s">
        <v>96</v>
      </c>
      <c r="G31" s="25"/>
      <c r="H31" s="25"/>
      <c r="I31" s="25"/>
      <c r="J31" s="25"/>
      <c r="K31" s="25" t="s">
        <v>189</v>
      </c>
      <c r="L31" s="25"/>
      <c r="M31" s="25" t="s">
        <v>190</v>
      </c>
      <c r="N31" s="25"/>
      <c r="O31" s="25"/>
      <c r="P31" s="25" t="s">
        <v>188</v>
      </c>
      <c r="Q31" s="25"/>
      <c r="R31" s="25" t="s">
        <v>150</v>
      </c>
      <c r="S31" s="25"/>
      <c r="T31" s="25"/>
      <c r="U3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GPIO10, HS1_DATA3, U1TXD, SD_DATA3, SPIWP</v>
      </c>
      <c r="V31" s="11" t="b">
        <f>Table1[[#This Row],[Reconstructed function description]]=TRIM(Table1[[#This Row],[Function]])</f>
        <v>1</v>
      </c>
      <c r="W31" s="12"/>
      <c r="X31" s="12"/>
      <c r="Y31" s="12"/>
      <c r="Z31" s="12"/>
      <c r="AA31" s="12"/>
      <c r="AB31" s="12"/>
      <c r="AC31" s="12"/>
      <c r="AD31" s="12"/>
      <c r="AE31" s="12"/>
      <c r="AF31" s="12"/>
      <c r="AG31" s="12"/>
    </row>
    <row r="32" spans="1:33">
      <c r="A32" s="13" t="s">
        <v>63</v>
      </c>
      <c r="B32" s="8">
        <v>30</v>
      </c>
      <c r="C32" s="8" t="s">
        <v>3</v>
      </c>
      <c r="D32" s="13" t="s">
        <v>242</v>
      </c>
      <c r="E32" s="30">
        <v>11</v>
      </c>
      <c r="F32" s="25" t="s">
        <v>97</v>
      </c>
      <c r="G32" s="25"/>
      <c r="H32" s="25"/>
      <c r="I32" s="25"/>
      <c r="J32" s="25"/>
      <c r="K32" s="25" t="s">
        <v>176</v>
      </c>
      <c r="L32" s="25"/>
      <c r="M32" s="25" t="s">
        <v>192</v>
      </c>
      <c r="N32" s="25"/>
      <c r="O32" s="25"/>
      <c r="P32" s="25" t="s">
        <v>191</v>
      </c>
      <c r="Q32" s="25"/>
      <c r="R32" s="25" t="s">
        <v>63</v>
      </c>
      <c r="S32" s="25"/>
      <c r="T32" s="25"/>
      <c r="U32"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GPIO11, HS1_CMD, U1RTS, SD_CMD, SPICS0</v>
      </c>
      <c r="V32" s="11" t="b">
        <f>Table1[[#This Row],[Reconstructed function description]]=TRIM(Table1[[#This Row],[Function]])</f>
        <v>1</v>
      </c>
      <c r="W32" s="12"/>
      <c r="X32" s="12"/>
      <c r="Y32" s="12"/>
      <c r="Z32" s="12"/>
      <c r="AA32" s="12"/>
      <c r="AB32" s="12"/>
      <c r="AC32" s="12"/>
      <c r="AD32" s="12"/>
      <c r="AE32" s="12"/>
      <c r="AF32" s="12"/>
      <c r="AG32" s="12"/>
    </row>
    <row r="33" spans="1:33">
      <c r="A33" s="13" t="s">
        <v>58</v>
      </c>
      <c r="B33" s="8">
        <v>31</v>
      </c>
      <c r="C33" s="8" t="s">
        <v>3</v>
      </c>
      <c r="D33" s="13" t="s">
        <v>243</v>
      </c>
      <c r="E33" s="30">
        <v>6</v>
      </c>
      <c r="F33" s="25" t="s">
        <v>98</v>
      </c>
      <c r="G33" s="25"/>
      <c r="H33" s="25"/>
      <c r="I33" s="25"/>
      <c r="J33" s="25"/>
      <c r="K33" s="25" t="s">
        <v>177</v>
      </c>
      <c r="L33" s="25"/>
      <c r="M33" s="25" t="s">
        <v>194</v>
      </c>
      <c r="N33" s="25"/>
      <c r="O33" s="25"/>
      <c r="P33" s="25" t="s">
        <v>193</v>
      </c>
      <c r="Q33" s="25"/>
      <c r="R33" s="25" t="s">
        <v>137</v>
      </c>
      <c r="S33" s="25"/>
      <c r="T33" s="25"/>
      <c r="U3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GPIO6, HS1_CLK, U1CTS, SD_CLK, SPICLK</v>
      </c>
      <c r="V33" s="11" t="b">
        <f>Table1[[#This Row],[Reconstructed function description]]=TRIM(Table1[[#This Row],[Function]])</f>
        <v>1</v>
      </c>
      <c r="W33" s="12"/>
      <c r="X33" s="12"/>
      <c r="Y33" s="12"/>
      <c r="Z33" s="12"/>
      <c r="AA33" s="12"/>
      <c r="AB33" s="12"/>
      <c r="AC33" s="12"/>
      <c r="AD33" s="12"/>
      <c r="AE33" s="12"/>
      <c r="AF33" s="12"/>
      <c r="AG33" s="12"/>
    </row>
    <row r="34" spans="1:33">
      <c r="A34" s="13" t="s">
        <v>59</v>
      </c>
      <c r="B34" s="8">
        <v>32</v>
      </c>
      <c r="C34" s="8" t="s">
        <v>3</v>
      </c>
      <c r="D34" s="13" t="s">
        <v>244</v>
      </c>
      <c r="E34" s="30">
        <v>7</v>
      </c>
      <c r="F34" s="25" t="s">
        <v>99</v>
      </c>
      <c r="G34" s="25"/>
      <c r="H34" s="25"/>
      <c r="I34" s="25"/>
      <c r="J34" s="25"/>
      <c r="K34" s="25" t="s">
        <v>178</v>
      </c>
      <c r="L34" s="25"/>
      <c r="M34" s="25" t="s">
        <v>196</v>
      </c>
      <c r="N34" s="25"/>
      <c r="O34" s="25"/>
      <c r="P34" s="25" t="s">
        <v>195</v>
      </c>
      <c r="Q34" s="25"/>
      <c r="R34" s="25" t="s">
        <v>160</v>
      </c>
      <c r="S34" s="25"/>
      <c r="T34" s="25"/>
      <c r="U3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GPIO7, HS1_DATA0, U2RTS, SD_DATA0, SPIQ</v>
      </c>
      <c r="V34" s="11" t="b">
        <f>Table1[[#This Row],[Reconstructed function description]]=TRIM(Table1[[#This Row],[Function]])</f>
        <v>1</v>
      </c>
      <c r="W34" s="12"/>
      <c r="X34" s="12"/>
      <c r="Y34" s="12"/>
      <c r="Z34" s="12"/>
      <c r="AA34" s="12"/>
      <c r="AB34" s="12"/>
      <c r="AC34" s="12"/>
      <c r="AD34" s="12"/>
      <c r="AE34" s="12"/>
      <c r="AF34" s="12"/>
      <c r="AG34" s="12"/>
    </row>
    <row r="35" spans="1:33">
      <c r="A35" s="13" t="s">
        <v>60</v>
      </c>
      <c r="B35" s="8">
        <v>33</v>
      </c>
      <c r="C35" s="8" t="s">
        <v>3</v>
      </c>
      <c r="D35" s="13" t="s">
        <v>239</v>
      </c>
      <c r="E35" s="30">
        <v>8</v>
      </c>
      <c r="F35" s="25" t="s">
        <v>100</v>
      </c>
      <c r="G35" s="25"/>
      <c r="H35" s="25"/>
      <c r="I35" s="25"/>
      <c r="J35" s="25"/>
      <c r="K35" s="25" t="s">
        <v>179</v>
      </c>
      <c r="L35" s="25"/>
      <c r="M35" s="25" t="s">
        <v>198</v>
      </c>
      <c r="N35" s="25"/>
      <c r="O35" s="25"/>
      <c r="P35" s="25" t="s">
        <v>197</v>
      </c>
      <c r="Q35" s="25"/>
      <c r="R35" s="25" t="s">
        <v>170</v>
      </c>
      <c r="S35" s="25"/>
      <c r="T35" s="25"/>
      <c r="U35"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GPIO8, HS1_DATA1, U2CTS, SD_DATA1, SPID</v>
      </c>
      <c r="V35" s="11" t="b">
        <f>Table1[[#This Row],[Reconstructed function description]]=TRIM(Table1[[#This Row],[Function]])</f>
        <v>1</v>
      </c>
      <c r="W35" s="12"/>
      <c r="X35" s="12"/>
      <c r="Y35" s="12"/>
      <c r="Z35" s="12"/>
      <c r="AA35" s="12"/>
      <c r="AB35" s="12"/>
      <c r="AC35" s="12"/>
      <c r="AD35" s="12"/>
      <c r="AE35" s="12"/>
      <c r="AF35" s="12"/>
      <c r="AG35" s="12"/>
    </row>
    <row r="36" spans="1:33">
      <c r="A36" s="13" t="s">
        <v>11</v>
      </c>
      <c r="B36" s="8">
        <v>34</v>
      </c>
      <c r="C36" s="8" t="s">
        <v>3</v>
      </c>
      <c r="D36" s="13" t="s">
        <v>246</v>
      </c>
      <c r="E36" s="30">
        <v>5</v>
      </c>
      <c r="F36" s="25" t="s">
        <v>11</v>
      </c>
      <c r="G36" s="25"/>
      <c r="H36" s="25"/>
      <c r="I36" s="25"/>
      <c r="J36" s="25"/>
      <c r="K36" s="25"/>
      <c r="L36" s="28" t="s">
        <v>202</v>
      </c>
      <c r="M36" s="25"/>
      <c r="N36" s="25"/>
      <c r="O36" s="25" t="s">
        <v>201</v>
      </c>
      <c r="P36" s="25" t="s">
        <v>199</v>
      </c>
      <c r="Q36" s="25"/>
      <c r="R36" s="25"/>
      <c r="S36" s="25"/>
      <c r="T36" s="25"/>
      <c r="U36"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GPIO5, HS1_DATA6, VSPICS0, EMAC_RX_CLK</v>
      </c>
      <c r="V36" s="11" t="b">
        <f>Table1[[#This Row],[Reconstructed function description]]=TRIM(Table1[[#This Row],[Function]])</f>
        <v>1</v>
      </c>
      <c r="W36" s="12"/>
      <c r="X36" s="12"/>
      <c r="Y36" s="12"/>
      <c r="Z36" s="12"/>
      <c r="AA36" s="12"/>
      <c r="AB36" s="12"/>
      <c r="AC36" s="12"/>
      <c r="AD36" s="12"/>
      <c r="AE36" s="12"/>
      <c r="AF36" s="12"/>
      <c r="AG36" s="12"/>
    </row>
    <row r="37" spans="1:33">
      <c r="A37" s="13" t="s">
        <v>10</v>
      </c>
      <c r="B37" s="8">
        <v>35</v>
      </c>
      <c r="C37" s="8" t="s">
        <v>3</v>
      </c>
      <c r="D37" s="13" t="s">
        <v>245</v>
      </c>
      <c r="E37" s="30">
        <v>18</v>
      </c>
      <c r="F37" s="25" t="s">
        <v>10</v>
      </c>
      <c r="G37" s="25"/>
      <c r="H37" s="25"/>
      <c r="I37" s="25"/>
      <c r="J37" s="25"/>
      <c r="K37" s="25"/>
      <c r="L37" s="28"/>
      <c r="M37" s="25"/>
      <c r="N37" s="25"/>
      <c r="O37" s="25" t="s">
        <v>203</v>
      </c>
      <c r="P37" s="25" t="s">
        <v>206</v>
      </c>
      <c r="Q37" s="25"/>
      <c r="R37" s="25"/>
      <c r="S37" s="25"/>
      <c r="T37" s="25"/>
      <c r="U37"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GPIO18, HS1_DATA7, VSPICLK</v>
      </c>
      <c r="V37" s="11" t="b">
        <f>Table1[[#This Row],[Reconstructed function description]]=TRIM(Table1[[#This Row],[Function]])</f>
        <v>1</v>
      </c>
      <c r="W37" s="12"/>
      <c r="X37" s="12"/>
      <c r="Y37" s="12"/>
      <c r="Z37" s="12"/>
      <c r="AA37" s="12"/>
      <c r="AB37" s="12"/>
      <c r="AC37" s="12"/>
      <c r="AD37" s="12"/>
      <c r="AE37" s="12"/>
      <c r="AF37" s="12"/>
      <c r="AG37" s="12"/>
    </row>
    <row r="38" spans="1:33">
      <c r="A38" s="13" t="s">
        <v>6</v>
      </c>
      <c r="B38" s="8">
        <v>36</v>
      </c>
      <c r="C38" s="8" t="s">
        <v>3</v>
      </c>
      <c r="D38" s="13" t="s">
        <v>232</v>
      </c>
      <c r="E38" s="30">
        <v>23</v>
      </c>
      <c r="F38" s="25" t="s">
        <v>6</v>
      </c>
      <c r="G38" s="25"/>
      <c r="H38" s="25"/>
      <c r="I38" s="25"/>
      <c r="J38" s="25"/>
      <c r="K38" s="25"/>
      <c r="L38" s="25"/>
      <c r="M38" s="25"/>
      <c r="N38" s="25"/>
      <c r="O38" s="25" t="s">
        <v>204</v>
      </c>
      <c r="P38" s="25" t="s">
        <v>207</v>
      </c>
      <c r="Q38" s="25"/>
      <c r="R38" s="25"/>
      <c r="S38" s="25"/>
      <c r="T38" s="25"/>
      <c r="U38"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GPIO23, HS1_STROBE, VSPID</v>
      </c>
      <c r="V38" s="11" t="b">
        <f>Table1[[#This Row],[Reconstructed function description]]=TRIM(Table1[[#This Row],[Function]])</f>
        <v>1</v>
      </c>
      <c r="W38" s="12"/>
      <c r="X38" s="12"/>
      <c r="Y38" s="12"/>
      <c r="Z38" s="12"/>
      <c r="AA38" s="12"/>
      <c r="AB38" s="12"/>
      <c r="AC38" s="12"/>
      <c r="AD38" s="12"/>
      <c r="AE38" s="12"/>
      <c r="AF38" s="12"/>
      <c r="AG38" s="12"/>
    </row>
    <row r="39" spans="1:33">
      <c r="A39" s="13" t="s">
        <v>66</v>
      </c>
      <c r="B39" s="8">
        <v>37</v>
      </c>
      <c r="C39" s="8" t="s">
        <v>1</v>
      </c>
      <c r="D39" s="13" t="s">
        <v>208</v>
      </c>
      <c r="E39" s="29" t="s">
        <v>12</v>
      </c>
      <c r="F39" s="25" t="s">
        <v>208</v>
      </c>
      <c r="G39" s="25"/>
      <c r="H39" s="25"/>
      <c r="I39" s="25"/>
      <c r="J39" s="25"/>
      <c r="K39" s="25"/>
      <c r="L39" s="25"/>
      <c r="M39" s="25"/>
      <c r="N39" s="25"/>
      <c r="O39" s="25"/>
      <c r="P39" s="25"/>
      <c r="Q39" s="25"/>
      <c r="R39" s="25"/>
      <c r="S39" s="25"/>
      <c r="T39" s="25"/>
      <c r="U39"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Input power supply for CPU IO (1.8 V ~ 3.6 V)</v>
      </c>
      <c r="V39" s="11" t="b">
        <f>Table1[[#This Row],[Reconstructed function description]]=TRIM(Table1[[#This Row],[Function]])</f>
        <v>1</v>
      </c>
      <c r="W39" s="12"/>
      <c r="X39" s="12"/>
      <c r="Y39" s="12"/>
      <c r="Z39" s="12"/>
      <c r="AA39" s="12"/>
      <c r="AB39" s="12"/>
      <c r="AC39" s="12"/>
      <c r="AD39" s="12"/>
      <c r="AE39" s="12"/>
      <c r="AF39" s="12"/>
      <c r="AG39" s="12"/>
    </row>
    <row r="40" spans="1:33">
      <c r="A40" s="13" t="s">
        <v>9</v>
      </c>
      <c r="B40" s="8">
        <v>38</v>
      </c>
      <c r="C40" s="8" t="s">
        <v>3</v>
      </c>
      <c r="D40" s="13" t="s">
        <v>247</v>
      </c>
      <c r="E40" s="30">
        <v>19</v>
      </c>
      <c r="F40" s="25" t="s">
        <v>9</v>
      </c>
      <c r="G40" s="25"/>
      <c r="H40" s="25"/>
      <c r="I40" s="25"/>
      <c r="J40" s="25"/>
      <c r="K40" s="25" t="s">
        <v>209</v>
      </c>
      <c r="L40" s="28" t="s">
        <v>210</v>
      </c>
      <c r="M40" s="25"/>
      <c r="N40" s="25"/>
      <c r="O40" s="25" t="s">
        <v>205</v>
      </c>
      <c r="P40" s="25"/>
      <c r="Q40" s="25"/>
      <c r="R40" s="25"/>
      <c r="S40" s="25"/>
      <c r="T40" s="25"/>
      <c r="U40"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GPIO19, U0CTS, VSPIQ, EMAC_TXD0</v>
      </c>
      <c r="V40" s="11" t="b">
        <f>Table1[[#This Row],[Reconstructed function description]]=TRIM(Table1[[#This Row],[Function]])</f>
        <v>1</v>
      </c>
      <c r="W40" s="12"/>
      <c r="X40" s="12"/>
      <c r="Y40" s="12"/>
      <c r="Z40" s="12"/>
      <c r="AA40" s="12"/>
      <c r="AB40" s="12"/>
      <c r="AC40" s="12"/>
      <c r="AD40" s="12"/>
      <c r="AE40" s="12"/>
      <c r="AF40" s="12"/>
      <c r="AG40" s="12"/>
    </row>
    <row r="41" spans="1:33">
      <c r="A41" s="13" t="s">
        <v>7</v>
      </c>
      <c r="B41" s="8">
        <v>39</v>
      </c>
      <c r="C41" s="8" t="s">
        <v>3</v>
      </c>
      <c r="D41" s="13" t="s">
        <v>233</v>
      </c>
      <c r="E41" s="30">
        <v>22</v>
      </c>
      <c r="F41" s="25" t="s">
        <v>7</v>
      </c>
      <c r="G41" s="25"/>
      <c r="H41" s="25"/>
      <c r="I41" s="25"/>
      <c r="J41" s="25"/>
      <c r="K41" s="25" t="s">
        <v>211</v>
      </c>
      <c r="L41" s="25" t="s">
        <v>213</v>
      </c>
      <c r="M41" s="25"/>
      <c r="N41" s="25"/>
      <c r="O41" s="25" t="s">
        <v>212</v>
      </c>
      <c r="P41" s="25"/>
      <c r="Q41" s="25"/>
      <c r="R41" s="25"/>
      <c r="S41" s="25"/>
      <c r="T41" s="25"/>
      <c r="U4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GPIO22, U0RTS, VSPIWP, EMAC_TXD1</v>
      </c>
      <c r="V41" s="11" t="b">
        <f>Table1[[#This Row],[Reconstructed function description]]=TRIM(Table1[[#This Row],[Function]])</f>
        <v>1</v>
      </c>
      <c r="W41" s="12"/>
      <c r="X41" s="12"/>
      <c r="Y41" s="12"/>
      <c r="Z41" s="12"/>
      <c r="AA41" s="12"/>
      <c r="AB41" s="12"/>
      <c r="AC41" s="12"/>
      <c r="AD41" s="12"/>
      <c r="AE41" s="12"/>
      <c r="AF41" s="12"/>
      <c r="AG41" s="12"/>
    </row>
    <row r="42" spans="1:33">
      <c r="A42" s="13" t="s">
        <v>57</v>
      </c>
      <c r="B42" s="8">
        <v>40</v>
      </c>
      <c r="C42" s="8" t="s">
        <v>3</v>
      </c>
      <c r="D42" s="13" t="s">
        <v>240</v>
      </c>
      <c r="E42" s="30">
        <v>3</v>
      </c>
      <c r="F42" s="25" t="s">
        <v>101</v>
      </c>
      <c r="G42" s="25"/>
      <c r="H42" s="25"/>
      <c r="I42" s="25"/>
      <c r="J42" s="25"/>
      <c r="K42" s="25" t="s">
        <v>57</v>
      </c>
      <c r="L42" s="27"/>
      <c r="M42" s="25"/>
      <c r="N42" s="25"/>
      <c r="O42" s="25"/>
      <c r="P42" s="25"/>
      <c r="Q42" s="25"/>
      <c r="R42" s="25"/>
      <c r="S42" s="25" t="s">
        <v>214</v>
      </c>
      <c r="T42" s="27"/>
      <c r="U42"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GPIO3, U0RXD, CLK_OUT2</v>
      </c>
      <c r="V42" s="11" t="b">
        <f>Table1[[#This Row],[Reconstructed function description]]=TRIM(Table1[[#This Row],[Function]])</f>
        <v>1</v>
      </c>
      <c r="W42" s="12"/>
      <c r="X42" s="12"/>
      <c r="Y42" s="12"/>
      <c r="Z42" s="12"/>
      <c r="AA42" s="12"/>
      <c r="AB42" s="12"/>
      <c r="AC42" s="12"/>
      <c r="AD42" s="12"/>
      <c r="AE42" s="12"/>
      <c r="AF42" s="12"/>
      <c r="AG42" s="12"/>
    </row>
    <row r="43" spans="1:33">
      <c r="A43" s="13" t="s">
        <v>56</v>
      </c>
      <c r="B43" s="8">
        <v>41</v>
      </c>
      <c r="C43" s="8" t="s">
        <v>3</v>
      </c>
      <c r="D43" s="13" t="s">
        <v>241</v>
      </c>
      <c r="E43" s="30">
        <v>1</v>
      </c>
      <c r="F43" s="25" t="s">
        <v>102</v>
      </c>
      <c r="G43" s="25"/>
      <c r="H43" s="25"/>
      <c r="I43" s="25"/>
      <c r="J43" s="25"/>
      <c r="K43" s="25" t="s">
        <v>56</v>
      </c>
      <c r="L43" s="25" t="s">
        <v>217</v>
      </c>
      <c r="M43" s="25"/>
      <c r="N43" s="25"/>
      <c r="O43" s="25"/>
      <c r="P43" s="25"/>
      <c r="Q43" s="25"/>
      <c r="R43" s="25"/>
      <c r="S43" s="25" t="s">
        <v>215</v>
      </c>
      <c r="T43" s="27"/>
      <c r="U43"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GPIO1, U0TXD, CLK_OUT3, EMAC_RXD2</v>
      </c>
      <c r="V43" s="11" t="b">
        <f>Table1[[#This Row],[Reconstructed function description]]=TRIM(Table1[[#This Row],[Function]])</f>
        <v>1</v>
      </c>
      <c r="W43" s="12"/>
      <c r="X43" s="12"/>
      <c r="Y43" s="12"/>
      <c r="Z43" s="12"/>
      <c r="AA43" s="12"/>
      <c r="AB43" s="12"/>
      <c r="AC43" s="12"/>
      <c r="AD43" s="12"/>
      <c r="AE43" s="12"/>
      <c r="AF43" s="12"/>
      <c r="AG43" s="12"/>
    </row>
    <row r="44" spans="1:33">
      <c r="A44" s="13" t="s">
        <v>8</v>
      </c>
      <c r="B44" s="8">
        <v>42</v>
      </c>
      <c r="C44" s="8" t="s">
        <v>3</v>
      </c>
      <c r="D44" s="13" t="s">
        <v>234</v>
      </c>
      <c r="E44" s="30">
        <v>21</v>
      </c>
      <c r="F44" s="25" t="s">
        <v>8</v>
      </c>
      <c r="G44" s="25"/>
      <c r="H44" s="25"/>
      <c r="I44" s="25"/>
      <c r="J44" s="25"/>
      <c r="K44" s="25"/>
      <c r="L44" s="25" t="s">
        <v>216</v>
      </c>
      <c r="M44" s="25"/>
      <c r="N44" s="25"/>
      <c r="O44" s="25" t="s">
        <v>218</v>
      </c>
      <c r="P44" s="25"/>
      <c r="Q44" s="25"/>
      <c r="R44" s="25"/>
      <c r="S44" s="25"/>
      <c r="T44" s="25"/>
      <c r="U44"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GPIO21, VSPIHD, EMAC_TX_EN</v>
      </c>
      <c r="V44" s="11" t="b">
        <f>Table1[[#This Row],[Reconstructed function description]]=TRIM(Table1[[#This Row],[Function]])</f>
        <v>1</v>
      </c>
      <c r="W44" s="12"/>
      <c r="X44" s="12"/>
      <c r="Y44" s="12"/>
      <c r="Z44" s="12"/>
      <c r="AA44" s="12"/>
      <c r="AB44" s="12"/>
      <c r="AC44" s="12"/>
      <c r="AD44" s="12"/>
      <c r="AE44" s="12"/>
      <c r="AF44" s="12"/>
      <c r="AG44" s="12"/>
    </row>
    <row r="45" spans="1:33">
      <c r="A45" s="13" t="s">
        <v>67</v>
      </c>
      <c r="B45" s="8">
        <v>43</v>
      </c>
      <c r="C45" s="8" t="s">
        <v>1</v>
      </c>
      <c r="D45" s="13" t="s">
        <v>82</v>
      </c>
      <c r="E45" s="29" t="s">
        <v>12</v>
      </c>
      <c r="F45" s="27" t="s">
        <v>82</v>
      </c>
      <c r="G45" s="27"/>
      <c r="H45" s="27"/>
      <c r="I45" s="27"/>
      <c r="J45" s="27"/>
      <c r="K45" s="27"/>
      <c r="L45" s="27"/>
      <c r="M45" s="27"/>
      <c r="N45" s="27"/>
      <c r="O45" s="27"/>
      <c r="P45" s="27"/>
      <c r="Q45" s="27"/>
      <c r="R45" s="27"/>
      <c r="S45" s="27"/>
      <c r="T45" s="27"/>
      <c r="U45"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45" s="15" t="b">
        <f>Table1[[#This Row],[Reconstructed function description]]=TRIM(Table1[[#This Row],[Function]])</f>
        <v>1</v>
      </c>
      <c r="W45" s="12"/>
      <c r="X45" s="12"/>
      <c r="Y45" s="12"/>
      <c r="Z45" s="12"/>
      <c r="AA45" s="12"/>
      <c r="AB45" s="12"/>
      <c r="AC45" s="12"/>
      <c r="AD45" s="12"/>
      <c r="AE45" s="12"/>
      <c r="AF45" s="12"/>
      <c r="AG45" s="12"/>
    </row>
    <row r="46" spans="1:33">
      <c r="A46" s="13" t="s">
        <v>68</v>
      </c>
      <c r="B46" s="8">
        <v>44</v>
      </c>
      <c r="C46" s="8" t="s">
        <v>72</v>
      </c>
      <c r="D46" s="13" t="s">
        <v>219</v>
      </c>
      <c r="E46" s="29" t="s">
        <v>12</v>
      </c>
      <c r="F46" s="27" t="s">
        <v>219</v>
      </c>
      <c r="G46" s="27"/>
      <c r="H46" s="27"/>
      <c r="I46" s="27"/>
      <c r="J46" s="27"/>
      <c r="K46" s="27"/>
      <c r="L46" s="27"/>
      <c r="M46" s="27"/>
      <c r="N46" s="27"/>
      <c r="O46" s="27"/>
      <c r="P46" s="27"/>
      <c r="Q46" s="27"/>
      <c r="R46" s="27"/>
      <c r="S46" s="27"/>
      <c r="T46" s="27"/>
      <c r="U46"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External crystal output</v>
      </c>
      <c r="V46" s="15" t="b">
        <f>Table1[[#This Row],[Reconstructed function description]]=TRIM(Table1[[#This Row],[Function]])</f>
        <v>1</v>
      </c>
      <c r="W46" s="12"/>
      <c r="X46" s="12"/>
      <c r="Y46" s="12"/>
      <c r="Z46" s="12"/>
      <c r="AA46" s="12"/>
      <c r="AB46" s="12"/>
      <c r="AC46" s="12"/>
      <c r="AD46" s="12"/>
      <c r="AE46" s="12"/>
      <c r="AF46" s="12"/>
      <c r="AG46" s="12"/>
    </row>
    <row r="47" spans="1:33">
      <c r="A47" s="13" t="s">
        <v>69</v>
      </c>
      <c r="B47" s="8">
        <v>45</v>
      </c>
      <c r="C47" s="8" t="s">
        <v>73</v>
      </c>
      <c r="D47" s="13" t="s">
        <v>220</v>
      </c>
      <c r="E47" s="29" t="s">
        <v>12</v>
      </c>
      <c r="F47" s="27" t="s">
        <v>220</v>
      </c>
      <c r="G47" s="27"/>
      <c r="H47" s="27"/>
      <c r="I47" s="27"/>
      <c r="J47" s="27"/>
      <c r="K47" s="27"/>
      <c r="L47" s="27"/>
      <c r="M47" s="27"/>
      <c r="N47" s="27"/>
      <c r="O47" s="27"/>
      <c r="P47" s="27"/>
      <c r="Q47" s="27"/>
      <c r="R47" s="27"/>
      <c r="S47" s="27"/>
      <c r="T47" s="27"/>
      <c r="U47"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External crystal intput</v>
      </c>
      <c r="V47" s="15" t="b">
        <f>Table1[[#This Row],[Reconstructed function description]]=TRIM(Table1[[#This Row],[Function]])</f>
        <v>1</v>
      </c>
      <c r="W47" s="12"/>
      <c r="X47" s="12"/>
      <c r="Y47" s="12"/>
      <c r="Z47" s="12"/>
      <c r="AA47" s="12"/>
      <c r="AB47" s="12"/>
      <c r="AC47" s="12"/>
      <c r="AD47" s="12"/>
      <c r="AE47" s="12"/>
      <c r="AF47" s="12"/>
      <c r="AG47" s="12"/>
    </row>
    <row r="48" spans="1:33">
      <c r="A48" s="13" t="s">
        <v>67</v>
      </c>
      <c r="B48" s="8">
        <v>46</v>
      </c>
      <c r="C48" s="8" t="s">
        <v>1</v>
      </c>
      <c r="D48" s="13" t="s">
        <v>82</v>
      </c>
      <c r="E48" s="29" t="s">
        <v>12</v>
      </c>
      <c r="F48" s="27" t="s">
        <v>82</v>
      </c>
      <c r="G48" s="27"/>
      <c r="H48" s="27"/>
      <c r="I48" s="27"/>
      <c r="J48" s="27"/>
      <c r="K48" s="27"/>
      <c r="L48" s="27"/>
      <c r="M48" s="27"/>
      <c r="N48" s="27"/>
      <c r="O48" s="27"/>
      <c r="P48" s="27"/>
      <c r="Q48" s="27"/>
      <c r="R48" s="27"/>
      <c r="S48" s="27"/>
      <c r="T48" s="27"/>
      <c r="U48"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Analog power supply (2.3 V ~ 3.6 V)</v>
      </c>
      <c r="V48" s="15" t="b">
        <f>Table1[[#This Row],[Reconstructed function description]]=TRIM(Table1[[#This Row],[Function]])</f>
        <v>1</v>
      </c>
      <c r="W48" s="12"/>
      <c r="X48" s="12"/>
      <c r="Y48" s="12"/>
      <c r="Z48" s="12"/>
      <c r="AA48" s="12"/>
      <c r="AB48" s="12"/>
      <c r="AC48" s="12"/>
      <c r="AD48" s="12"/>
      <c r="AE48" s="12"/>
      <c r="AF48" s="12"/>
      <c r="AG48" s="12"/>
    </row>
    <row r="49" spans="1:33">
      <c r="A49" s="13" t="s">
        <v>70</v>
      </c>
      <c r="B49" s="8">
        <v>47</v>
      </c>
      <c r="C49" s="8" t="s">
        <v>73</v>
      </c>
      <c r="D49" s="13" t="s">
        <v>221</v>
      </c>
      <c r="E49" s="29" t="s">
        <v>12</v>
      </c>
      <c r="F49" s="27" t="s">
        <v>221</v>
      </c>
      <c r="G49" s="27"/>
      <c r="H49" s="27"/>
      <c r="I49" s="27"/>
      <c r="J49" s="27"/>
      <c r="K49" s="27"/>
      <c r="L49" s="27"/>
      <c r="M49" s="27"/>
      <c r="N49" s="27"/>
      <c r="O49" s="27"/>
      <c r="P49" s="27"/>
      <c r="Q49" s="27"/>
      <c r="R49" s="27"/>
      <c r="S49" s="27"/>
      <c r="T49" s="27"/>
      <c r="U49"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Connects to a 3.3nF (10%) capacitor and 20 k𝝮 resistor in parallel to CAP1</v>
      </c>
      <c r="V49" s="15" t="b">
        <f>Table1[[#This Row],[Reconstructed function description]]=TRIM(Table1[[#This Row],[Function]])</f>
        <v>1</v>
      </c>
      <c r="W49" s="23"/>
      <c r="X49" s="23"/>
      <c r="Y49" s="12"/>
      <c r="Z49" s="12"/>
      <c r="AA49" s="12"/>
      <c r="AB49" s="12"/>
      <c r="AC49" s="12"/>
      <c r="AD49" s="12"/>
      <c r="AE49" s="12"/>
      <c r="AF49" s="12"/>
      <c r="AG49" s="12"/>
    </row>
    <row r="50" spans="1:33">
      <c r="A50" s="13" t="s">
        <v>71</v>
      </c>
      <c r="B50" s="8">
        <v>48</v>
      </c>
      <c r="C50" s="8" t="s">
        <v>73</v>
      </c>
      <c r="D50" s="13" t="s">
        <v>222</v>
      </c>
      <c r="E50" s="29" t="s">
        <v>12</v>
      </c>
      <c r="F50" s="27" t="s">
        <v>222</v>
      </c>
      <c r="G50" s="27"/>
      <c r="H50" s="27"/>
      <c r="I50" s="27"/>
      <c r="J50" s="27"/>
      <c r="K50" s="27"/>
      <c r="L50" s="27"/>
      <c r="M50" s="27"/>
      <c r="N50" s="27"/>
      <c r="O50" s="27"/>
      <c r="P50" s="27"/>
      <c r="Q50" s="27"/>
      <c r="R50" s="27"/>
      <c r="S50" s="27"/>
      <c r="T50" s="27"/>
      <c r="U50" s="14"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Connects a 10nF series capacitor to ground</v>
      </c>
      <c r="V50" s="15" t="b">
        <f>Table1[[#This Row],[Reconstructed function description]]=TRIM(Table1[[#This Row],[Function]])</f>
        <v>1</v>
      </c>
      <c r="W50" s="23"/>
      <c r="X50" s="23"/>
      <c r="Y50" s="12"/>
      <c r="Z50" s="12"/>
      <c r="AA50" s="12"/>
      <c r="AB50" s="12"/>
      <c r="AC50" s="12"/>
      <c r="AD50" s="12"/>
      <c r="AE50" s="12"/>
      <c r="AF50" s="12"/>
      <c r="AG50" s="12"/>
    </row>
    <row r="51" spans="1:33">
      <c r="A51" s="6" t="s">
        <v>4</v>
      </c>
      <c r="B51" s="8">
        <v>49</v>
      </c>
      <c r="C51" s="8" t="s">
        <v>1</v>
      </c>
      <c r="D51" s="13" t="s">
        <v>5</v>
      </c>
      <c r="E51" s="29" t="s">
        <v>12</v>
      </c>
      <c r="F51" s="25" t="s">
        <v>5</v>
      </c>
      <c r="G51" s="25"/>
      <c r="H51" s="25"/>
      <c r="I51" s="25"/>
      <c r="J51" s="25"/>
      <c r="K51" s="25"/>
      <c r="L51" s="25"/>
      <c r="M51" s="25"/>
      <c r="N51" s="25"/>
      <c r="O51" s="25"/>
      <c r="P51" s="25"/>
      <c r="Q51" s="25"/>
      <c r="R51" s="25"/>
      <c r="S51" s="25"/>
      <c r="T51" s="25"/>
      <c r="U51" s="10" t="str">
        <f>_xlfn.TEXTJOIN(", ", TRUE, Table1[[#This Row],[Main]],Table1[[#This Row],[ADC]],Table1[[#This Row],[RTC]],Table1[[#This Row],[TOUCH]],Table1[[#This Row],[DAC]],Table1[[#This Row],[HS1]],Table1[[#This Row],[UART]], Table1[[#This Row],[VSPI]],Table1[[#This Row],[Clocks]],Table1[[#This Row],[EMAC]], Table1[[#This Row],[HSPI]],Table1[[#This Row],[HS2]],Table1[[#This Row],[SD]], Table1[[#This Row],[SPI]],Table1[[#This Row],[MT]])</f>
        <v>Ground</v>
      </c>
      <c r="V51" s="11" t="b">
        <f>Table1[[#This Row],[Reconstructed function description]]=TRIM(Table1[[#This Row],[Function]])</f>
        <v>1</v>
      </c>
      <c r="W51" s="23"/>
      <c r="X51" s="23"/>
      <c r="Y51" s="12"/>
      <c r="Z51" s="12"/>
      <c r="AA51" s="12"/>
      <c r="AB51" s="12"/>
      <c r="AC51" s="12"/>
      <c r="AD51" s="12"/>
      <c r="AE51" s="12"/>
      <c r="AF51" s="12"/>
      <c r="AG51" s="12"/>
    </row>
  </sheetData>
  <mergeCells count="3">
    <mergeCell ref="U1:V1"/>
    <mergeCell ref="A1:D1"/>
    <mergeCell ref="F1:T1"/>
  </mergeCells>
  <phoneticPr fontId="1" type="noConversion"/>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C32B5-5386-2047-B716-8B33F545C1FC}">
  <dimension ref="A1:B11"/>
  <sheetViews>
    <sheetView tabSelected="1" zoomScale="200" zoomScaleNormal="200" workbookViewId="0">
      <selection activeCell="A11" sqref="A11"/>
    </sheetView>
  </sheetViews>
  <sheetFormatPr baseColWidth="10" defaultRowHeight="14"/>
  <cols>
    <col min="1" max="1" width="7.59765625" style="20" customWidth="1"/>
    <col min="2" max="2" width="95.19921875" style="19" customWidth="1"/>
    <col min="3" max="16384" width="11" style="1"/>
  </cols>
  <sheetData>
    <row r="1" spans="1:2" ht="15">
      <c r="A1" s="20" t="s">
        <v>258</v>
      </c>
      <c r="B1" s="19" t="s">
        <v>257</v>
      </c>
    </row>
    <row r="2" spans="1:2" ht="30">
      <c r="A2" s="20">
        <v>1</v>
      </c>
      <c r="B2" s="19" t="s">
        <v>265</v>
      </c>
    </row>
    <row r="3" spans="1:2" ht="30">
      <c r="A3" s="20">
        <v>2</v>
      </c>
      <c r="B3" s="19" t="s">
        <v>268</v>
      </c>
    </row>
    <row r="4" spans="1:2" ht="45">
      <c r="A4" s="20">
        <v>2.1</v>
      </c>
      <c r="B4" s="36" t="s">
        <v>271</v>
      </c>
    </row>
    <row r="5" spans="1:2" ht="30">
      <c r="A5" s="20">
        <v>3</v>
      </c>
      <c r="B5" s="19" t="s">
        <v>259</v>
      </c>
    </row>
    <row r="6" spans="1:2" ht="30">
      <c r="A6" s="20">
        <v>4</v>
      </c>
      <c r="B6" s="19" t="s">
        <v>272</v>
      </c>
    </row>
    <row r="7" spans="1:2" ht="30">
      <c r="A7" s="20">
        <v>5</v>
      </c>
      <c r="B7" s="19" t="s">
        <v>267</v>
      </c>
    </row>
    <row r="8" spans="1:2" ht="30">
      <c r="A8" s="20">
        <v>5.0999999999999996</v>
      </c>
      <c r="B8" s="36" t="s">
        <v>269</v>
      </c>
    </row>
    <row r="9" spans="1:2" ht="30">
      <c r="A9" s="20">
        <v>5.2</v>
      </c>
      <c r="B9" s="36" t="s">
        <v>270</v>
      </c>
    </row>
    <row r="10" spans="1:2" ht="60">
      <c r="A10" s="20">
        <v>6</v>
      </c>
      <c r="B10" s="19" t="s">
        <v>273</v>
      </c>
    </row>
    <row r="11" spans="1:2" ht="30">
      <c r="A11" s="20">
        <v>7</v>
      </c>
      <c r="B11" s="19" t="s">
        <v>266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ESP32-D0x, S0x, U4x PINS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SYMONS Andy</dc:creator>
  <cp:lastModifiedBy>SYMONS Andy</cp:lastModifiedBy>
  <dcterms:created xsi:type="dcterms:W3CDTF">2024-05-13T20:34:58Z</dcterms:created>
  <dcterms:modified xsi:type="dcterms:W3CDTF">2024-05-15T12:51:02Z</dcterms:modified>
</cp:coreProperties>
</file>