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andrewwsymons/Cloud-Drive/Documents/TECHNICAL/Datasheets/Processors and dev boards/ESP32-S2/$Datasheets and tech guides/"/>
    </mc:Choice>
  </mc:AlternateContent>
  <xr:revisionPtr revIDLastSave="0" documentId="8_{69AEFAB8-5621-9147-AFA2-D1A569044A9C}" xr6:coauthVersionLast="47" xr6:coauthVersionMax="47" xr10:uidLastSave="{00000000-0000-0000-0000-000000000000}"/>
  <bookViews>
    <workbookView xWindow="2140" yWindow="460" windowWidth="49060" windowHeight="28340" activeTab="1" xr2:uid="{B806E691-7C30-CD41-AFE6-F839D264F16E}"/>
  </bookViews>
  <sheets>
    <sheet name="ESP32-S2 PINS" sheetId="1" r:id="rId1"/>
    <sheet name="Not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3" i="1" l="1"/>
  <c r="T4" i="1"/>
  <c r="T5" i="1"/>
  <c r="T6" i="1"/>
  <c r="U6" i="1" s="1"/>
  <c r="T7" i="1"/>
  <c r="T8" i="1"/>
  <c r="T9" i="1"/>
  <c r="T10" i="1"/>
  <c r="U10" i="1" s="1"/>
  <c r="T11" i="1"/>
  <c r="T12" i="1"/>
  <c r="T13" i="1"/>
  <c r="T14" i="1"/>
  <c r="U14" i="1" s="1"/>
  <c r="T15" i="1"/>
  <c r="T16" i="1"/>
  <c r="T17" i="1"/>
  <c r="T18" i="1"/>
  <c r="U18" i="1" s="1"/>
  <c r="T19" i="1"/>
  <c r="T20" i="1"/>
  <c r="T21" i="1"/>
  <c r="T22" i="1"/>
  <c r="U22" i="1" s="1"/>
  <c r="T23" i="1"/>
  <c r="T24" i="1"/>
  <c r="T25" i="1"/>
  <c r="T26" i="1"/>
  <c r="U26" i="1" s="1"/>
  <c r="T27" i="1"/>
  <c r="T28" i="1"/>
  <c r="T29" i="1"/>
  <c r="T30" i="1"/>
  <c r="U30" i="1" s="1"/>
  <c r="T31" i="1"/>
  <c r="T32" i="1"/>
  <c r="T33" i="1"/>
  <c r="U33" i="1" s="1"/>
  <c r="T34" i="1"/>
  <c r="U34" i="1" s="1"/>
  <c r="T35" i="1"/>
  <c r="T36" i="1"/>
  <c r="T37" i="1"/>
  <c r="U37" i="1" s="1"/>
  <c r="T38" i="1"/>
  <c r="U38" i="1" s="1"/>
  <c r="T39" i="1"/>
  <c r="T40" i="1"/>
  <c r="T41" i="1"/>
  <c r="T42" i="1"/>
  <c r="U42" i="1" s="1"/>
  <c r="T43" i="1"/>
  <c r="T44" i="1"/>
  <c r="T45" i="1"/>
  <c r="U45" i="1" s="1"/>
  <c r="T46" i="1"/>
  <c r="U46" i="1" s="1"/>
  <c r="T47" i="1"/>
  <c r="T48" i="1"/>
  <c r="T49" i="1"/>
  <c r="U49" i="1" s="1"/>
  <c r="T50" i="1"/>
  <c r="U50" i="1" s="1"/>
  <c r="T51" i="1"/>
  <c r="U51" i="1" s="1"/>
  <c r="T52" i="1"/>
  <c r="T53" i="1"/>
  <c r="U53" i="1" s="1"/>
  <c r="T54" i="1"/>
  <c r="U54" i="1" s="1"/>
  <c r="T55" i="1"/>
  <c r="T56" i="1"/>
  <c r="T57" i="1"/>
  <c r="U57" i="1" s="1"/>
  <c r="T58" i="1"/>
  <c r="U58" i="1" s="1"/>
  <c r="T59" i="1"/>
  <c r="U56" i="1"/>
  <c r="U59" i="1"/>
  <c r="U47" i="1"/>
  <c r="U29" i="1"/>
  <c r="U32" i="1"/>
  <c r="U39" i="1"/>
  <c r="U40" i="1"/>
  <c r="U41" i="1"/>
  <c r="U43" i="1"/>
  <c r="U44" i="1"/>
  <c r="U48" i="1"/>
  <c r="U55" i="1"/>
  <c r="U36" i="1"/>
  <c r="U27" i="1"/>
  <c r="U28" i="1"/>
  <c r="U23" i="1"/>
  <c r="U24" i="1"/>
  <c r="U25" i="1"/>
  <c r="U8" i="1"/>
  <c r="U15" i="1"/>
  <c r="U9" i="1"/>
  <c r="U11" i="1"/>
  <c r="U13" i="1"/>
  <c r="U16" i="1"/>
  <c r="U19" i="1"/>
  <c r="U20" i="1"/>
  <c r="U21" i="1"/>
  <c r="U52" i="1"/>
  <c r="U7" i="1"/>
  <c r="U35" i="1"/>
  <c r="U31" i="1"/>
  <c r="U17" i="1"/>
  <c r="U12" i="1"/>
  <c r="U5" i="1"/>
  <c r="U4" i="1"/>
  <c r="U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tc={0C654403-B29F-8147-9B1F-E6F33E61AF5C}</author>
  </authors>
  <commentList>
    <comment ref="K2" authorId="0" shapeId="0" xr:uid="{0C654403-B29F-8147-9B1F-E6F33E61AF5C}">
      <text>
        <t>[Threaded comment]
Your version of Excel allows you to read this threaded comment; however, any edits to it will get removed if the file is opened in a newer version of Excel. Learn more: https://go.microsoft.com/fwlink/?linkid=870924
Comment:
    Any pin can be used</t>
      </text>
    </comment>
  </commentList>
</comments>
</file>

<file path=xl/sharedStrings.xml><?xml version="1.0" encoding="utf-8"?>
<sst xmlns="http://schemas.openxmlformats.org/spreadsheetml/2006/main" count="447" uniqueCount="252">
  <si>
    <t>Type</t>
  </si>
  <si>
    <t>I</t>
  </si>
  <si>
    <t>I/O</t>
  </si>
  <si>
    <t>GND</t>
  </si>
  <si>
    <t>Ground</t>
  </si>
  <si>
    <t>GPIO21</t>
  </si>
  <si>
    <t>GPIO19</t>
  </si>
  <si>
    <t>GPIO18</t>
  </si>
  <si>
    <t>GPIO5</t>
  </si>
  <si>
    <t>--</t>
  </si>
  <si>
    <t>ADC1_CH0</t>
  </si>
  <si>
    <t>TOUCH</t>
  </si>
  <si>
    <t>ADC1_CH3</t>
  </si>
  <si>
    <t>ADC1_CH6</t>
  </si>
  <si>
    <t>ADC1_CH7</t>
  </si>
  <si>
    <t>ADC1_CH4</t>
  </si>
  <si>
    <t>ADC1_CH5</t>
  </si>
  <si>
    <t>ADC2_CH9</t>
  </si>
  <si>
    <t>ADC2_CH7</t>
  </si>
  <si>
    <t>ADC2_CH6</t>
  </si>
  <si>
    <t>ADC2_CH5</t>
  </si>
  <si>
    <t>ADC2_CH4</t>
  </si>
  <si>
    <t>ADC2_CH0</t>
  </si>
  <si>
    <t>ADC2_CH1</t>
  </si>
  <si>
    <t>ADC2_CH2</t>
  </si>
  <si>
    <t>ADC2_CH3</t>
  </si>
  <si>
    <t>DAC_1</t>
  </si>
  <si>
    <t>DAC_2</t>
  </si>
  <si>
    <t>MTDO</t>
  </si>
  <si>
    <t>MTCK</t>
  </si>
  <si>
    <t>MTDI</t>
  </si>
  <si>
    <t>MTMS</t>
  </si>
  <si>
    <t>GPIO26</t>
  </si>
  <si>
    <t>GPIO0</t>
  </si>
  <si>
    <t>GPIO2</t>
  </si>
  <si>
    <t>GPIO4</t>
  </si>
  <si>
    <t>GPIO16</t>
  </si>
  <si>
    <t>GPIO17</t>
  </si>
  <si>
    <t>GPIO27</t>
  </si>
  <si>
    <t>VDDA</t>
  </si>
  <si>
    <t>LNA_IN</t>
  </si>
  <si>
    <t>CHIP_PU</t>
  </si>
  <si>
    <t>DATASHEET</t>
  </si>
  <si>
    <t>U0TXD</t>
  </si>
  <si>
    <t>U0RXD</t>
  </si>
  <si>
    <t>VDD3P3_RTC</t>
  </si>
  <si>
    <t>VDD3P3_CPU</t>
  </si>
  <si>
    <t>XTAL_N</t>
  </si>
  <si>
    <t>XTAL_P</t>
  </si>
  <si>
    <t>Name</t>
  </si>
  <si>
    <t>No.</t>
  </si>
  <si>
    <t>Function</t>
  </si>
  <si>
    <t>FUNCTION BREAKDOWN</t>
  </si>
  <si>
    <t>GPIO Index</t>
  </si>
  <si>
    <t>Reconstructed function description</t>
  </si>
  <si>
    <t>Check function description complete</t>
  </si>
  <si>
    <t>RF input and output</t>
  </si>
  <si>
    <t>RTC_GPIO0</t>
  </si>
  <si>
    <t>GPIO36</t>
  </si>
  <si>
    <t>GPIO39</t>
  </si>
  <si>
    <t>GPIO34</t>
  </si>
  <si>
    <t>GPIO35</t>
  </si>
  <si>
    <t>GPIO32</t>
  </si>
  <si>
    <t>GPIO33</t>
  </si>
  <si>
    <t>GPIO14</t>
  </si>
  <si>
    <t>GPIO12</t>
  </si>
  <si>
    <t>GPIO13</t>
  </si>
  <si>
    <t>GPIO15</t>
  </si>
  <si>
    <t>GPIO9</t>
  </si>
  <si>
    <t>GPIO10</t>
  </si>
  <si>
    <t>GPIO11</t>
  </si>
  <si>
    <t>GPIO6</t>
  </si>
  <si>
    <t>GPIO7</t>
  </si>
  <si>
    <t>GPIO8</t>
  </si>
  <si>
    <t>GPIO3</t>
  </si>
  <si>
    <t>GPIO1</t>
  </si>
  <si>
    <t>GPIO37</t>
  </si>
  <si>
    <t>ADC1_CH1</t>
  </si>
  <si>
    <t>RTC_GPIO1</t>
  </si>
  <si>
    <t>GPIO38</t>
  </si>
  <si>
    <t>ADC1_CH2</t>
  </si>
  <si>
    <t>RTC_GPIO2</t>
  </si>
  <si>
    <t>RTC_GPIO3</t>
  </si>
  <si>
    <t>RTC_GPIO4</t>
  </si>
  <si>
    <t>RTC_GPIO5</t>
  </si>
  <si>
    <t>RTC_GPIO9</t>
  </si>
  <si>
    <t>TOUCH9</t>
  </si>
  <si>
    <t>RTC_GPIO8</t>
  </si>
  <si>
    <t>TOUCH8</t>
  </si>
  <si>
    <t>ADC2_CH8</t>
  </si>
  <si>
    <t>RTC_GPIO6</t>
  </si>
  <si>
    <t>RTC_GPIO7</t>
  </si>
  <si>
    <t>RTC_GPIO17</t>
  </si>
  <si>
    <t>TOUCH7</t>
  </si>
  <si>
    <t>RTC_GPIO16</t>
  </si>
  <si>
    <t>TOUCH6</t>
  </si>
  <si>
    <t>DAC</t>
  </si>
  <si>
    <t>RTC_GPIO15</t>
  </si>
  <si>
    <t>TOUCH5</t>
  </si>
  <si>
    <t>RTC_GPIO14</t>
  </si>
  <si>
    <t>TOUCH4</t>
  </si>
  <si>
    <t>RTC_GPIO13</t>
  </si>
  <si>
    <t>TOUCH3</t>
  </si>
  <si>
    <t>RTC_GPIO12</t>
  </si>
  <si>
    <t>TOUCH2</t>
  </si>
  <si>
    <t>RTC_GPIO11</t>
  </si>
  <si>
    <t>TOUCH1</t>
  </si>
  <si>
    <t>RTC_GPIO10</t>
  </si>
  <si>
    <t>CLK_OUT1</t>
  </si>
  <si>
    <t>UART</t>
  </si>
  <si>
    <t>U1RTS</t>
  </si>
  <si>
    <t>U1CTS</t>
  </si>
  <si>
    <t>U1RXD</t>
  </si>
  <si>
    <t>SPI</t>
  </si>
  <si>
    <t>SPIHD</t>
  </si>
  <si>
    <t>U1TXD</t>
  </si>
  <si>
    <t>SPIWP</t>
  </si>
  <si>
    <t>SPICS0</t>
  </si>
  <si>
    <t>SPICLK</t>
  </si>
  <si>
    <t>SPIQ</t>
  </si>
  <si>
    <t>SPID</t>
  </si>
  <si>
    <t>U0CTS</t>
  </si>
  <si>
    <t>U0RTS</t>
  </si>
  <si>
    <t>CLK_OUT2</t>
  </si>
  <si>
    <t>CLK_OUT3</t>
  </si>
  <si>
    <t>External crystal output</t>
  </si>
  <si>
    <t>Text</t>
  </si>
  <si>
    <t>Note</t>
  </si>
  <si>
    <t>MT</t>
  </si>
  <si>
    <t>ADC</t>
  </si>
  <si>
    <t>RTC</t>
  </si>
  <si>
    <t>Check fields</t>
  </si>
  <si>
    <t xml:space="preserve">While care has been taken to ensure accuracy, no responsibility can be taken for the consequences of any errors. Please chek the datasheet yourself before getting out the soldering iron! </t>
  </si>
  <si>
    <t xml:space="preserve">The "Check fields" columns check that nothing has been missed, added, or incorrectly transcribed in the FUNCTION BREAKDOWN columns: </t>
  </si>
  <si>
    <t xml:space="preserve">-- The column 'Reconstructed function description' puts the columns back together in the original order; then 
</t>
  </si>
  <si>
    <t xml:space="preserve">-- 'The column 'Check function description complete' checks that  'Reconstructed function description' matches the original function description (ignoring formatting spaces). </t>
  </si>
  <si>
    <t>The columns headed "FUNCTION BREAKDOWN" split out the elements from the data sheet 'Function' column into separate columns, for ease of selection and sorting.</t>
  </si>
  <si>
    <t>P𝘈</t>
  </si>
  <si>
    <t>Power Domain</t>
  </si>
  <si>
    <t>Analog power supply</t>
  </si>
  <si>
    <t>VDD3P3</t>
  </si>
  <si>
    <t>GPIO20</t>
  </si>
  <si>
    <t>GPIO28</t>
  </si>
  <si>
    <t>GPIO29</t>
  </si>
  <si>
    <t>GPIO30</t>
  </si>
  <si>
    <t>GPIO31</t>
  </si>
  <si>
    <t>GPIO40</t>
  </si>
  <si>
    <t>GPIO41</t>
  </si>
  <si>
    <t>GPIO42</t>
  </si>
  <si>
    <t>GPIO43</t>
  </si>
  <si>
    <t>GPIO44</t>
  </si>
  <si>
    <t>GPIO45</t>
  </si>
  <si>
    <t>GPIO46</t>
  </si>
  <si>
    <t>GPIO</t>
  </si>
  <si>
    <t>I/O/T</t>
  </si>
  <si>
    <t>Power</t>
  </si>
  <si>
    <t>VDD3P3_RTC_IO</t>
  </si>
  <si>
    <t>VDD_SPI</t>
  </si>
  <si>
    <t>VDD3P3_CPU / VDD_SPI</t>
  </si>
  <si>
    <r>
      <t>P</t>
    </r>
    <r>
      <rPr>
        <i/>
        <sz val="11"/>
        <color theme="1"/>
        <rFont val="Arial Narrow"/>
        <family val="2"/>
      </rPr>
      <t>D</t>
    </r>
  </si>
  <si>
    <t>G</t>
  </si>
  <si>
    <t>XTAL_32K_P</t>
  </si>
  <si>
    <t>XTAL_32K_N</t>
  </si>
  <si>
    <t>SPICS1</t>
  </si>
  <si>
    <t>NMTDI</t>
  </si>
  <si>
    <t>RTC_GPIO0, GPIO0</t>
  </si>
  <si>
    <t>RTC_GPIO18</t>
  </si>
  <si>
    <t>RTC_GPIO19</t>
  </si>
  <si>
    <t>RTC_GPIO20</t>
  </si>
  <si>
    <t>RTC_GPIO21</t>
  </si>
  <si>
    <t>TOUCH10</t>
  </si>
  <si>
    <t>TOUCH11</t>
  </si>
  <si>
    <t>TOUCH12</t>
  </si>
  <si>
    <t>TOUCH13</t>
  </si>
  <si>
    <t>TOUCH14</t>
  </si>
  <si>
    <t>ADC1_CH8</t>
  </si>
  <si>
    <t>ADC1_CH9</t>
  </si>
  <si>
    <t>RTC_GPIO3, GPIO3, TOUCH3, ADC1_CH2</t>
  </si>
  <si>
    <t>RTC_GPIO4, GPIO4, TOUCH4, ADC1_CH3</t>
  </si>
  <si>
    <t>RTC_GPIO5, GPIO5, TOUCH5, ADC1_CH4</t>
  </si>
  <si>
    <t>RTC_GPIO6, GPIO6, TOUCH6, ADC1_CH5</t>
  </si>
  <si>
    <t>RTC_GPIO7, GPIO7, TOUCH7, ADC1_CH6</t>
  </si>
  <si>
    <t>RTC_GPIO8, GPIO8, TOUCH8, ADC1_CH7</t>
  </si>
  <si>
    <t>RTC_GPIO1, GPIO1, TOUCH1, ADC1_CH0</t>
  </si>
  <si>
    <t>RTC_GPIO2, GPIO2, TOUCH2, ADC1_CH1</t>
  </si>
  <si>
    <t>FSPID</t>
  </si>
  <si>
    <t>FSPICS0</t>
  </si>
  <si>
    <t>FSPICLK</t>
  </si>
  <si>
    <t>FSPIQ</t>
  </si>
  <si>
    <t>FSPIWP</t>
  </si>
  <si>
    <t>FSPIIO4</t>
  </si>
  <si>
    <t>FSPIIO5</t>
  </si>
  <si>
    <t>FSPIIO6</t>
  </si>
  <si>
    <t>FSPIIO7</t>
  </si>
  <si>
    <t>FSPIDQS</t>
  </si>
  <si>
    <t>FSPI (a)</t>
  </si>
  <si>
    <t>FSPI (b)</t>
  </si>
  <si>
    <t>RTC_GPIO9, GPIO9, TOUCH9, ADC1_CH8, FSPID</t>
  </si>
  <si>
    <t>RTC_GPIO10, GPIO10, TOUCH10, ADC1_CH9, FSPICS0, FSPIIO4</t>
  </si>
  <si>
    <t>RTC_GPIO11, GPIO11, TOUCH11, ADC2_CH0, FSPID, FSPIIO5</t>
  </si>
  <si>
    <t>RTC_GPIO12, GPIO12, TOUCH12, ADC2_CH1, FSPICLK, FSPIIO6</t>
  </si>
  <si>
    <t>RTC_GPIO13, GPIO13, TOUCH13, ADC2_CH2, FSPIQ, FSPIIO7</t>
  </si>
  <si>
    <t>RTC_GPIO14, GPIO14, TOUCH14, ADC2_CH3, FSPIWP, FSPIDQS</t>
  </si>
  <si>
    <t>CLK_OU1</t>
  </si>
  <si>
    <t>USB</t>
  </si>
  <si>
    <t>USB_D-</t>
  </si>
  <si>
    <t>USB_D+</t>
  </si>
  <si>
    <t>RTC_GPIO15, GPIO15, U0RTS, ADC2_CH4, XTAL_32K_P</t>
  </si>
  <si>
    <t>RTC_GPIO16, GPIO16, U0CTS, ADC2_CH5, XTAL_32K_N</t>
  </si>
  <si>
    <t>RTC_GPIO17, DAC_1, GPIO17, U1TXD, ADC2_CH6, DAC_1</t>
  </si>
  <si>
    <t>RTC_GPIO18, DAC_2, GPIO18, U1RXD, ADC2_CH7, DAC_2, CLK_OUT3</t>
  </si>
  <si>
    <t>RTC_GPIO19, GPIO19, U1RTS, ADC2_CH8, CLK_OUT2, USB_D-</t>
  </si>
  <si>
    <t>RTC_GPIO20, GPIO20, U1CTS, ADC2_CH9, CLK_OU1, USB_D+</t>
  </si>
  <si>
    <t>SPIIO4</t>
  </si>
  <si>
    <t>SPIIO5</t>
  </si>
  <si>
    <t>SPIIO6</t>
  </si>
  <si>
    <t>SPIIO7</t>
  </si>
  <si>
    <t>SPIDQS</t>
  </si>
  <si>
    <t>Output power supply: 1.8 V or the same voltage as VDD3P3_RTC_IO</t>
  </si>
  <si>
    <t>FSPIHD</t>
  </si>
  <si>
    <t>Input power supply for RTC IO</t>
  </si>
  <si>
    <t>RTC_GPIO21, GPIO21</t>
  </si>
  <si>
    <t>SPICS1, GPIO26</t>
  </si>
  <si>
    <t>SPIHD, GPIO27</t>
  </si>
  <si>
    <t>SPIWP, GPIO28</t>
  </si>
  <si>
    <t>SPICS0, GPIO29</t>
  </si>
  <si>
    <t>SPICLK, GPIO30</t>
  </si>
  <si>
    <t>SPIQ, GPIO31</t>
  </si>
  <si>
    <t>SPID, GPIO32</t>
  </si>
  <si>
    <t>SPIIO4, GPIO33, FSPIHD</t>
  </si>
  <si>
    <t>SPIIO5, GPIO34, FSPICS0</t>
  </si>
  <si>
    <t>SPIIO6, GPIO35, FSPID</t>
  </si>
  <si>
    <t>SPIIO7, GPIO36, FSPICLK</t>
  </si>
  <si>
    <t>SPIDQS, GPIO37, FSPIQ</t>
  </si>
  <si>
    <t>GPIO38, FSPIWP</t>
  </si>
  <si>
    <t>MTD0</t>
  </si>
  <si>
    <t>External crystal input</t>
  </si>
  <si>
    <t>High: on, enables the chip.
Low: off, the chip powers off.
Note: Do not leave the CHIP_PU pin floating</t>
  </si>
  <si>
    <t>Clocks and crystals</t>
  </si>
  <si>
    <t>Input power for CPI IO</t>
  </si>
  <si>
    <t>MTCK, GPIO39, CLK_OUT3</t>
  </si>
  <si>
    <t>MTD0, GPIO40, CLK_OUT2</t>
  </si>
  <si>
    <t>MTDI, GPIO41, CLK_OUT1</t>
  </si>
  <si>
    <t>MTMS, GPIO42</t>
  </si>
  <si>
    <t>GPIO43, U0TXD, CLK_OUT1</t>
  </si>
  <si>
    <t>GPIO44, U0RXD, CLK_OUT2</t>
  </si>
  <si>
    <t>The columns headed 'DATASHEET' are a direct transcription of Table 2.1 "Pin Overview", with two minor exceptions:</t>
  </si>
  <si>
    <t xml:space="preserve">In the datasheet, pins 48 and 49 list the UART items before GPIO, but for pins 21-26 they are listed after GPIO. I reordered the items for pins 48 and 49, for consistency and to get a match with the check fields. </t>
  </si>
  <si>
    <t>The 'GPIO Index' column simply provides the GPIO numbers as numeric fields, for ease of sorting and selection.</t>
  </si>
  <si>
    <t xml:space="preserve">Andrew W Symons </t>
  </si>
  <si>
    <t>The data sheet Function field does not put similar items together consistently, e.g. SPI, FSPI, or in my order of importance, e.g. RTC before GPIO. I put the most important (for me) first and grouped like columns together for ease of reference, but retained the datasheet ordering in the 'Reconstructed function description' field, so that it is still readily matched with the datasheet Function column.</t>
  </si>
  <si>
    <t>This spreadsheet is transcribed from Espressif Systems "ESP32-S2 Series Datasheet" version 1.6 (2024), which covers:
- ESP32-S2
- ESP32-S2FH2
- ESP32-S2FH4
- ESP32-S2FN4R2
- ESP32-S2R2
The copyright for all information belongs to Espressif Systems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</si>
</sst>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11">
    <font>
      <sz val="11"/>
      <color theme="1"/>
      <name val="ArialNarrow"/>
      <family val="2"/>
    </font>
    <font>
      <sz val="8"/>
      <name val="ArialNarrow"/>
      <family val="2"/>
    </font>
    <font>
      <sz val="11"/>
      <color theme="1"/>
      <name val="Arial Narrow"/>
      <family val="2"/>
    </font>
    <font>
      <sz val="11"/>
      <color theme="0"/>
      <name val="Arial Narrow"/>
      <family val="2"/>
    </font>
    <font>
      <sz val="10"/>
      <color theme="0"/>
      <name val="Arial Narrow"/>
      <family val="2"/>
    </font>
    <font>
      <i/>
      <sz val="10"/>
      <color theme="0"/>
      <name val="Arial Narrow"/>
      <family val="2"/>
    </font>
    <font>
      <sz val="10"/>
      <color theme="1"/>
      <name val="Arial Narrow"/>
      <family val="2"/>
    </font>
    <font>
      <i/>
      <sz val="10"/>
      <color theme="1"/>
      <name val="Arial Narrow"/>
      <family val="2"/>
    </font>
    <font>
      <b/>
      <sz val="12"/>
      <color theme="1"/>
      <name val="Arial Narrow"/>
      <family val="2"/>
    </font>
    <font>
      <b/>
      <sz val="16"/>
      <color theme="1"/>
      <name val="Arial Narrow"/>
      <family val="2"/>
    </font>
    <font>
      <i/>
      <sz val="11"/>
      <color theme="1"/>
      <name val="Arial Narrow"/>
      <family val="2"/>
    </font>
  </fonts>
  <fills count="10">
    <fill>
      <patternFill patternType="none"/>
    </fill>
    <fill>
      <patternFill patternType="gray125"/>
    </fill>
    <fill>
      <patternFill patternType="solid">
        <fgColor theme="9" tint="0.79998168889431442"/>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7" tint="-0.249977111117893"/>
        <bgColor indexed="64"/>
      </patternFill>
    </fill>
    <fill>
      <patternFill patternType="solid">
        <fgColor theme="0" tint="-0.249977111117893"/>
        <bgColor indexed="64"/>
      </patternFill>
    </fill>
    <fill>
      <patternFill patternType="solid">
        <fgColor theme="9" tint="-0.499984740745262"/>
        <bgColor indexed="64"/>
      </patternFill>
    </fill>
    <fill>
      <patternFill patternType="solid">
        <fgColor theme="7" tint="0.79998168889431442"/>
        <bgColor indexed="64"/>
      </patternFill>
    </fill>
    <fill>
      <patternFill patternType="solid">
        <fgColor theme="1" tint="4.9989318521683403E-2"/>
        <bgColor indexed="64"/>
      </patternFill>
    </fill>
  </fills>
  <borders count="1">
    <border>
      <left/>
      <right/>
      <top/>
      <bottom/>
      <diagonal/>
    </border>
  </borders>
  <cellStyleXfs count="1">
    <xf numFmtId="0" fontId="0" fillId="0" borderId="0"/>
  </cellStyleXfs>
  <cellXfs count="41">
    <xf numFmtId="0" fontId="0" fillId="0" borderId="0" xfId="0"/>
    <xf numFmtId="0" fontId="0" fillId="0" borderId="0" xfId="0" applyAlignment="1">
      <alignment vertical="top"/>
    </xf>
    <xf numFmtId="0" fontId="2" fillId="4" borderId="0" xfId="0" applyFont="1" applyFill="1" applyAlignment="1">
      <alignment horizontal="left" wrapText="1"/>
    </xf>
    <xf numFmtId="0" fontId="2" fillId="4" borderId="0" xfId="0" applyFont="1" applyFill="1" applyAlignment="1">
      <alignment horizontal="center" wrapText="1"/>
    </xf>
    <xf numFmtId="0" fontId="2" fillId="5" borderId="0" xfId="0" applyFont="1" applyFill="1" applyAlignment="1">
      <alignment horizontal="center" wrapText="1"/>
    </xf>
    <xf numFmtId="0" fontId="2" fillId="0" borderId="0" xfId="0" applyFont="1" applyAlignment="1">
      <alignment wrapText="1"/>
    </xf>
    <xf numFmtId="0" fontId="2" fillId="3" borderId="0" xfId="0" quotePrefix="1" applyFont="1" applyFill="1" applyAlignment="1">
      <alignment horizontal="center" vertical="top"/>
    </xf>
    <xf numFmtId="0" fontId="2" fillId="3" borderId="0" xfId="0" applyFont="1" applyFill="1" applyAlignment="1">
      <alignment horizontal="center" vertical="top"/>
    </xf>
    <xf numFmtId="0" fontId="2" fillId="3" borderId="0" xfId="0" applyFont="1" applyFill="1" applyAlignment="1">
      <alignment vertical="top"/>
    </xf>
    <xf numFmtId="0" fontId="6" fillId="6" borderId="0" xfId="0" quotePrefix="1" applyFont="1" applyFill="1" applyAlignment="1">
      <alignment horizontal="left" vertical="top"/>
    </xf>
    <xf numFmtId="0" fontId="7" fillId="6" borderId="0" xfId="0" quotePrefix="1" applyFont="1" applyFill="1" applyAlignment="1">
      <alignment horizontal="center" vertical="top"/>
    </xf>
    <xf numFmtId="0" fontId="2" fillId="0" borderId="0" xfId="0" applyFont="1" applyAlignment="1">
      <alignment vertical="top"/>
    </xf>
    <xf numFmtId="0" fontId="2" fillId="3" borderId="0" xfId="0" applyFont="1" applyFill="1" applyAlignment="1">
      <alignment horizontal="left" vertical="top"/>
    </xf>
    <xf numFmtId="0" fontId="2" fillId="0" borderId="0" xfId="0" applyFont="1" applyAlignment="1">
      <alignment horizontal="center" vertical="top"/>
    </xf>
    <xf numFmtId="0" fontId="2" fillId="0" borderId="0" xfId="0" applyFont="1" applyAlignment="1">
      <alignment horizontal="center"/>
    </xf>
    <xf numFmtId="0" fontId="2" fillId="0" borderId="0" xfId="0" applyFont="1" applyAlignment="1">
      <alignment horizontal="left" vertical="top"/>
    </xf>
    <xf numFmtId="0" fontId="0" fillId="0" borderId="0" xfId="0" applyAlignment="1">
      <alignment vertical="top" wrapText="1"/>
    </xf>
    <xf numFmtId="0" fontId="0" fillId="0" borderId="0" xfId="0" applyAlignment="1">
      <alignment horizontal="right" vertical="top"/>
    </xf>
    <xf numFmtId="0" fontId="2" fillId="0" borderId="0" xfId="0" applyFont="1" applyAlignment="1">
      <alignment horizontal="left"/>
    </xf>
    <xf numFmtId="0" fontId="2" fillId="0" borderId="0" xfId="0" applyFont="1"/>
    <xf numFmtId="0" fontId="3" fillId="7" borderId="0" xfId="0" applyFont="1" applyFill="1" applyAlignment="1">
      <alignment horizontal="left" wrapText="1"/>
    </xf>
    <xf numFmtId="0" fontId="2" fillId="2" borderId="0" xfId="0" quotePrefix="1" applyFont="1" applyFill="1" applyAlignment="1">
      <alignment horizontal="left" vertical="top"/>
    </xf>
    <xf numFmtId="0" fontId="2" fillId="2" borderId="0" xfId="0" applyFont="1" applyFill="1" applyAlignment="1">
      <alignment horizontal="left" vertical="top"/>
    </xf>
    <xf numFmtId="0" fontId="2" fillId="8" borderId="0" xfId="0" quotePrefix="1" applyFont="1" applyFill="1" applyAlignment="1">
      <alignment horizontal="center" vertical="top"/>
    </xf>
    <xf numFmtId="0" fontId="2" fillId="8" borderId="0" xfId="0" applyFont="1" applyFill="1" applyAlignment="1">
      <alignment horizontal="center" vertical="top"/>
    </xf>
    <xf numFmtId="0" fontId="8" fillId="8" borderId="0" xfId="0" applyFont="1" applyFill="1" applyAlignment="1">
      <alignment vertical="top"/>
    </xf>
    <xf numFmtId="0" fontId="9" fillId="0" borderId="0" xfId="0" applyFont="1"/>
    <xf numFmtId="0" fontId="9" fillId="0" borderId="0" xfId="0" applyFont="1" applyAlignment="1">
      <alignment vertical="top"/>
    </xf>
    <xf numFmtId="0" fontId="4" fillId="9" borderId="0" xfId="0" applyFont="1" applyFill="1" applyAlignment="1">
      <alignment horizontal="left" wrapText="1"/>
    </xf>
    <xf numFmtId="0" fontId="5" fillId="9" borderId="0" xfId="0" applyFont="1" applyFill="1" applyAlignment="1">
      <alignment horizontal="center" wrapText="1"/>
    </xf>
    <xf numFmtId="0" fontId="0" fillId="0" borderId="0" xfId="0" quotePrefix="1" applyAlignment="1">
      <alignment vertical="top" wrapText="1"/>
    </xf>
    <xf numFmtId="0" fontId="6" fillId="6" borderId="0" xfId="0" applyFont="1" applyFill="1" applyAlignment="1">
      <alignment horizontal="left" vertical="top"/>
    </xf>
    <xf numFmtId="0" fontId="7" fillId="6" borderId="0" xfId="0" applyFont="1" applyFill="1" applyAlignment="1">
      <alignment horizontal="center" vertical="top"/>
    </xf>
    <xf numFmtId="0" fontId="9" fillId="2" borderId="0" xfId="0" applyFont="1" applyFill="1" applyAlignment="1">
      <alignment vertical="top"/>
    </xf>
    <xf numFmtId="0" fontId="2" fillId="4" borderId="0" xfId="0" applyFont="1" applyFill="1" applyAlignment="1">
      <alignment wrapText="1"/>
    </xf>
    <xf numFmtId="0" fontId="2" fillId="3" borderId="0" xfId="0" quotePrefix="1" applyFont="1" applyFill="1" applyAlignment="1">
      <alignment vertical="top"/>
    </xf>
    <xf numFmtId="0" fontId="2" fillId="2" borderId="0" xfId="0" applyFont="1" applyFill="1" applyAlignment="1">
      <alignment horizontal="left" vertical="top" wrapText="1"/>
    </xf>
    <xf numFmtId="0" fontId="6" fillId="6" borderId="0" xfId="0" applyFont="1" applyFill="1" applyAlignment="1">
      <alignment horizontal="left" vertical="top" wrapText="1"/>
    </xf>
    <xf numFmtId="164" fontId="0" fillId="0" borderId="0" xfId="0" quotePrefix="1" applyNumberFormat="1" applyAlignment="1">
      <alignment horizontal="left" vertical="top" wrapText="1"/>
    </xf>
    <xf numFmtId="0" fontId="8" fillId="6" borderId="0" xfId="0" applyFont="1" applyFill="1" applyAlignment="1">
      <alignment horizontal="center" vertical="top"/>
    </xf>
    <xf numFmtId="0" fontId="9" fillId="3" borderId="0" xfId="0" applyFont="1" applyFill="1" applyAlignment="1">
      <alignment horizontal="center" vertical="top"/>
    </xf>
  </cellXfs>
  <cellStyles count="1">
    <cellStyle name="Normal" xfId="0" builtinId="0"/>
  </cellStyles>
  <dxfs count="25">
    <dxf>
      <alignment horizontal="general" vertical="top" textRotation="0" wrapText="1" indent="0" justifyLastLine="0" shrinkToFit="0" readingOrder="0"/>
    </dxf>
    <dxf>
      <alignment horizontal="right" vertical="top" textRotation="0" wrapText="0" indent="0" justifyLastLine="0" shrinkToFit="0" readingOrder="0"/>
    </dxf>
    <dxf>
      <font>
        <i/>
        <strike val="0"/>
        <outline val="0"/>
        <shadow val="0"/>
        <u val="none"/>
        <vertAlign val="baseline"/>
        <sz val="10"/>
        <name val="Arial Narrow"/>
        <family val="2"/>
        <scheme val="none"/>
      </font>
      <numFmt numFmtId="0" formatCode="General"/>
      <fill>
        <patternFill patternType="solid">
          <fgColor indexed="64"/>
          <bgColor theme="0" tint="-0.249977111117893"/>
        </patternFill>
      </fill>
      <alignment horizontal="center" vertical="top" textRotation="0" wrapText="0" indent="0" justifyLastLine="0" shrinkToFit="0" readingOrder="0"/>
    </dxf>
    <dxf>
      <font>
        <b val="0"/>
        <i val="0"/>
        <strike val="0"/>
        <condense val="0"/>
        <extend val="0"/>
        <outline val="0"/>
        <shadow val="0"/>
        <u val="none"/>
        <vertAlign val="baseline"/>
        <sz val="10"/>
        <color theme="1"/>
        <name val="Arial Narrow"/>
        <family val="2"/>
        <scheme val="none"/>
      </font>
      <numFmt numFmtId="0" formatCode="General"/>
      <fill>
        <patternFill patternType="solid">
          <fgColor indexed="64"/>
          <bgColor theme="0" tint="-0.249977111117893"/>
        </patternFill>
      </fill>
      <alignment horizontal="left" vertical="top" textRotation="0" wrapText="0" indent="0" justifyLastLine="0" shrinkToFit="0" readingOrder="0"/>
    </dxf>
    <dxf>
      <font>
        <strike val="0"/>
        <outline val="0"/>
        <shadow val="0"/>
        <u val="none"/>
        <vertAlign val="baseline"/>
        <sz val="11"/>
        <name val="Arial Narrow"/>
        <family val="2"/>
        <scheme val="none"/>
      </font>
      <fill>
        <patternFill patternType="solid">
          <fgColor indexed="64"/>
          <bgColor theme="9" tint="0.79998168889431442"/>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Arial Narrow"/>
        <family val="2"/>
        <scheme val="none"/>
      </font>
      <fill>
        <patternFill patternType="solid">
          <fgColor indexed="64"/>
          <bgColor theme="9" tint="0.79998168889431442"/>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Arial Narrow"/>
        <family val="2"/>
        <scheme val="none"/>
      </font>
      <fill>
        <patternFill patternType="solid">
          <fgColor indexed="64"/>
          <bgColor theme="9" tint="0.79998168889431442"/>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Arial Narrow"/>
        <family val="2"/>
        <scheme val="none"/>
      </font>
      <fill>
        <patternFill patternType="solid">
          <fgColor indexed="64"/>
          <bgColor theme="9" tint="0.79998168889431442"/>
        </patternFill>
      </fill>
      <alignment horizontal="left" vertical="top" textRotation="0" wrapText="0" indent="0" justifyLastLine="0" shrinkToFit="0" readingOrder="0"/>
    </dxf>
    <dxf>
      <font>
        <strike val="0"/>
        <outline val="0"/>
        <shadow val="0"/>
        <u val="none"/>
        <vertAlign val="baseline"/>
        <sz val="11"/>
        <name val="Arial Narrow"/>
        <family val="2"/>
        <scheme val="none"/>
      </font>
      <fill>
        <patternFill patternType="solid">
          <fgColor indexed="64"/>
          <bgColor theme="9" tint="0.79998168889431442"/>
        </patternFill>
      </fill>
      <alignment horizontal="left" vertical="top" textRotation="0" wrapText="0" indent="0" justifyLastLine="0" shrinkToFit="0" readingOrder="0"/>
    </dxf>
    <dxf>
      <font>
        <strike val="0"/>
        <outline val="0"/>
        <shadow val="0"/>
        <u val="none"/>
        <vertAlign val="baseline"/>
        <sz val="11"/>
        <name val="Arial Narrow"/>
        <family val="2"/>
        <scheme val="none"/>
      </font>
      <fill>
        <patternFill patternType="solid">
          <fgColor indexed="64"/>
          <bgColor theme="9" tint="0.79998168889431442"/>
        </patternFill>
      </fill>
      <alignment horizontal="left" vertical="top" textRotation="0" wrapText="0" indent="0" justifyLastLine="0" shrinkToFit="0" readingOrder="0"/>
    </dxf>
    <dxf>
      <font>
        <strike val="0"/>
        <outline val="0"/>
        <shadow val="0"/>
        <u val="none"/>
        <vertAlign val="baseline"/>
        <sz val="11"/>
        <name val="Arial Narrow"/>
        <family val="2"/>
        <scheme val="none"/>
      </font>
      <fill>
        <patternFill patternType="solid">
          <fgColor indexed="64"/>
          <bgColor theme="9" tint="0.79998168889431442"/>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Arial Narrow"/>
        <family val="2"/>
        <scheme val="none"/>
      </font>
      <fill>
        <patternFill patternType="solid">
          <fgColor indexed="64"/>
          <bgColor theme="9" tint="0.79998168889431442"/>
        </patternFill>
      </fill>
      <alignment horizontal="left" vertical="top" textRotation="0" wrapText="0" indent="0" justifyLastLine="0" shrinkToFit="0" readingOrder="0"/>
    </dxf>
    <dxf>
      <font>
        <strike val="0"/>
        <outline val="0"/>
        <shadow val="0"/>
        <u val="none"/>
        <vertAlign val="baseline"/>
        <sz val="11"/>
        <name val="Arial Narrow"/>
        <family val="2"/>
        <scheme val="none"/>
      </font>
      <fill>
        <patternFill patternType="solid">
          <fgColor indexed="64"/>
          <bgColor theme="9" tint="0.79998168889431442"/>
        </patternFill>
      </fill>
      <alignment horizontal="left" vertical="top" textRotation="0" wrapText="0" indent="0" justifyLastLine="0" shrinkToFit="0" readingOrder="0"/>
    </dxf>
    <dxf>
      <font>
        <strike val="0"/>
        <outline val="0"/>
        <shadow val="0"/>
        <u val="none"/>
        <vertAlign val="baseline"/>
        <sz val="11"/>
        <name val="Arial Narrow"/>
        <family val="2"/>
        <scheme val="none"/>
      </font>
      <fill>
        <patternFill patternType="solid">
          <fgColor indexed="64"/>
          <bgColor theme="9" tint="0.79998168889431442"/>
        </patternFill>
      </fill>
      <alignment horizontal="left" vertical="top" textRotation="0" wrapText="0" indent="0" justifyLastLine="0" shrinkToFit="0" readingOrder="0"/>
    </dxf>
    <dxf>
      <font>
        <strike val="0"/>
        <outline val="0"/>
        <shadow val="0"/>
        <u val="none"/>
        <vertAlign val="baseline"/>
        <sz val="11"/>
        <name val="Arial Narrow"/>
        <family val="2"/>
        <scheme val="none"/>
      </font>
      <fill>
        <patternFill patternType="solid">
          <fgColor indexed="64"/>
          <bgColor theme="9" tint="0.79998168889431442"/>
        </patternFill>
      </fill>
      <alignment horizontal="left" vertical="top" textRotation="0" wrapText="0" indent="0" justifyLastLine="0" shrinkToFit="0" readingOrder="0"/>
    </dxf>
    <dxf>
      <font>
        <strike val="0"/>
        <outline val="0"/>
        <shadow val="0"/>
        <u val="none"/>
        <vertAlign val="baseline"/>
        <sz val="11"/>
        <name val="Arial Narrow"/>
        <family val="2"/>
        <scheme val="none"/>
      </font>
      <fill>
        <patternFill patternType="solid">
          <fgColor indexed="64"/>
          <bgColor theme="9" tint="0.79998168889431442"/>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Arial Narrow"/>
        <family val="2"/>
        <scheme val="none"/>
      </font>
      <fill>
        <patternFill patternType="solid">
          <fgColor indexed="64"/>
          <bgColor theme="9" tint="0.79998168889431442"/>
        </patternFill>
      </fill>
      <alignment horizontal="left" vertical="top" textRotation="0" wrapText="0" indent="0" justifyLastLine="0" shrinkToFit="0" readingOrder="0"/>
    </dxf>
    <dxf>
      <font>
        <strike val="0"/>
        <outline val="0"/>
        <shadow val="0"/>
        <u val="none"/>
        <vertAlign val="baseline"/>
        <sz val="11"/>
        <name val="Arial Narrow"/>
        <family val="2"/>
        <scheme val="none"/>
      </font>
      <fill>
        <patternFill patternType="solid">
          <fgColor indexed="64"/>
          <bgColor theme="7" tint="0.79998168889431442"/>
        </patternFill>
      </fill>
      <alignment horizontal="center" vertical="top" textRotation="0" wrapText="0" indent="0" justifyLastLine="0" shrinkToFit="0" readingOrder="0"/>
    </dxf>
    <dxf>
      <font>
        <strike val="0"/>
        <outline val="0"/>
        <shadow val="0"/>
        <u val="none"/>
        <vertAlign val="baseline"/>
        <sz val="11"/>
        <name val="Arial Narrow"/>
        <family val="2"/>
        <scheme val="none"/>
      </font>
      <fill>
        <patternFill patternType="solid">
          <fgColor indexed="64"/>
          <bgColor theme="4" tint="0.3999755851924192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Arial Narrow"/>
        <family val="2"/>
        <scheme val="none"/>
      </font>
      <fill>
        <patternFill patternType="solid">
          <fgColor indexed="64"/>
          <bgColor theme="4" tint="0.39997558519241921"/>
        </patternFill>
      </fill>
      <alignment horizontal="center" vertical="top" textRotation="0" wrapText="0" indent="0" justifyLastLine="0" shrinkToFit="0" readingOrder="0"/>
    </dxf>
    <dxf>
      <font>
        <strike val="0"/>
        <outline val="0"/>
        <shadow val="0"/>
        <u val="none"/>
        <vertAlign val="baseline"/>
        <sz val="11"/>
        <name val="Arial Narrow"/>
        <family val="2"/>
        <scheme val="none"/>
      </font>
      <fill>
        <patternFill patternType="solid">
          <fgColor indexed="64"/>
          <bgColor theme="4" tint="0.39997558519241921"/>
        </patternFill>
      </fill>
      <alignment horizontal="center" vertical="top" textRotation="0" wrapText="0" indent="0" justifyLastLine="0" shrinkToFit="0" readingOrder="0"/>
    </dxf>
    <dxf>
      <font>
        <strike val="0"/>
        <outline val="0"/>
        <shadow val="0"/>
        <u val="none"/>
        <vertAlign val="baseline"/>
        <sz val="11"/>
        <name val="Arial Narrow"/>
        <family val="2"/>
        <scheme val="none"/>
      </font>
      <fill>
        <patternFill patternType="solid">
          <fgColor indexed="64"/>
          <bgColor theme="4" tint="0.39997558519241921"/>
        </patternFill>
      </fill>
      <alignment horizontal="center" vertical="top" textRotation="0" wrapText="0" indent="0" justifyLastLine="0" shrinkToFit="0" readingOrder="0"/>
    </dxf>
    <dxf>
      <font>
        <strike val="0"/>
        <outline val="0"/>
        <shadow val="0"/>
        <u val="none"/>
        <vertAlign val="baseline"/>
        <sz val="11"/>
        <name val="Arial Narrow"/>
        <family val="2"/>
        <scheme val="none"/>
      </font>
      <fill>
        <patternFill patternType="solid">
          <fgColor indexed="64"/>
          <bgColor theme="4" tint="0.39997558519241921"/>
        </patternFill>
      </fill>
      <alignment horizontal="general" vertical="top" textRotation="0" wrapText="0" indent="0" justifyLastLine="0" shrinkToFit="0" readingOrder="0"/>
    </dxf>
    <dxf>
      <font>
        <strike val="0"/>
        <outline val="0"/>
        <shadow val="0"/>
        <u val="none"/>
        <vertAlign val="baseline"/>
        <sz val="11"/>
        <name val="Arial Narrow"/>
        <family val="2"/>
        <scheme val="none"/>
      </font>
      <alignment horizontal="general" vertical="top" textRotation="0" wrapText="0" indent="0" justifyLastLine="0" shrinkToFit="0" readingOrder="0"/>
    </dxf>
    <dxf>
      <font>
        <strike val="0"/>
        <outline val="0"/>
        <shadow val="0"/>
        <u val="none"/>
        <vertAlign val="baseline"/>
        <sz val="11"/>
        <name val="Arial Narrow"/>
        <family val="2"/>
        <scheme val="none"/>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SYMONS Andy" id="{685577F8-E54A-6F4A-A2EB-D9373EF33472}" userId="SYMONS Andy"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3A053E-4C60-ED4F-8014-0401D0EDBBA4}" name="Table1" displayName="Table1" ref="A2:U59" totalsRowShown="0" headerRowDxfId="24" dataDxfId="23">
  <autoFilter ref="A2:U59" xr:uid="{403A053E-4C60-ED4F-8014-0401D0EDBBA4}"/>
  <tableColumns count="21">
    <tableColumn id="1" xr3:uid="{6C5F65AB-2362-2F4D-85E5-31FB76503C95}" name="Name" dataDxfId="22"/>
    <tableColumn id="12" xr3:uid="{4A61D6CA-02D4-084B-9C14-5A7442EB8FA3}" name="No." dataDxfId="21"/>
    <tableColumn id="8" xr3:uid="{E42ACAB1-8AE6-2543-B147-1D3A966D8361}" name="Type" dataDxfId="20"/>
    <tableColumn id="3" xr3:uid="{95761188-B478-1749-B3B8-3F5CAF1C9AB1}" name="Power Domain" dataDxfId="19"/>
    <tableColumn id="4" xr3:uid="{99414AFA-9D75-DE46-B7AE-6350103E7E68}" name="Function" dataDxfId="18"/>
    <tableColumn id="5" xr3:uid="{C86B4DC5-802F-F84F-870B-75DE39F85E83}" name="GPIO Index" dataDxfId="17"/>
    <tableColumn id="6" xr3:uid="{2922B94B-EC48-AD41-8DF7-2D5E244079EC}" name="Power" dataDxfId="16"/>
    <tableColumn id="2" xr3:uid="{94F17F97-2FCC-B346-850D-95443C78E2E9}" name="GPIO" dataDxfId="15"/>
    <tableColumn id="25" xr3:uid="{BD468B4F-0F46-8844-8772-6B8F0882A836}" name="RTC" dataDxfId="14"/>
    <tableColumn id="9" xr3:uid="{1E7EC872-D05D-2D43-9469-B453983BAA71}" name="TOUCH" dataDxfId="13"/>
    <tableColumn id="18" xr3:uid="{5A08E3E2-133A-A84F-9D6B-CD62FE3918ED}" name="UART" dataDxfId="12"/>
    <tableColumn id="13" xr3:uid="{3511A404-1F64-FF41-91BE-EEE7C62B059A}" name="USB" dataDxfId="11"/>
    <tableColumn id="7" xr3:uid="{81831007-BAF1-AA4A-AAFF-108844987536}" name="ADC" dataDxfId="10"/>
    <tableColumn id="29" xr3:uid="{A6AF881F-F2DC-8242-A624-14E753D05311}" name="DAC" dataDxfId="9"/>
    <tableColumn id="34" xr3:uid="{B14E35F5-B857-E14C-8C40-138AE6650738}" name="SPI" dataDxfId="8"/>
    <tableColumn id="10" xr3:uid="{3EDA53E0-96CA-5E48-94F5-B31A056AEC2E}" name="FSPI (a)" dataDxfId="7"/>
    <tableColumn id="11" xr3:uid="{FDCA9F6E-C41B-F941-A174-E54CD6198905}" name="FSPI (b)" dataDxfId="6"/>
    <tableColumn id="36" xr3:uid="{81B24A02-1390-A94F-8FB9-2A0F5AA02C92}" name="Clocks and crystals" dataDxfId="5"/>
    <tableColumn id="26" xr3:uid="{30F1F054-445B-FF45-8321-D9A50BE0D4CD}" name="MT" dataDxfId="4"/>
    <tableColumn id="32" xr3:uid="{79C52156-9916-BD41-B4A4-BE43E675D203}" name="Reconstructed function description" dataDxfId="3">
      <calculatedColumnFormula>_xlfn.TEXTJOIN(", ", TRUE, Table1[[#This Row],[RTC]], Table1[[#This Row],[DAC]],Table1[[#This Row],[SPI]],Table1[[#This Row],[MT]],   Table1[[#This Row],[GPIO]], Table1[[#This Row],[UART]],Table1[[#This Row],[Power]], Table1[[#This Row],[TOUCH]], Table1[[#This Row],[ADC]],Table1[[#This Row],[DAC]], Table1[[#This Row],[Clocks and crystals]],Table1[[#This Row],[FSPI (a)]], Table1[[#This Row],[FSPI (b)]], Table1[[#This Row],[USB]])</calculatedColumnFormula>
    </tableColumn>
    <tableColumn id="17" xr3:uid="{E5974AC4-3A6F-6340-829D-8690BF194FAC}" name="Check function description complete" dataDxfId="2">
      <calculatedColumnFormula>Table1[[#This Row],[Reconstructed function description]]=TRIM(Table1[[#This Row],[Function]])</calculatedColumnFormula>
    </tableColumn>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D35D413-736D-C841-8B09-33D3C48BA71F}" name="Table2" displayName="Table2" ref="A1:B11" totalsRowShown="0">
  <autoFilter ref="A1:B11" xr:uid="{6D35D413-736D-C841-8B09-33D3C48BA71F}"/>
  <sortState xmlns:xlrd2="http://schemas.microsoft.com/office/spreadsheetml/2017/richdata2" ref="A2:B11">
    <sortCondition ref="A1:A11"/>
  </sortState>
  <tableColumns count="2">
    <tableColumn id="1" xr3:uid="{794F1E65-4211-5C46-97BE-ED8017BD2780}" name="Note" dataDxfId="1"/>
    <tableColumn id="2" xr3:uid="{A62CDC91-1775-BC43-8B30-6BAAB31BD5E5}" name="Text"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2" dT="2024-05-13T22:16:26.30" personId="{685577F8-E54A-6F4A-A2EB-D9373EF33472}" id="{0C654403-B29F-8147-9B1F-E6F33E61AF5C}">
    <text>Any pin can be used</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C79D5-763B-2F4C-B7DD-ACB14AE17FC7}">
  <dimension ref="A1:AN59"/>
  <sheetViews>
    <sheetView zoomScale="171" zoomScaleNormal="150" workbookViewId="0">
      <pane xSplit="6" ySplit="2" topLeftCell="M3" activePane="bottomRight" state="frozen"/>
      <selection pane="topRight" activeCell="F1" sqref="F1"/>
      <selection pane="bottomLeft" activeCell="A3" sqref="A3"/>
      <selection pane="bottomRight" activeCell="Q7" sqref="Q7"/>
    </sheetView>
  </sheetViews>
  <sheetFormatPr baseColWidth="10" defaultRowHeight="14"/>
  <cols>
    <col min="1" max="1" width="9.796875" style="19" customWidth="1"/>
    <col min="2" max="2" width="5.796875" style="13" customWidth="1"/>
    <col min="3" max="3" width="6.59765625" style="13" customWidth="1"/>
    <col min="4" max="4" width="11.3984375" style="13" customWidth="1"/>
    <col min="5" max="5" width="68" style="18" customWidth="1"/>
    <col min="6" max="6" width="7.3984375" style="14" customWidth="1"/>
    <col min="7" max="7" width="28.19921875" customWidth="1"/>
    <col min="9" max="9" width="18.3984375" style="15" customWidth="1"/>
    <col min="10" max="10" width="15.19921875" style="15" customWidth="1"/>
    <col min="11" max="11" width="10.796875" style="18" customWidth="1"/>
    <col min="12" max="12" width="9.796875" style="18" customWidth="1"/>
    <col min="13" max="13" width="11" style="15" customWidth="1"/>
    <col min="15" max="15" width="9.796875" customWidth="1"/>
    <col min="19" max="19" width="14.19921875" style="18" customWidth="1"/>
    <col min="20" max="20" width="65.796875" customWidth="1"/>
    <col min="21" max="21" width="12.19921875" style="15" customWidth="1"/>
    <col min="22" max="22" width="11" style="15" customWidth="1"/>
    <col min="23" max="23" width="14.19921875" style="15" customWidth="1"/>
    <col min="24" max="24" width="12.796875" style="18" customWidth="1"/>
    <col min="25" max="25" width="11.3984375" style="15" customWidth="1"/>
    <col min="26" max="26" width="52" style="15" customWidth="1"/>
    <col min="27" max="27" width="10.19921875" style="15" customWidth="1"/>
    <col min="28" max="28" width="11.796875" style="13" customWidth="1"/>
    <col min="29" max="29" width="13.796875" style="13" customWidth="1"/>
    <col min="30" max="30" width="13.3984375" style="13" customWidth="1"/>
    <col min="31" max="31" width="16.3984375" style="15" customWidth="1"/>
    <col min="32" max="32" width="10.3984375" style="13" customWidth="1"/>
    <col min="33" max="36" width="10.796875" style="13" customWidth="1"/>
    <col min="37" max="37" width="50" style="13" customWidth="1"/>
    <col min="38" max="38" width="69.3984375" style="13" customWidth="1"/>
    <col min="39" max="39" width="6.3984375" style="19" customWidth="1"/>
    <col min="40" max="40" width="11" style="19"/>
    <col min="41" max="41" width="8.3984375" style="11" customWidth="1"/>
    <col min="42" max="16384" width="11" style="11"/>
  </cols>
  <sheetData>
    <row r="1" spans="1:40" s="27" customFormat="1" ht="20">
      <c r="A1" s="40" t="s">
        <v>42</v>
      </c>
      <c r="B1" s="40"/>
      <c r="C1" s="40"/>
      <c r="D1" s="40"/>
      <c r="E1" s="40"/>
      <c r="F1" s="25"/>
      <c r="G1" s="33"/>
      <c r="H1" s="33" t="s">
        <v>52</v>
      </c>
      <c r="I1" s="33"/>
      <c r="J1" s="33"/>
      <c r="K1" s="33"/>
      <c r="L1" s="33"/>
      <c r="M1" s="33"/>
      <c r="N1" s="33"/>
      <c r="O1" s="33"/>
      <c r="P1" s="33"/>
      <c r="Q1" s="33"/>
      <c r="R1" s="33"/>
      <c r="S1" s="33"/>
      <c r="T1" s="39" t="s">
        <v>131</v>
      </c>
      <c r="U1" s="39"/>
      <c r="V1" s="26"/>
    </row>
    <row r="2" spans="1:40" s="5" customFormat="1" ht="56">
      <c r="A2" s="34" t="s">
        <v>49</v>
      </c>
      <c r="B2" s="3" t="s">
        <v>50</v>
      </c>
      <c r="C2" s="3" t="s">
        <v>0</v>
      </c>
      <c r="D2" s="3" t="s">
        <v>138</v>
      </c>
      <c r="E2" s="2" t="s">
        <v>51</v>
      </c>
      <c r="F2" s="4" t="s">
        <v>53</v>
      </c>
      <c r="G2" s="20" t="s">
        <v>155</v>
      </c>
      <c r="H2" s="20" t="s">
        <v>153</v>
      </c>
      <c r="I2" s="20" t="s">
        <v>130</v>
      </c>
      <c r="J2" s="20" t="s">
        <v>11</v>
      </c>
      <c r="K2" s="20" t="s">
        <v>109</v>
      </c>
      <c r="L2" s="20" t="s">
        <v>204</v>
      </c>
      <c r="M2" s="20" t="s">
        <v>129</v>
      </c>
      <c r="N2" s="20" t="s">
        <v>96</v>
      </c>
      <c r="O2" s="20" t="s">
        <v>113</v>
      </c>
      <c r="P2" s="20" t="s">
        <v>195</v>
      </c>
      <c r="Q2" s="20" t="s">
        <v>196</v>
      </c>
      <c r="R2" s="20" t="s">
        <v>238</v>
      </c>
      <c r="S2" s="20" t="s">
        <v>128</v>
      </c>
      <c r="T2" s="28" t="s">
        <v>54</v>
      </c>
      <c r="U2" s="29" t="s">
        <v>55</v>
      </c>
    </row>
    <row r="3" spans="1:40">
      <c r="A3" s="35" t="s">
        <v>39</v>
      </c>
      <c r="B3" s="6">
        <v>1</v>
      </c>
      <c r="C3" s="7" t="s">
        <v>137</v>
      </c>
      <c r="D3" s="6" t="s">
        <v>9</v>
      </c>
      <c r="E3" s="12" t="s">
        <v>139</v>
      </c>
      <c r="F3" s="23" t="s">
        <v>9</v>
      </c>
      <c r="G3" s="21" t="s">
        <v>139</v>
      </c>
      <c r="H3" s="22"/>
      <c r="I3" s="21"/>
      <c r="J3" s="21"/>
      <c r="K3" s="21"/>
      <c r="L3" s="21"/>
      <c r="M3" s="21"/>
      <c r="N3" s="21"/>
      <c r="O3" s="21"/>
      <c r="P3" s="21"/>
      <c r="Q3" s="21"/>
      <c r="R3" s="21"/>
      <c r="S3" s="21"/>
      <c r="T3" s="9" t="str">
        <f>_xlfn.TEXTJOIN(", ", TRUE, Table1[[#This Row],[RTC]], Table1[[#This Row],[DAC]],Table1[[#This Row],[SPI]],Table1[[#This Row],[MT]],   Table1[[#This Row],[GPIO]], Table1[[#This Row],[UART]],Table1[[#This Row],[Power]], Table1[[#This Row],[TOUCH]], Table1[[#This Row],[ADC]],Table1[[#This Row],[DAC]], Table1[[#This Row],[Clocks and crystals]],Table1[[#This Row],[FSPI (a)]], Table1[[#This Row],[FSPI (b)]], Table1[[#This Row],[USB]])</f>
        <v>Analog power supply</v>
      </c>
      <c r="U3" s="10" t="b">
        <f>Table1[[#This Row],[Reconstructed function description]]=TRIM(Table1[[#This Row],[Function]])</f>
        <v>1</v>
      </c>
      <c r="V3" s="11"/>
      <c r="W3" s="11"/>
      <c r="X3" s="11"/>
      <c r="Y3" s="11"/>
      <c r="Z3" s="11"/>
      <c r="AA3" s="11"/>
      <c r="AB3" s="11"/>
      <c r="AC3" s="11"/>
      <c r="AD3" s="11"/>
      <c r="AE3" s="11"/>
      <c r="AF3" s="11"/>
      <c r="AG3" s="11"/>
      <c r="AH3" s="11"/>
      <c r="AI3" s="11"/>
      <c r="AJ3" s="11"/>
      <c r="AK3" s="11"/>
      <c r="AL3" s="11"/>
      <c r="AM3" s="11"/>
      <c r="AN3" s="11"/>
    </row>
    <row r="4" spans="1:40">
      <c r="A4" s="8" t="s">
        <v>40</v>
      </c>
      <c r="B4" s="7">
        <v>2</v>
      </c>
      <c r="C4" s="7" t="s">
        <v>2</v>
      </c>
      <c r="D4" s="6" t="s">
        <v>9</v>
      </c>
      <c r="E4" s="12" t="s">
        <v>56</v>
      </c>
      <c r="F4" s="23" t="s">
        <v>9</v>
      </c>
      <c r="G4" s="22" t="s">
        <v>56</v>
      </c>
      <c r="H4" s="22"/>
      <c r="I4" s="22"/>
      <c r="J4" s="22"/>
      <c r="K4" s="22"/>
      <c r="L4" s="22"/>
      <c r="M4" s="22"/>
      <c r="N4" s="22"/>
      <c r="O4" s="22"/>
      <c r="P4" s="22"/>
      <c r="Q4" s="22"/>
      <c r="R4" s="22"/>
      <c r="S4" s="22"/>
      <c r="T4" s="31" t="str">
        <f>_xlfn.TEXTJOIN(", ", TRUE, Table1[[#This Row],[RTC]], Table1[[#This Row],[DAC]],Table1[[#This Row],[SPI]],Table1[[#This Row],[MT]],   Table1[[#This Row],[GPIO]], Table1[[#This Row],[UART]],Table1[[#This Row],[Power]], Table1[[#This Row],[TOUCH]], Table1[[#This Row],[ADC]],Table1[[#This Row],[DAC]], Table1[[#This Row],[Clocks and crystals]],Table1[[#This Row],[FSPI (a)]], Table1[[#This Row],[FSPI (b)]], Table1[[#This Row],[USB]])</f>
        <v>RF input and output</v>
      </c>
      <c r="U4" s="32" t="b">
        <f>Table1[[#This Row],[Reconstructed function description]]=TRIM(Table1[[#This Row],[Function]])</f>
        <v>1</v>
      </c>
      <c r="V4" s="13"/>
      <c r="X4" s="13"/>
      <c r="Y4" s="13"/>
      <c r="Z4" s="13"/>
      <c r="AA4" s="13"/>
      <c r="AE4" s="19"/>
      <c r="AF4" s="19"/>
      <c r="AG4" s="11"/>
      <c r="AH4" s="11"/>
      <c r="AI4" s="11"/>
      <c r="AJ4" s="11"/>
      <c r="AK4" s="11"/>
      <c r="AL4" s="11"/>
      <c r="AM4" s="11"/>
      <c r="AN4" s="11"/>
    </row>
    <row r="5" spans="1:40">
      <c r="A5" s="8" t="s">
        <v>140</v>
      </c>
      <c r="B5" s="7">
        <v>3</v>
      </c>
      <c r="C5" s="7" t="s">
        <v>137</v>
      </c>
      <c r="D5" s="6" t="s">
        <v>9</v>
      </c>
      <c r="E5" s="12" t="s">
        <v>139</v>
      </c>
      <c r="F5" s="23" t="s">
        <v>9</v>
      </c>
      <c r="G5" s="21" t="s">
        <v>139</v>
      </c>
      <c r="H5" s="22"/>
      <c r="I5" s="22"/>
      <c r="J5" s="22"/>
      <c r="K5" s="22"/>
      <c r="L5" s="22"/>
      <c r="M5" s="22"/>
      <c r="N5" s="22"/>
      <c r="O5" s="22"/>
      <c r="P5" s="22"/>
      <c r="Q5" s="22"/>
      <c r="R5" s="22"/>
      <c r="S5" s="22"/>
      <c r="T5" s="31" t="str">
        <f>_xlfn.TEXTJOIN(", ", TRUE, Table1[[#This Row],[RTC]], Table1[[#This Row],[DAC]],Table1[[#This Row],[SPI]],Table1[[#This Row],[MT]],   Table1[[#This Row],[GPIO]], Table1[[#This Row],[UART]],Table1[[#This Row],[Power]], Table1[[#This Row],[TOUCH]], Table1[[#This Row],[ADC]],Table1[[#This Row],[DAC]], Table1[[#This Row],[Clocks and crystals]],Table1[[#This Row],[FSPI (a)]], Table1[[#This Row],[FSPI (b)]], Table1[[#This Row],[USB]])</f>
        <v>Analog power supply</v>
      </c>
      <c r="U5" s="32" t="b">
        <f>Table1[[#This Row],[Reconstructed function description]]=TRIM(Table1[[#This Row],[Function]])</f>
        <v>1</v>
      </c>
      <c r="V5" s="13"/>
      <c r="X5" s="13"/>
      <c r="Y5" s="13"/>
      <c r="Z5" s="13"/>
      <c r="AA5" s="13"/>
      <c r="AE5" s="19"/>
      <c r="AF5" s="19"/>
      <c r="AG5" s="11"/>
      <c r="AH5" s="11"/>
      <c r="AI5" s="11"/>
      <c r="AJ5" s="11"/>
      <c r="AK5" s="11"/>
      <c r="AL5" s="11"/>
      <c r="AM5" s="11"/>
      <c r="AN5" s="11"/>
    </row>
    <row r="6" spans="1:40">
      <c r="A6" s="8" t="s">
        <v>140</v>
      </c>
      <c r="B6" s="7">
        <v>4</v>
      </c>
      <c r="C6" s="7" t="s">
        <v>137</v>
      </c>
      <c r="D6" s="6" t="s">
        <v>9</v>
      </c>
      <c r="E6" s="12" t="s">
        <v>139</v>
      </c>
      <c r="F6" s="23" t="s">
        <v>9</v>
      </c>
      <c r="G6" s="21" t="s">
        <v>139</v>
      </c>
      <c r="H6" s="22"/>
      <c r="I6" s="22"/>
      <c r="J6" s="22"/>
      <c r="K6" s="22"/>
      <c r="L6" s="22"/>
      <c r="M6" s="22"/>
      <c r="N6" s="22"/>
      <c r="O6" s="22"/>
      <c r="P6" s="22"/>
      <c r="Q6" s="22"/>
      <c r="R6" s="22"/>
      <c r="S6" s="22"/>
      <c r="T6" s="31" t="str">
        <f>_xlfn.TEXTJOIN(", ", TRUE, Table1[[#This Row],[RTC]], Table1[[#This Row],[DAC]],Table1[[#This Row],[SPI]],Table1[[#This Row],[MT]],   Table1[[#This Row],[GPIO]], Table1[[#This Row],[UART]],Table1[[#This Row],[Power]], Table1[[#This Row],[TOUCH]], Table1[[#This Row],[ADC]],Table1[[#This Row],[DAC]], Table1[[#This Row],[Clocks and crystals]],Table1[[#This Row],[FSPI (a)]], Table1[[#This Row],[FSPI (b)]], Table1[[#This Row],[USB]])</f>
        <v>Analog power supply</v>
      </c>
      <c r="U6" s="32" t="b">
        <f>Table1[[#This Row],[Reconstructed function description]]=TRIM(Table1[[#This Row],[Function]])</f>
        <v>1</v>
      </c>
      <c r="V6" s="13"/>
      <c r="X6" s="13"/>
      <c r="Y6" s="13"/>
      <c r="Z6" s="13"/>
      <c r="AA6" s="13"/>
      <c r="AE6" s="19"/>
      <c r="AF6" s="19"/>
      <c r="AG6" s="11"/>
      <c r="AH6" s="11"/>
      <c r="AI6" s="11"/>
      <c r="AJ6" s="11"/>
      <c r="AK6" s="11"/>
      <c r="AL6" s="11"/>
      <c r="AM6" s="11"/>
      <c r="AN6" s="11"/>
    </row>
    <row r="7" spans="1:40">
      <c r="A7" s="8" t="s">
        <v>33</v>
      </c>
      <c r="B7" s="7">
        <v>5</v>
      </c>
      <c r="C7" s="7" t="s">
        <v>154</v>
      </c>
      <c r="D7" s="7" t="s">
        <v>156</v>
      </c>
      <c r="E7" s="12" t="s">
        <v>165</v>
      </c>
      <c r="F7" s="24">
        <v>0</v>
      </c>
      <c r="G7" s="22"/>
      <c r="H7" s="22" t="s">
        <v>33</v>
      </c>
      <c r="I7" s="22" t="s">
        <v>57</v>
      </c>
      <c r="J7" s="22"/>
      <c r="K7" s="22"/>
      <c r="L7" s="22"/>
      <c r="M7" s="22"/>
      <c r="N7" s="22"/>
      <c r="O7" s="22"/>
      <c r="P7" s="22"/>
      <c r="Q7" s="22"/>
      <c r="R7" s="22"/>
      <c r="S7" s="22"/>
      <c r="T7" s="31" t="str">
        <f>_xlfn.TEXTJOIN(", ", TRUE, Table1[[#This Row],[RTC]], Table1[[#This Row],[DAC]],Table1[[#This Row],[SPI]],Table1[[#This Row],[MT]],   Table1[[#This Row],[GPIO]], Table1[[#This Row],[UART]],Table1[[#This Row],[Power]], Table1[[#This Row],[TOUCH]], Table1[[#This Row],[ADC]],Table1[[#This Row],[DAC]], Table1[[#This Row],[Clocks and crystals]],Table1[[#This Row],[FSPI (a)]], Table1[[#This Row],[FSPI (b)]], Table1[[#This Row],[USB]])</f>
        <v>RTC_GPIO0, GPIO0</v>
      </c>
      <c r="U7" s="32" t="b">
        <f>Table1[[#This Row],[Reconstructed function description]]=TRIM(Table1[[#This Row],[Function]])</f>
        <v>1</v>
      </c>
      <c r="V7" s="13"/>
      <c r="X7" s="13"/>
      <c r="Y7" s="13"/>
      <c r="Z7" s="13"/>
      <c r="AA7" s="13"/>
      <c r="AE7" s="19"/>
      <c r="AF7" s="19"/>
      <c r="AG7" s="11"/>
      <c r="AH7" s="11"/>
      <c r="AI7" s="11"/>
      <c r="AJ7" s="11"/>
      <c r="AK7" s="11"/>
      <c r="AL7" s="11"/>
      <c r="AM7" s="11"/>
      <c r="AN7" s="11"/>
    </row>
    <row r="8" spans="1:40">
      <c r="A8" s="8" t="s">
        <v>75</v>
      </c>
      <c r="B8" s="7">
        <v>6</v>
      </c>
      <c r="C8" s="7" t="s">
        <v>154</v>
      </c>
      <c r="D8" s="7" t="s">
        <v>156</v>
      </c>
      <c r="E8" s="12" t="s">
        <v>183</v>
      </c>
      <c r="F8" s="24">
        <v>1</v>
      </c>
      <c r="G8" s="22"/>
      <c r="H8" s="22" t="s">
        <v>75</v>
      </c>
      <c r="I8" s="22" t="s">
        <v>78</v>
      </c>
      <c r="J8" s="22" t="s">
        <v>106</v>
      </c>
      <c r="K8" s="22"/>
      <c r="L8" s="22"/>
      <c r="M8" s="22" t="s">
        <v>10</v>
      </c>
      <c r="N8" s="22"/>
      <c r="O8" s="22"/>
      <c r="P8" s="22"/>
      <c r="Q8" s="22"/>
      <c r="R8" s="22"/>
      <c r="S8" s="22"/>
      <c r="T8" s="31" t="str">
        <f>_xlfn.TEXTJOIN(", ", TRUE, Table1[[#This Row],[RTC]], Table1[[#This Row],[DAC]],Table1[[#This Row],[SPI]],Table1[[#This Row],[MT]],   Table1[[#This Row],[GPIO]], Table1[[#This Row],[UART]],Table1[[#This Row],[Power]], Table1[[#This Row],[TOUCH]], Table1[[#This Row],[ADC]],Table1[[#This Row],[DAC]], Table1[[#This Row],[Clocks and crystals]],Table1[[#This Row],[FSPI (a)]], Table1[[#This Row],[FSPI (b)]], Table1[[#This Row],[USB]])</f>
        <v>RTC_GPIO1, GPIO1, TOUCH1, ADC1_CH0</v>
      </c>
      <c r="U8" s="32" t="b">
        <f>Table1[[#This Row],[Reconstructed function description]]=TRIM(Table1[[#This Row],[Function]])</f>
        <v>1</v>
      </c>
      <c r="V8" s="13"/>
      <c r="X8" s="13"/>
      <c r="Y8" s="13"/>
      <c r="Z8" s="13"/>
      <c r="AA8" s="13"/>
      <c r="AE8" s="19"/>
      <c r="AF8" s="19"/>
      <c r="AG8" s="11"/>
      <c r="AH8" s="11"/>
      <c r="AI8" s="11"/>
      <c r="AJ8" s="11"/>
      <c r="AK8" s="11"/>
      <c r="AL8" s="11"/>
      <c r="AM8" s="11"/>
      <c r="AN8" s="11"/>
    </row>
    <row r="9" spans="1:40">
      <c r="A9" s="8" t="s">
        <v>34</v>
      </c>
      <c r="B9" s="7">
        <v>7</v>
      </c>
      <c r="C9" s="7" t="s">
        <v>154</v>
      </c>
      <c r="D9" s="7" t="s">
        <v>156</v>
      </c>
      <c r="E9" s="12" t="s">
        <v>184</v>
      </c>
      <c r="F9" s="24">
        <v>2</v>
      </c>
      <c r="G9" s="22"/>
      <c r="H9" s="22" t="s">
        <v>34</v>
      </c>
      <c r="I9" s="22" t="s">
        <v>81</v>
      </c>
      <c r="J9" s="22" t="s">
        <v>104</v>
      </c>
      <c r="K9" s="22"/>
      <c r="L9" s="22"/>
      <c r="M9" s="22" t="s">
        <v>77</v>
      </c>
      <c r="N9" s="22"/>
      <c r="O9" s="22"/>
      <c r="P9" s="22"/>
      <c r="Q9" s="22"/>
      <c r="R9" s="22"/>
      <c r="S9" s="22"/>
      <c r="T9" s="31" t="str">
        <f>_xlfn.TEXTJOIN(", ", TRUE, Table1[[#This Row],[RTC]], Table1[[#This Row],[DAC]],Table1[[#This Row],[SPI]],Table1[[#This Row],[MT]],   Table1[[#This Row],[GPIO]], Table1[[#This Row],[UART]],Table1[[#This Row],[Power]], Table1[[#This Row],[TOUCH]], Table1[[#This Row],[ADC]],Table1[[#This Row],[DAC]], Table1[[#This Row],[Clocks and crystals]],Table1[[#This Row],[FSPI (a)]], Table1[[#This Row],[FSPI (b)]], Table1[[#This Row],[USB]])</f>
        <v>RTC_GPIO2, GPIO2, TOUCH2, ADC1_CH1</v>
      </c>
      <c r="U9" s="32" t="b">
        <f>Table1[[#This Row],[Reconstructed function description]]=TRIM(Table1[[#This Row],[Function]])</f>
        <v>1</v>
      </c>
      <c r="V9" s="13"/>
      <c r="X9" s="13"/>
      <c r="Y9" s="13"/>
      <c r="Z9" s="13"/>
      <c r="AA9" s="13"/>
      <c r="AE9" s="19"/>
      <c r="AF9" s="19"/>
      <c r="AG9" s="11"/>
      <c r="AH9" s="11"/>
      <c r="AI9" s="11"/>
      <c r="AJ9" s="11"/>
      <c r="AK9" s="11"/>
      <c r="AL9" s="11"/>
      <c r="AM9" s="11"/>
      <c r="AN9" s="11"/>
    </row>
    <row r="10" spans="1:40">
      <c r="A10" s="8" t="s">
        <v>74</v>
      </c>
      <c r="B10" s="7">
        <v>8</v>
      </c>
      <c r="C10" s="7" t="s">
        <v>154</v>
      </c>
      <c r="D10" s="7" t="s">
        <v>156</v>
      </c>
      <c r="E10" s="12" t="s">
        <v>177</v>
      </c>
      <c r="F10" s="24">
        <v>3</v>
      </c>
      <c r="G10" s="22"/>
      <c r="H10" s="22" t="s">
        <v>74</v>
      </c>
      <c r="I10" s="22" t="s">
        <v>82</v>
      </c>
      <c r="J10" s="22" t="s">
        <v>102</v>
      </c>
      <c r="K10" s="22"/>
      <c r="L10" s="22"/>
      <c r="M10" s="22" t="s">
        <v>80</v>
      </c>
      <c r="N10" s="22"/>
      <c r="O10" s="22"/>
      <c r="P10" s="22"/>
      <c r="Q10" s="22"/>
      <c r="R10" s="22"/>
      <c r="S10" s="22"/>
      <c r="T10" s="31" t="str">
        <f>_xlfn.TEXTJOIN(", ", TRUE, Table1[[#This Row],[RTC]], Table1[[#This Row],[DAC]],Table1[[#This Row],[SPI]],Table1[[#This Row],[MT]],   Table1[[#This Row],[GPIO]], Table1[[#This Row],[UART]],Table1[[#This Row],[Power]], Table1[[#This Row],[TOUCH]], Table1[[#This Row],[ADC]],Table1[[#This Row],[DAC]], Table1[[#This Row],[Clocks and crystals]],Table1[[#This Row],[FSPI (a)]], Table1[[#This Row],[FSPI (b)]], Table1[[#This Row],[USB]])</f>
        <v>RTC_GPIO3, GPIO3, TOUCH3, ADC1_CH2</v>
      </c>
      <c r="U10" s="32" t="b">
        <f>Table1[[#This Row],[Reconstructed function description]]=TRIM(Table1[[#This Row],[Function]])</f>
        <v>1</v>
      </c>
      <c r="V10" s="13"/>
      <c r="X10" s="13"/>
      <c r="Y10" s="13"/>
      <c r="Z10" s="13"/>
      <c r="AA10" s="13"/>
      <c r="AE10" s="19"/>
      <c r="AF10" s="19"/>
      <c r="AG10" s="11"/>
      <c r="AH10" s="11"/>
      <c r="AI10" s="11"/>
      <c r="AJ10" s="11"/>
      <c r="AK10" s="11"/>
      <c r="AL10" s="11"/>
      <c r="AM10" s="11"/>
      <c r="AN10" s="11"/>
    </row>
    <row r="11" spans="1:40">
      <c r="A11" s="8" t="s">
        <v>35</v>
      </c>
      <c r="B11" s="7">
        <v>9</v>
      </c>
      <c r="C11" s="7" t="s">
        <v>154</v>
      </c>
      <c r="D11" s="7" t="s">
        <v>156</v>
      </c>
      <c r="E11" s="12" t="s">
        <v>178</v>
      </c>
      <c r="F11" s="24">
        <v>4</v>
      </c>
      <c r="G11" s="22"/>
      <c r="H11" s="22" t="s">
        <v>35</v>
      </c>
      <c r="I11" s="22" t="s">
        <v>83</v>
      </c>
      <c r="J11" s="22" t="s">
        <v>100</v>
      </c>
      <c r="K11" s="22"/>
      <c r="L11" s="22"/>
      <c r="M11" s="22" t="s">
        <v>12</v>
      </c>
      <c r="N11" s="22"/>
      <c r="O11" s="22"/>
      <c r="P11" s="22"/>
      <c r="Q11" s="22"/>
      <c r="R11" s="22"/>
      <c r="S11" s="22"/>
      <c r="T11" s="31" t="str">
        <f>_xlfn.TEXTJOIN(", ", TRUE, Table1[[#This Row],[RTC]], Table1[[#This Row],[DAC]],Table1[[#This Row],[SPI]],Table1[[#This Row],[MT]],   Table1[[#This Row],[GPIO]], Table1[[#This Row],[UART]],Table1[[#This Row],[Power]], Table1[[#This Row],[TOUCH]], Table1[[#This Row],[ADC]],Table1[[#This Row],[DAC]], Table1[[#This Row],[Clocks and crystals]],Table1[[#This Row],[FSPI (a)]], Table1[[#This Row],[FSPI (b)]], Table1[[#This Row],[USB]])</f>
        <v>RTC_GPIO4, GPIO4, TOUCH4, ADC1_CH3</v>
      </c>
      <c r="U11" s="32" t="b">
        <f>Table1[[#This Row],[Reconstructed function description]]=TRIM(Table1[[#This Row],[Function]])</f>
        <v>1</v>
      </c>
      <c r="V11" s="13"/>
      <c r="X11" s="13"/>
      <c r="Y11" s="13"/>
      <c r="Z11" s="13"/>
      <c r="AA11" s="13"/>
      <c r="AE11" s="19"/>
      <c r="AF11" s="19"/>
      <c r="AG11" s="11"/>
      <c r="AH11" s="11"/>
      <c r="AI11" s="11"/>
      <c r="AJ11" s="11"/>
      <c r="AK11" s="11"/>
      <c r="AL11" s="11"/>
      <c r="AM11" s="11"/>
      <c r="AN11" s="11"/>
    </row>
    <row r="12" spans="1:40">
      <c r="A12" s="8" t="s">
        <v>8</v>
      </c>
      <c r="B12" s="7">
        <v>10</v>
      </c>
      <c r="C12" s="7" t="s">
        <v>154</v>
      </c>
      <c r="D12" s="7" t="s">
        <v>156</v>
      </c>
      <c r="E12" s="12" t="s">
        <v>179</v>
      </c>
      <c r="F12" s="24">
        <v>5</v>
      </c>
      <c r="G12" s="22"/>
      <c r="H12" s="22" t="s">
        <v>8</v>
      </c>
      <c r="I12" s="22" t="s">
        <v>84</v>
      </c>
      <c r="J12" s="22" t="s">
        <v>98</v>
      </c>
      <c r="K12" s="22"/>
      <c r="L12" s="22"/>
      <c r="M12" s="22" t="s">
        <v>15</v>
      </c>
      <c r="N12" s="22"/>
      <c r="O12" s="22"/>
      <c r="P12" s="22"/>
      <c r="Q12" s="22"/>
      <c r="R12" s="22"/>
      <c r="S12" s="22"/>
      <c r="T12" s="31" t="str">
        <f>_xlfn.TEXTJOIN(", ", TRUE, Table1[[#This Row],[RTC]], Table1[[#This Row],[DAC]],Table1[[#This Row],[SPI]],Table1[[#This Row],[MT]],   Table1[[#This Row],[GPIO]], Table1[[#This Row],[UART]],Table1[[#This Row],[Power]], Table1[[#This Row],[TOUCH]], Table1[[#This Row],[ADC]],Table1[[#This Row],[DAC]], Table1[[#This Row],[Clocks and crystals]],Table1[[#This Row],[FSPI (a)]], Table1[[#This Row],[FSPI (b)]], Table1[[#This Row],[USB]])</f>
        <v>RTC_GPIO5, GPIO5, TOUCH5, ADC1_CH4</v>
      </c>
      <c r="U12" s="32" t="b">
        <f>Table1[[#This Row],[Reconstructed function description]]=TRIM(Table1[[#This Row],[Function]])</f>
        <v>1</v>
      </c>
      <c r="V12" s="13"/>
      <c r="X12" s="13"/>
      <c r="Y12" s="13"/>
      <c r="Z12" s="13"/>
      <c r="AA12" s="13"/>
      <c r="AE12" s="19"/>
      <c r="AF12" s="19"/>
      <c r="AG12" s="11"/>
      <c r="AH12" s="11"/>
      <c r="AI12" s="11"/>
      <c r="AJ12" s="11"/>
      <c r="AK12" s="11"/>
      <c r="AL12" s="11"/>
      <c r="AM12" s="11"/>
      <c r="AN12" s="11"/>
    </row>
    <row r="13" spans="1:40">
      <c r="A13" s="8" t="s">
        <v>71</v>
      </c>
      <c r="B13" s="7">
        <v>11</v>
      </c>
      <c r="C13" s="7" t="s">
        <v>154</v>
      </c>
      <c r="D13" s="7" t="s">
        <v>156</v>
      </c>
      <c r="E13" s="12" t="s">
        <v>180</v>
      </c>
      <c r="F13" s="24">
        <v>6</v>
      </c>
      <c r="G13" s="22"/>
      <c r="H13" s="22" t="s">
        <v>71</v>
      </c>
      <c r="I13" s="22" t="s">
        <v>90</v>
      </c>
      <c r="J13" s="22" t="s">
        <v>95</v>
      </c>
      <c r="K13" s="22"/>
      <c r="L13" s="22"/>
      <c r="M13" s="22" t="s">
        <v>16</v>
      </c>
      <c r="N13" s="22"/>
      <c r="O13" s="22"/>
      <c r="P13" s="22"/>
      <c r="Q13" s="22"/>
      <c r="R13" s="22"/>
      <c r="S13" s="22"/>
      <c r="T13" s="31" t="str">
        <f>_xlfn.TEXTJOIN(", ", TRUE, Table1[[#This Row],[RTC]], Table1[[#This Row],[DAC]],Table1[[#This Row],[SPI]],Table1[[#This Row],[MT]],   Table1[[#This Row],[GPIO]], Table1[[#This Row],[UART]],Table1[[#This Row],[Power]], Table1[[#This Row],[TOUCH]], Table1[[#This Row],[ADC]],Table1[[#This Row],[DAC]], Table1[[#This Row],[Clocks and crystals]],Table1[[#This Row],[FSPI (a)]], Table1[[#This Row],[FSPI (b)]], Table1[[#This Row],[USB]])</f>
        <v>RTC_GPIO6, GPIO6, TOUCH6, ADC1_CH5</v>
      </c>
      <c r="U13" s="32" t="b">
        <f>Table1[[#This Row],[Reconstructed function description]]=TRIM(Table1[[#This Row],[Function]])</f>
        <v>1</v>
      </c>
      <c r="V13" s="13"/>
      <c r="X13" s="13"/>
      <c r="Y13" s="13"/>
      <c r="Z13" s="13"/>
      <c r="AA13" s="13"/>
      <c r="AE13" s="19"/>
      <c r="AF13" s="19"/>
      <c r="AG13" s="11"/>
      <c r="AH13" s="11"/>
      <c r="AI13" s="11"/>
      <c r="AJ13" s="11"/>
      <c r="AK13" s="11"/>
      <c r="AL13" s="11"/>
      <c r="AM13" s="11"/>
      <c r="AN13" s="11"/>
    </row>
    <row r="14" spans="1:40">
      <c r="A14" s="8" t="s">
        <v>72</v>
      </c>
      <c r="B14" s="7">
        <v>12</v>
      </c>
      <c r="C14" s="7" t="s">
        <v>154</v>
      </c>
      <c r="D14" s="7" t="s">
        <v>156</v>
      </c>
      <c r="E14" s="12" t="s">
        <v>181</v>
      </c>
      <c r="F14" s="24">
        <v>7</v>
      </c>
      <c r="G14" s="22"/>
      <c r="H14" s="22" t="s">
        <v>72</v>
      </c>
      <c r="I14" s="22" t="s">
        <v>91</v>
      </c>
      <c r="J14" s="22" t="s">
        <v>93</v>
      </c>
      <c r="K14" s="22"/>
      <c r="L14" s="22"/>
      <c r="M14" s="22" t="s">
        <v>13</v>
      </c>
      <c r="N14" s="22"/>
      <c r="O14" s="22"/>
      <c r="P14" s="22"/>
      <c r="Q14" s="22"/>
      <c r="R14" s="22"/>
      <c r="S14" s="22"/>
      <c r="T14" s="31" t="str">
        <f>_xlfn.TEXTJOIN(", ", TRUE, Table1[[#This Row],[RTC]], Table1[[#This Row],[DAC]],Table1[[#This Row],[SPI]],Table1[[#This Row],[MT]],   Table1[[#This Row],[GPIO]], Table1[[#This Row],[UART]],Table1[[#This Row],[Power]], Table1[[#This Row],[TOUCH]], Table1[[#This Row],[ADC]],Table1[[#This Row],[DAC]], Table1[[#This Row],[Clocks and crystals]],Table1[[#This Row],[FSPI (a)]], Table1[[#This Row],[FSPI (b)]], Table1[[#This Row],[USB]])</f>
        <v>RTC_GPIO7, GPIO7, TOUCH7, ADC1_CH6</v>
      </c>
      <c r="U14" s="32" t="b">
        <f>Table1[[#This Row],[Reconstructed function description]]=TRIM(Table1[[#This Row],[Function]])</f>
        <v>1</v>
      </c>
      <c r="V14" s="13"/>
      <c r="X14" s="13"/>
      <c r="Y14" s="13"/>
      <c r="Z14" s="13"/>
      <c r="AA14" s="13"/>
      <c r="AE14" s="19"/>
      <c r="AF14" s="19"/>
      <c r="AG14" s="11"/>
      <c r="AH14" s="11"/>
      <c r="AI14" s="11"/>
      <c r="AJ14" s="11"/>
      <c r="AK14" s="11"/>
      <c r="AL14" s="11"/>
      <c r="AM14" s="11"/>
      <c r="AN14" s="11"/>
    </row>
    <row r="15" spans="1:40">
      <c r="A15" s="8" t="s">
        <v>73</v>
      </c>
      <c r="B15" s="7">
        <v>13</v>
      </c>
      <c r="C15" s="7" t="s">
        <v>154</v>
      </c>
      <c r="D15" s="7" t="s">
        <v>156</v>
      </c>
      <c r="E15" s="12" t="s">
        <v>182</v>
      </c>
      <c r="F15" s="24">
        <v>8</v>
      </c>
      <c r="G15" s="22"/>
      <c r="H15" s="22" t="s">
        <v>73</v>
      </c>
      <c r="I15" s="22" t="s">
        <v>87</v>
      </c>
      <c r="J15" s="22" t="s">
        <v>88</v>
      </c>
      <c r="K15" s="22"/>
      <c r="L15" s="22"/>
      <c r="M15" s="22" t="s">
        <v>14</v>
      </c>
      <c r="N15" s="22"/>
      <c r="O15" s="22"/>
      <c r="P15" s="22"/>
      <c r="Q15" s="22"/>
      <c r="R15" s="22"/>
      <c r="S15" s="22"/>
      <c r="T15" s="31" t="str">
        <f>_xlfn.TEXTJOIN(", ", TRUE, Table1[[#This Row],[RTC]], Table1[[#This Row],[DAC]],Table1[[#This Row],[SPI]],Table1[[#This Row],[MT]],   Table1[[#This Row],[GPIO]], Table1[[#This Row],[UART]],Table1[[#This Row],[Power]], Table1[[#This Row],[TOUCH]], Table1[[#This Row],[ADC]],Table1[[#This Row],[DAC]], Table1[[#This Row],[Clocks and crystals]],Table1[[#This Row],[FSPI (a)]], Table1[[#This Row],[FSPI (b)]], Table1[[#This Row],[USB]])</f>
        <v>RTC_GPIO8, GPIO8, TOUCH8, ADC1_CH7</v>
      </c>
      <c r="U15" s="32" t="b">
        <f>Table1[[#This Row],[Reconstructed function description]]=TRIM(Table1[[#This Row],[Function]])</f>
        <v>1</v>
      </c>
      <c r="V15" s="13"/>
      <c r="X15" s="13"/>
      <c r="Y15" s="13"/>
      <c r="Z15" s="13"/>
      <c r="AA15" s="13"/>
      <c r="AE15" s="19"/>
      <c r="AF15" s="19"/>
      <c r="AG15" s="11"/>
      <c r="AH15" s="11"/>
      <c r="AI15" s="11"/>
      <c r="AJ15" s="11"/>
      <c r="AK15" s="11"/>
      <c r="AL15" s="11"/>
      <c r="AM15" s="11"/>
      <c r="AN15" s="11"/>
    </row>
    <row r="16" spans="1:40">
      <c r="A16" s="8" t="s">
        <v>68</v>
      </c>
      <c r="B16" s="7">
        <v>14</v>
      </c>
      <c r="C16" s="7" t="s">
        <v>154</v>
      </c>
      <c r="D16" s="7" t="s">
        <v>156</v>
      </c>
      <c r="E16" s="12" t="s">
        <v>197</v>
      </c>
      <c r="F16" s="24">
        <v>9</v>
      </c>
      <c r="G16" s="22"/>
      <c r="H16" s="22" t="s">
        <v>68</v>
      </c>
      <c r="I16" s="22" t="s">
        <v>85</v>
      </c>
      <c r="J16" s="22" t="s">
        <v>86</v>
      </c>
      <c r="K16" s="22"/>
      <c r="L16" s="22"/>
      <c r="M16" s="22" t="s">
        <v>175</v>
      </c>
      <c r="N16" s="22"/>
      <c r="O16" s="22"/>
      <c r="P16" s="22" t="s">
        <v>185</v>
      </c>
      <c r="Q16" s="22"/>
      <c r="R16" s="22"/>
      <c r="S16" s="22"/>
      <c r="T16" s="31" t="str">
        <f>_xlfn.TEXTJOIN(", ", TRUE, Table1[[#This Row],[RTC]], Table1[[#This Row],[DAC]],Table1[[#This Row],[SPI]],Table1[[#This Row],[MT]],   Table1[[#This Row],[GPIO]], Table1[[#This Row],[UART]],Table1[[#This Row],[Power]], Table1[[#This Row],[TOUCH]], Table1[[#This Row],[ADC]],Table1[[#This Row],[DAC]], Table1[[#This Row],[Clocks and crystals]],Table1[[#This Row],[FSPI (a)]], Table1[[#This Row],[FSPI (b)]], Table1[[#This Row],[USB]])</f>
        <v>RTC_GPIO9, GPIO9, TOUCH9, ADC1_CH8, FSPID</v>
      </c>
      <c r="U16" s="32" t="b">
        <f>Table1[[#This Row],[Reconstructed function description]]=TRIM(Table1[[#This Row],[Function]])</f>
        <v>1</v>
      </c>
      <c r="V16" s="13"/>
      <c r="X16" s="13"/>
      <c r="Y16" s="13"/>
      <c r="Z16" s="13"/>
      <c r="AA16" s="13"/>
      <c r="AE16" s="19"/>
      <c r="AF16" s="19"/>
      <c r="AG16" s="11"/>
      <c r="AH16" s="11"/>
      <c r="AI16" s="11"/>
      <c r="AJ16" s="11"/>
      <c r="AK16" s="11"/>
      <c r="AL16" s="11"/>
      <c r="AM16" s="11"/>
      <c r="AN16" s="11"/>
    </row>
    <row r="17" spans="1:40">
      <c r="A17" s="8" t="s">
        <v>69</v>
      </c>
      <c r="B17" s="7">
        <v>15</v>
      </c>
      <c r="C17" s="7" t="s">
        <v>154</v>
      </c>
      <c r="D17" s="7" t="s">
        <v>156</v>
      </c>
      <c r="E17" s="12" t="s">
        <v>198</v>
      </c>
      <c r="F17" s="24">
        <v>10</v>
      </c>
      <c r="G17" s="22"/>
      <c r="H17" s="22" t="s">
        <v>69</v>
      </c>
      <c r="I17" s="22" t="s">
        <v>107</v>
      </c>
      <c r="J17" s="22" t="s">
        <v>170</v>
      </c>
      <c r="K17" s="22"/>
      <c r="L17" s="22"/>
      <c r="M17" s="22" t="s">
        <v>176</v>
      </c>
      <c r="N17" s="22"/>
      <c r="O17" s="22"/>
      <c r="P17" s="22" t="s">
        <v>186</v>
      </c>
      <c r="Q17" s="22" t="s">
        <v>190</v>
      </c>
      <c r="R17" s="22"/>
      <c r="S17" s="22"/>
      <c r="T17" s="31" t="str">
        <f>_xlfn.TEXTJOIN(", ", TRUE, Table1[[#This Row],[RTC]], Table1[[#This Row],[DAC]],Table1[[#This Row],[SPI]],Table1[[#This Row],[MT]],   Table1[[#This Row],[GPIO]], Table1[[#This Row],[UART]],Table1[[#This Row],[Power]], Table1[[#This Row],[TOUCH]], Table1[[#This Row],[ADC]],Table1[[#This Row],[DAC]], Table1[[#This Row],[Clocks and crystals]],Table1[[#This Row],[FSPI (a)]], Table1[[#This Row],[FSPI (b)]], Table1[[#This Row],[USB]])</f>
        <v>RTC_GPIO10, GPIO10, TOUCH10, ADC1_CH9, FSPICS0, FSPIIO4</v>
      </c>
      <c r="U17" s="32" t="b">
        <f>Table1[[#This Row],[Reconstructed function description]]=TRIM(Table1[[#This Row],[Function]])</f>
        <v>1</v>
      </c>
      <c r="V17" s="13"/>
      <c r="X17" s="13"/>
      <c r="Y17" s="13"/>
      <c r="Z17" s="13"/>
      <c r="AA17" s="13"/>
      <c r="AE17" s="19"/>
      <c r="AF17" s="19"/>
      <c r="AG17" s="11"/>
      <c r="AH17" s="11"/>
      <c r="AI17" s="11"/>
      <c r="AJ17" s="11"/>
      <c r="AK17" s="11"/>
      <c r="AL17" s="11"/>
      <c r="AM17" s="11"/>
      <c r="AN17" s="11"/>
    </row>
    <row r="18" spans="1:40">
      <c r="A18" s="8" t="s">
        <v>70</v>
      </c>
      <c r="B18" s="7">
        <v>16</v>
      </c>
      <c r="C18" s="7" t="s">
        <v>154</v>
      </c>
      <c r="D18" s="7" t="s">
        <v>156</v>
      </c>
      <c r="E18" s="12" t="s">
        <v>199</v>
      </c>
      <c r="F18" s="24">
        <v>11</v>
      </c>
      <c r="G18" s="22"/>
      <c r="H18" s="22" t="s">
        <v>70</v>
      </c>
      <c r="I18" s="22" t="s">
        <v>105</v>
      </c>
      <c r="J18" s="22" t="s">
        <v>171</v>
      </c>
      <c r="K18" s="22"/>
      <c r="L18" s="22"/>
      <c r="M18" s="22" t="s">
        <v>22</v>
      </c>
      <c r="N18" s="22"/>
      <c r="O18" s="22"/>
      <c r="P18" s="22" t="s">
        <v>185</v>
      </c>
      <c r="Q18" s="22" t="s">
        <v>191</v>
      </c>
      <c r="R18" s="22"/>
      <c r="S18" s="22"/>
      <c r="T18" s="31" t="str">
        <f>_xlfn.TEXTJOIN(", ", TRUE, Table1[[#This Row],[RTC]], Table1[[#This Row],[DAC]],Table1[[#This Row],[SPI]],Table1[[#This Row],[MT]],   Table1[[#This Row],[GPIO]], Table1[[#This Row],[UART]],Table1[[#This Row],[Power]], Table1[[#This Row],[TOUCH]], Table1[[#This Row],[ADC]],Table1[[#This Row],[DAC]], Table1[[#This Row],[Clocks and crystals]],Table1[[#This Row],[FSPI (a)]], Table1[[#This Row],[FSPI (b)]], Table1[[#This Row],[USB]])</f>
        <v>RTC_GPIO11, GPIO11, TOUCH11, ADC2_CH0, FSPID, FSPIIO5</v>
      </c>
      <c r="U18" s="32" t="b">
        <f>Table1[[#This Row],[Reconstructed function description]]=TRIM(Table1[[#This Row],[Function]])</f>
        <v>1</v>
      </c>
      <c r="V18" s="13"/>
      <c r="X18" s="13"/>
      <c r="Y18" s="13"/>
      <c r="Z18" s="13"/>
      <c r="AA18" s="13"/>
      <c r="AE18" s="19"/>
      <c r="AF18" s="19"/>
      <c r="AG18" s="11"/>
      <c r="AH18" s="11"/>
      <c r="AI18" s="11"/>
      <c r="AJ18" s="11"/>
      <c r="AK18" s="11"/>
      <c r="AL18" s="11"/>
      <c r="AM18" s="11"/>
      <c r="AN18" s="11"/>
    </row>
    <row r="19" spans="1:40">
      <c r="A19" s="8" t="s">
        <v>65</v>
      </c>
      <c r="B19" s="7">
        <v>17</v>
      </c>
      <c r="C19" s="7" t="s">
        <v>154</v>
      </c>
      <c r="D19" s="7" t="s">
        <v>156</v>
      </c>
      <c r="E19" s="12" t="s">
        <v>200</v>
      </c>
      <c r="F19" s="24">
        <v>12</v>
      </c>
      <c r="G19" s="22"/>
      <c r="H19" s="22" t="s">
        <v>65</v>
      </c>
      <c r="I19" s="22" t="s">
        <v>103</v>
      </c>
      <c r="J19" s="22" t="s">
        <v>172</v>
      </c>
      <c r="K19" s="22"/>
      <c r="L19" s="22"/>
      <c r="M19" s="22" t="s">
        <v>23</v>
      </c>
      <c r="N19" s="22"/>
      <c r="O19" s="22"/>
      <c r="P19" s="22" t="s">
        <v>187</v>
      </c>
      <c r="Q19" s="22" t="s">
        <v>192</v>
      </c>
      <c r="R19" s="22"/>
      <c r="S19" s="22"/>
      <c r="T19" s="31" t="str">
        <f>_xlfn.TEXTJOIN(", ", TRUE, Table1[[#This Row],[RTC]], Table1[[#This Row],[DAC]],Table1[[#This Row],[SPI]],Table1[[#This Row],[MT]],   Table1[[#This Row],[GPIO]], Table1[[#This Row],[UART]],Table1[[#This Row],[Power]], Table1[[#This Row],[TOUCH]], Table1[[#This Row],[ADC]],Table1[[#This Row],[DAC]], Table1[[#This Row],[Clocks and crystals]],Table1[[#This Row],[FSPI (a)]], Table1[[#This Row],[FSPI (b)]], Table1[[#This Row],[USB]])</f>
        <v>RTC_GPIO12, GPIO12, TOUCH12, ADC2_CH1, FSPICLK, FSPIIO6</v>
      </c>
      <c r="U19" s="32" t="b">
        <f>Table1[[#This Row],[Reconstructed function description]]=TRIM(Table1[[#This Row],[Function]])</f>
        <v>1</v>
      </c>
      <c r="V19" s="13"/>
      <c r="X19" s="13"/>
      <c r="Y19" s="13"/>
      <c r="Z19" s="13"/>
      <c r="AA19" s="13"/>
      <c r="AE19" s="19"/>
      <c r="AF19" s="19"/>
      <c r="AG19" s="11"/>
      <c r="AH19" s="11"/>
      <c r="AI19" s="11"/>
      <c r="AJ19" s="11"/>
      <c r="AK19" s="11"/>
      <c r="AL19" s="11"/>
      <c r="AM19" s="11"/>
      <c r="AN19" s="11"/>
    </row>
    <row r="20" spans="1:40">
      <c r="A20" s="8" t="s">
        <v>66</v>
      </c>
      <c r="B20" s="7">
        <v>18</v>
      </c>
      <c r="C20" s="7" t="s">
        <v>154</v>
      </c>
      <c r="D20" s="7" t="s">
        <v>156</v>
      </c>
      <c r="E20" s="12" t="s">
        <v>201</v>
      </c>
      <c r="F20" s="24">
        <v>13</v>
      </c>
      <c r="G20" s="22"/>
      <c r="H20" s="22" t="s">
        <v>66</v>
      </c>
      <c r="I20" s="22" t="s">
        <v>101</v>
      </c>
      <c r="J20" s="22" t="s">
        <v>173</v>
      </c>
      <c r="K20" s="22"/>
      <c r="L20" s="22"/>
      <c r="M20" s="22" t="s">
        <v>24</v>
      </c>
      <c r="N20" s="22"/>
      <c r="O20" s="22"/>
      <c r="P20" s="22" t="s">
        <v>188</v>
      </c>
      <c r="Q20" s="22" t="s">
        <v>193</v>
      </c>
      <c r="R20" s="22"/>
      <c r="S20" s="22"/>
      <c r="T20" s="31" t="str">
        <f>_xlfn.TEXTJOIN(", ", TRUE, Table1[[#This Row],[RTC]], Table1[[#This Row],[DAC]],Table1[[#This Row],[SPI]],Table1[[#This Row],[MT]],   Table1[[#This Row],[GPIO]], Table1[[#This Row],[UART]],Table1[[#This Row],[Power]], Table1[[#This Row],[TOUCH]], Table1[[#This Row],[ADC]],Table1[[#This Row],[DAC]], Table1[[#This Row],[Clocks and crystals]],Table1[[#This Row],[FSPI (a)]], Table1[[#This Row],[FSPI (b)]], Table1[[#This Row],[USB]])</f>
        <v>RTC_GPIO13, GPIO13, TOUCH13, ADC2_CH2, FSPIQ, FSPIIO7</v>
      </c>
      <c r="U20" s="32" t="b">
        <f>Table1[[#This Row],[Reconstructed function description]]=TRIM(Table1[[#This Row],[Function]])</f>
        <v>1</v>
      </c>
      <c r="V20" s="13"/>
      <c r="X20" s="13"/>
      <c r="Y20" s="13"/>
      <c r="Z20" s="13"/>
      <c r="AA20" s="13"/>
      <c r="AE20" s="19"/>
      <c r="AF20" s="19"/>
      <c r="AG20" s="11"/>
      <c r="AH20" s="11"/>
      <c r="AI20" s="11"/>
      <c r="AJ20" s="11"/>
      <c r="AK20" s="11"/>
      <c r="AL20" s="11"/>
      <c r="AM20" s="11"/>
      <c r="AN20" s="11"/>
    </row>
    <row r="21" spans="1:40">
      <c r="A21" s="8" t="s">
        <v>64</v>
      </c>
      <c r="B21" s="7">
        <v>19</v>
      </c>
      <c r="C21" s="7" t="s">
        <v>154</v>
      </c>
      <c r="D21" s="7" t="s">
        <v>156</v>
      </c>
      <c r="E21" s="12" t="s">
        <v>202</v>
      </c>
      <c r="F21" s="24">
        <v>14</v>
      </c>
      <c r="G21" s="22"/>
      <c r="H21" s="22" t="s">
        <v>64</v>
      </c>
      <c r="I21" s="22" t="s">
        <v>99</v>
      </c>
      <c r="J21" s="22" t="s">
        <v>174</v>
      </c>
      <c r="K21" s="22"/>
      <c r="L21" s="22"/>
      <c r="M21" s="22" t="s">
        <v>25</v>
      </c>
      <c r="N21" s="22"/>
      <c r="O21" s="22"/>
      <c r="P21" s="22" t="s">
        <v>189</v>
      </c>
      <c r="Q21" s="22" t="s">
        <v>194</v>
      </c>
      <c r="R21" s="22"/>
      <c r="S21" s="22"/>
      <c r="T21" s="31" t="str">
        <f>_xlfn.TEXTJOIN(", ", TRUE, Table1[[#This Row],[RTC]], Table1[[#This Row],[DAC]],Table1[[#This Row],[SPI]],Table1[[#This Row],[MT]],   Table1[[#This Row],[GPIO]], Table1[[#This Row],[UART]],Table1[[#This Row],[Power]], Table1[[#This Row],[TOUCH]], Table1[[#This Row],[ADC]],Table1[[#This Row],[DAC]], Table1[[#This Row],[Clocks and crystals]],Table1[[#This Row],[FSPI (a)]], Table1[[#This Row],[FSPI (b)]], Table1[[#This Row],[USB]])</f>
        <v>RTC_GPIO14, GPIO14, TOUCH14, ADC2_CH3, FSPIWP, FSPIDQS</v>
      </c>
      <c r="U21" s="32" t="b">
        <f>Table1[[#This Row],[Reconstructed function description]]=TRIM(Table1[[#This Row],[Function]])</f>
        <v>1</v>
      </c>
      <c r="V21" s="13"/>
      <c r="X21" s="13"/>
      <c r="Y21" s="13"/>
      <c r="Z21" s="13"/>
      <c r="AA21" s="13"/>
      <c r="AE21" s="19"/>
      <c r="AF21" s="19"/>
      <c r="AG21" s="11"/>
      <c r="AH21" s="11"/>
      <c r="AI21" s="11"/>
      <c r="AJ21" s="11"/>
      <c r="AK21" s="11"/>
      <c r="AL21" s="11"/>
      <c r="AM21" s="11"/>
      <c r="AN21" s="11"/>
    </row>
    <row r="22" spans="1:40">
      <c r="A22" s="8" t="s">
        <v>45</v>
      </c>
      <c r="B22" s="7">
        <v>20</v>
      </c>
      <c r="C22" s="7" t="s">
        <v>137</v>
      </c>
      <c r="D22" s="6" t="s">
        <v>9</v>
      </c>
      <c r="E22" s="12" t="s">
        <v>139</v>
      </c>
      <c r="F22" s="23" t="s">
        <v>9</v>
      </c>
      <c r="G22" s="21" t="s">
        <v>139</v>
      </c>
      <c r="H22" s="22"/>
      <c r="I22" s="22"/>
      <c r="J22" s="22"/>
      <c r="K22" s="22"/>
      <c r="L22" s="22"/>
      <c r="M22" s="22"/>
      <c r="N22" s="22"/>
      <c r="O22" s="22"/>
      <c r="P22" s="22"/>
      <c r="Q22" s="22"/>
      <c r="R22" s="22"/>
      <c r="S22" s="22"/>
      <c r="T22" s="31" t="str">
        <f>_xlfn.TEXTJOIN(", ", TRUE, Table1[[#This Row],[RTC]], Table1[[#This Row],[DAC]],Table1[[#This Row],[SPI]],Table1[[#This Row],[MT]],   Table1[[#This Row],[GPIO]], Table1[[#This Row],[UART]],Table1[[#This Row],[Power]], Table1[[#This Row],[TOUCH]], Table1[[#This Row],[ADC]],Table1[[#This Row],[DAC]], Table1[[#This Row],[Clocks and crystals]],Table1[[#This Row],[FSPI (a)]], Table1[[#This Row],[FSPI (b)]], Table1[[#This Row],[USB]])</f>
        <v>Analog power supply</v>
      </c>
      <c r="U22" s="32" t="b">
        <f>Table1[[#This Row],[Reconstructed function description]]=TRIM(Table1[[#This Row],[Function]])</f>
        <v>1</v>
      </c>
      <c r="V22" s="13"/>
      <c r="X22" s="13"/>
      <c r="Y22" s="13"/>
      <c r="Z22" s="13"/>
      <c r="AA22" s="13"/>
      <c r="AE22" s="19"/>
      <c r="AF22" s="19"/>
      <c r="AG22" s="11"/>
      <c r="AH22" s="11"/>
      <c r="AI22" s="11"/>
      <c r="AJ22" s="11"/>
      <c r="AK22" s="11"/>
      <c r="AL22" s="11"/>
      <c r="AM22" s="11"/>
      <c r="AN22" s="11"/>
    </row>
    <row r="23" spans="1:40">
      <c r="A23" s="8" t="s">
        <v>161</v>
      </c>
      <c r="B23" s="7">
        <v>21</v>
      </c>
      <c r="C23" s="7" t="s">
        <v>154</v>
      </c>
      <c r="D23" s="7" t="s">
        <v>156</v>
      </c>
      <c r="E23" s="12" t="s">
        <v>207</v>
      </c>
      <c r="F23" s="24">
        <v>15</v>
      </c>
      <c r="G23" s="22"/>
      <c r="H23" s="22" t="s">
        <v>67</v>
      </c>
      <c r="I23" s="22" t="s">
        <v>97</v>
      </c>
      <c r="J23" s="22"/>
      <c r="K23" s="22" t="s">
        <v>122</v>
      </c>
      <c r="L23" s="22"/>
      <c r="M23" s="22" t="s">
        <v>21</v>
      </c>
      <c r="N23" s="22"/>
      <c r="O23" s="22"/>
      <c r="P23" s="22"/>
      <c r="Q23" s="22"/>
      <c r="R23" s="22" t="s">
        <v>161</v>
      </c>
      <c r="S23" s="22"/>
      <c r="T23" s="31" t="str">
        <f>_xlfn.TEXTJOIN(", ", TRUE, Table1[[#This Row],[RTC]], Table1[[#This Row],[DAC]],Table1[[#This Row],[SPI]],Table1[[#This Row],[MT]],   Table1[[#This Row],[GPIO]], Table1[[#This Row],[UART]],Table1[[#This Row],[Power]], Table1[[#This Row],[TOUCH]], Table1[[#This Row],[ADC]],Table1[[#This Row],[DAC]], Table1[[#This Row],[Clocks and crystals]],Table1[[#This Row],[FSPI (a)]], Table1[[#This Row],[FSPI (b)]], Table1[[#This Row],[USB]])</f>
        <v>RTC_GPIO15, GPIO15, U0RTS, ADC2_CH4, XTAL_32K_P</v>
      </c>
      <c r="U23" s="32" t="b">
        <f>Table1[[#This Row],[Reconstructed function description]]=TRIM(Table1[[#This Row],[Function]])</f>
        <v>1</v>
      </c>
      <c r="V23" s="13"/>
      <c r="X23" s="13"/>
      <c r="Y23" s="13"/>
      <c r="Z23" s="13"/>
      <c r="AA23" s="13"/>
      <c r="AE23" s="19"/>
      <c r="AF23" s="19"/>
      <c r="AG23" s="11"/>
      <c r="AH23" s="11"/>
      <c r="AI23" s="11"/>
      <c r="AJ23" s="11"/>
      <c r="AK23" s="11"/>
      <c r="AL23" s="11"/>
      <c r="AM23" s="11"/>
      <c r="AN23" s="11"/>
    </row>
    <row r="24" spans="1:40">
      <c r="A24" s="8" t="s">
        <v>162</v>
      </c>
      <c r="B24" s="7">
        <v>22</v>
      </c>
      <c r="C24" s="7" t="s">
        <v>154</v>
      </c>
      <c r="D24" s="7" t="s">
        <v>156</v>
      </c>
      <c r="E24" s="12" t="s">
        <v>208</v>
      </c>
      <c r="F24" s="24">
        <v>16</v>
      </c>
      <c r="G24" s="22"/>
      <c r="H24" s="22" t="s">
        <v>36</v>
      </c>
      <c r="I24" s="22" t="s">
        <v>94</v>
      </c>
      <c r="J24" s="22"/>
      <c r="K24" s="22" t="s">
        <v>121</v>
      </c>
      <c r="L24" s="22"/>
      <c r="M24" s="22" t="s">
        <v>20</v>
      </c>
      <c r="N24" s="22"/>
      <c r="O24" s="22"/>
      <c r="P24" s="22"/>
      <c r="Q24" s="22"/>
      <c r="R24" s="22" t="s">
        <v>162</v>
      </c>
      <c r="S24" s="22"/>
      <c r="T24" s="31" t="str">
        <f>_xlfn.TEXTJOIN(", ", TRUE, Table1[[#This Row],[RTC]], Table1[[#This Row],[DAC]],Table1[[#This Row],[SPI]],Table1[[#This Row],[MT]],   Table1[[#This Row],[GPIO]], Table1[[#This Row],[UART]],Table1[[#This Row],[Power]], Table1[[#This Row],[TOUCH]], Table1[[#This Row],[ADC]],Table1[[#This Row],[DAC]], Table1[[#This Row],[Clocks and crystals]],Table1[[#This Row],[FSPI (a)]], Table1[[#This Row],[FSPI (b)]], Table1[[#This Row],[USB]])</f>
        <v>RTC_GPIO16, GPIO16, U0CTS, ADC2_CH5, XTAL_32K_N</v>
      </c>
      <c r="U24" s="32" t="b">
        <f>Table1[[#This Row],[Reconstructed function description]]=TRIM(Table1[[#This Row],[Function]])</f>
        <v>1</v>
      </c>
      <c r="V24" s="13"/>
      <c r="X24" s="13"/>
      <c r="Y24" s="13"/>
      <c r="Z24" s="13"/>
      <c r="AA24" s="13"/>
      <c r="AE24" s="19"/>
      <c r="AF24" s="19"/>
      <c r="AG24" s="11"/>
      <c r="AH24" s="11"/>
      <c r="AI24" s="11"/>
      <c r="AJ24" s="11"/>
      <c r="AK24" s="11"/>
      <c r="AL24" s="11"/>
      <c r="AM24" s="11"/>
      <c r="AN24" s="11"/>
    </row>
    <row r="25" spans="1:40">
      <c r="A25" s="8" t="s">
        <v>26</v>
      </c>
      <c r="B25" s="7">
        <v>23</v>
      </c>
      <c r="C25" s="7" t="s">
        <v>154</v>
      </c>
      <c r="D25" s="7" t="s">
        <v>156</v>
      </c>
      <c r="E25" s="12" t="s">
        <v>209</v>
      </c>
      <c r="F25" s="24">
        <v>17</v>
      </c>
      <c r="G25" s="22"/>
      <c r="H25" s="22" t="s">
        <v>37</v>
      </c>
      <c r="I25" s="22" t="s">
        <v>92</v>
      </c>
      <c r="J25" s="22"/>
      <c r="K25" s="22" t="s">
        <v>115</v>
      </c>
      <c r="L25" s="22"/>
      <c r="M25" s="22" t="s">
        <v>19</v>
      </c>
      <c r="N25" s="22" t="s">
        <v>26</v>
      </c>
      <c r="O25" s="22"/>
      <c r="P25" s="22"/>
      <c r="Q25" s="22"/>
      <c r="R25" s="22"/>
      <c r="S25" s="22"/>
      <c r="T25" s="31" t="str">
        <f>_xlfn.TEXTJOIN(", ", TRUE, Table1[[#This Row],[RTC]], Table1[[#This Row],[DAC]],Table1[[#This Row],[SPI]],Table1[[#This Row],[MT]],   Table1[[#This Row],[GPIO]], Table1[[#This Row],[UART]],Table1[[#This Row],[Power]], Table1[[#This Row],[TOUCH]], Table1[[#This Row],[ADC]],Table1[[#This Row],[DAC]], Table1[[#This Row],[Clocks and crystals]],Table1[[#This Row],[FSPI (a)]], Table1[[#This Row],[FSPI (b)]], Table1[[#This Row],[USB]])</f>
        <v>RTC_GPIO17, DAC_1, GPIO17, U1TXD, ADC2_CH6, DAC_1</v>
      </c>
      <c r="U25" s="32" t="b">
        <f>Table1[[#This Row],[Reconstructed function description]]=TRIM(Table1[[#This Row],[Function]])</f>
        <v>1</v>
      </c>
      <c r="V25" s="13"/>
      <c r="X25" s="13"/>
      <c r="Y25" s="13"/>
      <c r="Z25" s="13"/>
      <c r="AA25" s="13"/>
      <c r="AE25" s="19"/>
      <c r="AF25" s="19"/>
      <c r="AG25" s="11"/>
      <c r="AH25" s="11"/>
      <c r="AI25" s="11"/>
      <c r="AJ25" s="11"/>
      <c r="AK25" s="11"/>
      <c r="AL25" s="11"/>
      <c r="AM25" s="11"/>
      <c r="AN25" s="11"/>
    </row>
    <row r="26" spans="1:40">
      <c r="A26" s="8" t="s">
        <v>27</v>
      </c>
      <c r="B26" s="7">
        <v>24</v>
      </c>
      <c r="C26" s="7" t="s">
        <v>154</v>
      </c>
      <c r="D26" s="7" t="s">
        <v>156</v>
      </c>
      <c r="E26" s="12" t="s">
        <v>210</v>
      </c>
      <c r="F26" s="24">
        <v>18</v>
      </c>
      <c r="G26" s="22"/>
      <c r="H26" s="22" t="s">
        <v>7</v>
      </c>
      <c r="I26" s="22" t="s">
        <v>166</v>
      </c>
      <c r="J26" s="22"/>
      <c r="K26" s="22" t="s">
        <v>112</v>
      </c>
      <c r="L26" s="22"/>
      <c r="M26" s="22" t="s">
        <v>18</v>
      </c>
      <c r="N26" s="22" t="s">
        <v>27</v>
      </c>
      <c r="O26" s="22"/>
      <c r="P26" s="22"/>
      <c r="Q26" s="22"/>
      <c r="R26" s="22" t="s">
        <v>124</v>
      </c>
      <c r="S26" s="22"/>
      <c r="T26" s="31" t="str">
        <f>_xlfn.TEXTJOIN(", ", TRUE, Table1[[#This Row],[RTC]], Table1[[#This Row],[DAC]],Table1[[#This Row],[SPI]],Table1[[#This Row],[MT]],   Table1[[#This Row],[GPIO]], Table1[[#This Row],[UART]],Table1[[#This Row],[Power]], Table1[[#This Row],[TOUCH]], Table1[[#This Row],[ADC]],Table1[[#This Row],[DAC]], Table1[[#This Row],[Clocks and crystals]],Table1[[#This Row],[FSPI (a)]], Table1[[#This Row],[FSPI (b)]], Table1[[#This Row],[USB]])</f>
        <v>RTC_GPIO18, DAC_2, GPIO18, U1RXD, ADC2_CH7, DAC_2, CLK_OUT3</v>
      </c>
      <c r="U26" s="32" t="b">
        <f>Table1[[#This Row],[Reconstructed function description]]=TRIM(Table1[[#This Row],[Function]])</f>
        <v>1</v>
      </c>
      <c r="V26" s="13"/>
      <c r="X26" s="13"/>
      <c r="Y26" s="13"/>
      <c r="Z26" s="13"/>
      <c r="AA26" s="13"/>
      <c r="AE26" s="19"/>
      <c r="AF26" s="19"/>
      <c r="AG26" s="11"/>
      <c r="AH26" s="11"/>
      <c r="AI26" s="11"/>
      <c r="AJ26" s="11"/>
      <c r="AK26" s="11"/>
      <c r="AL26" s="11"/>
      <c r="AM26" s="11"/>
      <c r="AN26" s="11"/>
    </row>
    <row r="27" spans="1:40">
      <c r="A27" s="8" t="s">
        <v>6</v>
      </c>
      <c r="B27" s="7">
        <v>25</v>
      </c>
      <c r="C27" s="7" t="s">
        <v>154</v>
      </c>
      <c r="D27" s="7" t="s">
        <v>156</v>
      </c>
      <c r="E27" s="12" t="s">
        <v>211</v>
      </c>
      <c r="F27" s="24">
        <v>19</v>
      </c>
      <c r="G27" s="22"/>
      <c r="H27" s="22" t="s">
        <v>6</v>
      </c>
      <c r="I27" s="22" t="s">
        <v>167</v>
      </c>
      <c r="J27" s="22"/>
      <c r="K27" s="22" t="s">
        <v>110</v>
      </c>
      <c r="L27" s="22" t="s">
        <v>205</v>
      </c>
      <c r="M27" s="22" t="s">
        <v>89</v>
      </c>
      <c r="N27" s="22"/>
      <c r="O27" s="22"/>
      <c r="P27" s="22"/>
      <c r="Q27" s="22"/>
      <c r="R27" s="22" t="s">
        <v>123</v>
      </c>
      <c r="S27" s="22"/>
      <c r="T27" s="31" t="str">
        <f>_xlfn.TEXTJOIN(", ", TRUE, Table1[[#This Row],[RTC]], Table1[[#This Row],[DAC]],Table1[[#This Row],[SPI]],Table1[[#This Row],[MT]],   Table1[[#This Row],[GPIO]], Table1[[#This Row],[UART]],Table1[[#This Row],[Power]], Table1[[#This Row],[TOUCH]], Table1[[#This Row],[ADC]],Table1[[#This Row],[DAC]], Table1[[#This Row],[Clocks and crystals]],Table1[[#This Row],[FSPI (a)]], Table1[[#This Row],[FSPI (b)]], Table1[[#This Row],[USB]])</f>
        <v>RTC_GPIO19, GPIO19, U1RTS, ADC2_CH8, CLK_OUT2, USB_D-</v>
      </c>
      <c r="U27" s="32" t="b">
        <f>Table1[[#This Row],[Reconstructed function description]]=TRIM(Table1[[#This Row],[Function]])</f>
        <v>1</v>
      </c>
      <c r="V27" s="13"/>
      <c r="X27" s="13"/>
      <c r="Y27" s="13"/>
      <c r="Z27" s="13"/>
      <c r="AA27" s="13"/>
      <c r="AE27" s="19"/>
      <c r="AF27" s="19"/>
      <c r="AG27" s="11"/>
      <c r="AH27" s="11"/>
      <c r="AI27" s="11"/>
      <c r="AJ27" s="11"/>
      <c r="AK27" s="11"/>
      <c r="AL27" s="11"/>
      <c r="AM27" s="11"/>
      <c r="AN27" s="11"/>
    </row>
    <row r="28" spans="1:40">
      <c r="A28" s="8" t="s">
        <v>141</v>
      </c>
      <c r="B28" s="7">
        <v>26</v>
      </c>
      <c r="C28" s="7" t="s">
        <v>154</v>
      </c>
      <c r="D28" s="7" t="s">
        <v>156</v>
      </c>
      <c r="E28" s="12" t="s">
        <v>212</v>
      </c>
      <c r="F28" s="24">
        <v>20</v>
      </c>
      <c r="G28" s="22"/>
      <c r="H28" s="22" t="s">
        <v>141</v>
      </c>
      <c r="I28" s="22" t="s">
        <v>168</v>
      </c>
      <c r="J28" s="22"/>
      <c r="K28" s="22" t="s">
        <v>111</v>
      </c>
      <c r="L28" s="22" t="s">
        <v>206</v>
      </c>
      <c r="M28" s="22" t="s">
        <v>17</v>
      </c>
      <c r="N28" s="22"/>
      <c r="O28" s="22"/>
      <c r="P28" s="22"/>
      <c r="Q28" s="22"/>
      <c r="R28" s="22" t="s">
        <v>203</v>
      </c>
      <c r="S28" s="22"/>
      <c r="T28" s="31" t="str">
        <f>_xlfn.TEXTJOIN(", ", TRUE, Table1[[#This Row],[RTC]], Table1[[#This Row],[DAC]],Table1[[#This Row],[SPI]],Table1[[#This Row],[MT]],   Table1[[#This Row],[GPIO]], Table1[[#This Row],[UART]],Table1[[#This Row],[Power]], Table1[[#This Row],[TOUCH]], Table1[[#This Row],[ADC]],Table1[[#This Row],[DAC]], Table1[[#This Row],[Clocks and crystals]],Table1[[#This Row],[FSPI (a)]], Table1[[#This Row],[FSPI (b)]], Table1[[#This Row],[USB]])</f>
        <v>RTC_GPIO20, GPIO20, U1CTS, ADC2_CH9, CLK_OU1, USB_D+</v>
      </c>
      <c r="U28" s="32" t="b">
        <f>Table1[[#This Row],[Reconstructed function description]]=TRIM(Table1[[#This Row],[Function]])</f>
        <v>1</v>
      </c>
      <c r="V28" s="13"/>
      <c r="X28" s="13"/>
      <c r="Y28" s="13"/>
      <c r="Z28" s="13"/>
      <c r="AA28" s="13"/>
      <c r="AE28" s="19"/>
      <c r="AF28" s="19"/>
      <c r="AG28" s="11"/>
      <c r="AH28" s="11"/>
      <c r="AI28" s="11"/>
      <c r="AJ28" s="11"/>
      <c r="AK28" s="11"/>
      <c r="AL28" s="11"/>
      <c r="AM28" s="11"/>
      <c r="AN28" s="11"/>
    </row>
    <row r="29" spans="1:40">
      <c r="A29" s="8" t="s">
        <v>156</v>
      </c>
      <c r="B29" s="7">
        <v>27</v>
      </c>
      <c r="C29" s="7" t="s">
        <v>159</v>
      </c>
      <c r="D29" s="7" t="s">
        <v>156</v>
      </c>
      <c r="E29" s="12" t="s">
        <v>220</v>
      </c>
      <c r="F29" s="23" t="s">
        <v>9</v>
      </c>
      <c r="G29" s="22" t="s">
        <v>220</v>
      </c>
      <c r="H29" s="22"/>
      <c r="I29" s="22"/>
      <c r="J29" s="22"/>
      <c r="K29" s="22"/>
      <c r="L29" s="22"/>
      <c r="M29" s="22"/>
      <c r="N29" s="22"/>
      <c r="O29" s="22"/>
      <c r="P29" s="22"/>
      <c r="Q29" s="22"/>
      <c r="R29" s="22"/>
      <c r="S29" s="22"/>
      <c r="T29" s="31" t="str">
        <f>_xlfn.TEXTJOIN(", ", TRUE, Table1[[#This Row],[RTC]], Table1[[#This Row],[DAC]],Table1[[#This Row],[SPI]],Table1[[#This Row],[MT]],   Table1[[#This Row],[GPIO]], Table1[[#This Row],[UART]],Table1[[#This Row],[Power]], Table1[[#This Row],[TOUCH]], Table1[[#This Row],[ADC]],Table1[[#This Row],[DAC]], Table1[[#This Row],[Clocks and crystals]],Table1[[#This Row],[FSPI (a)]], Table1[[#This Row],[FSPI (b)]], Table1[[#This Row],[USB]])</f>
        <v>Input power supply for RTC IO</v>
      </c>
      <c r="U29" s="32" t="b">
        <f>Table1[[#This Row],[Reconstructed function description]]=TRIM(Table1[[#This Row],[Function]])</f>
        <v>1</v>
      </c>
      <c r="V29" s="13"/>
      <c r="X29" s="13"/>
      <c r="Y29" s="13"/>
      <c r="Z29" s="13"/>
      <c r="AA29" s="13"/>
      <c r="AE29" s="19"/>
      <c r="AF29" s="19"/>
      <c r="AG29" s="11"/>
      <c r="AH29" s="11"/>
      <c r="AI29" s="11"/>
      <c r="AJ29" s="11"/>
      <c r="AK29" s="11"/>
      <c r="AL29" s="11"/>
      <c r="AM29" s="11"/>
      <c r="AN29" s="11"/>
    </row>
    <row r="30" spans="1:40">
      <c r="A30" s="8" t="s">
        <v>5</v>
      </c>
      <c r="B30" s="7">
        <v>28</v>
      </c>
      <c r="C30" s="7" t="s">
        <v>154</v>
      </c>
      <c r="D30" s="7" t="s">
        <v>156</v>
      </c>
      <c r="E30" s="12" t="s">
        <v>221</v>
      </c>
      <c r="F30" s="24">
        <v>21</v>
      </c>
      <c r="G30" s="22"/>
      <c r="H30" s="22" t="s">
        <v>5</v>
      </c>
      <c r="I30" s="22" t="s">
        <v>169</v>
      </c>
      <c r="J30" s="22"/>
      <c r="K30" s="22"/>
      <c r="L30" s="22"/>
      <c r="M30" s="22"/>
      <c r="N30" s="22"/>
      <c r="O30" s="22"/>
      <c r="P30" s="22"/>
      <c r="Q30" s="22"/>
      <c r="R30" s="22"/>
      <c r="S30" s="22"/>
      <c r="T30" s="31" t="str">
        <f>_xlfn.TEXTJOIN(", ", TRUE, Table1[[#This Row],[RTC]], Table1[[#This Row],[DAC]],Table1[[#This Row],[SPI]],Table1[[#This Row],[MT]],   Table1[[#This Row],[GPIO]], Table1[[#This Row],[UART]],Table1[[#This Row],[Power]], Table1[[#This Row],[TOUCH]], Table1[[#This Row],[ADC]],Table1[[#This Row],[DAC]], Table1[[#This Row],[Clocks and crystals]],Table1[[#This Row],[FSPI (a)]], Table1[[#This Row],[FSPI (b)]], Table1[[#This Row],[USB]])</f>
        <v>RTC_GPIO21, GPIO21</v>
      </c>
      <c r="U30" s="32" t="b">
        <f>Table1[[#This Row],[Reconstructed function description]]=TRIM(Table1[[#This Row],[Function]])</f>
        <v>1</v>
      </c>
      <c r="V30" s="13"/>
      <c r="X30" s="13"/>
      <c r="Y30" s="13"/>
      <c r="Z30" s="13"/>
      <c r="AA30" s="13"/>
      <c r="AE30" s="19"/>
      <c r="AF30" s="19"/>
      <c r="AG30" s="11"/>
      <c r="AH30" s="11"/>
      <c r="AI30" s="11"/>
      <c r="AJ30" s="11"/>
      <c r="AK30" s="11"/>
      <c r="AL30" s="11"/>
      <c r="AM30" s="11"/>
      <c r="AN30" s="11"/>
    </row>
    <row r="31" spans="1:40">
      <c r="A31" s="8" t="s">
        <v>163</v>
      </c>
      <c r="B31" s="7">
        <v>29</v>
      </c>
      <c r="C31" s="7" t="s">
        <v>154</v>
      </c>
      <c r="D31" s="7" t="s">
        <v>157</v>
      </c>
      <c r="E31" s="12" t="s">
        <v>222</v>
      </c>
      <c r="F31" s="24">
        <v>26</v>
      </c>
      <c r="G31" s="22"/>
      <c r="H31" s="22" t="s">
        <v>32</v>
      </c>
      <c r="I31" s="22"/>
      <c r="J31" s="22"/>
      <c r="K31" s="22"/>
      <c r="L31" s="22"/>
      <c r="M31" s="22"/>
      <c r="N31" s="22"/>
      <c r="O31" s="22" t="s">
        <v>163</v>
      </c>
      <c r="P31" s="22"/>
      <c r="Q31" s="22"/>
      <c r="R31" s="22"/>
      <c r="S31" s="22"/>
      <c r="T31" s="31" t="str">
        <f>_xlfn.TEXTJOIN(", ", TRUE, Table1[[#This Row],[RTC]], Table1[[#This Row],[DAC]],Table1[[#This Row],[SPI]],Table1[[#This Row],[MT]],   Table1[[#This Row],[GPIO]], Table1[[#This Row],[UART]],Table1[[#This Row],[Power]], Table1[[#This Row],[TOUCH]], Table1[[#This Row],[ADC]],Table1[[#This Row],[DAC]], Table1[[#This Row],[Clocks and crystals]],Table1[[#This Row],[FSPI (a)]], Table1[[#This Row],[FSPI (b)]], Table1[[#This Row],[USB]])</f>
        <v>SPICS1, GPIO26</v>
      </c>
      <c r="U31" s="32" t="b">
        <f>Table1[[#This Row],[Reconstructed function description]]=TRIM(Table1[[#This Row],[Function]])</f>
        <v>1</v>
      </c>
      <c r="V31" s="13"/>
      <c r="X31" s="13"/>
      <c r="Y31" s="13"/>
      <c r="Z31" s="13"/>
      <c r="AA31" s="13"/>
      <c r="AE31" s="19"/>
      <c r="AF31" s="19"/>
      <c r="AG31" s="11"/>
      <c r="AH31" s="11"/>
      <c r="AI31" s="11"/>
      <c r="AJ31" s="11"/>
      <c r="AK31" s="11"/>
      <c r="AL31" s="11"/>
      <c r="AM31" s="11"/>
      <c r="AN31" s="11"/>
    </row>
    <row r="32" spans="1:40">
      <c r="A32" s="8" t="s">
        <v>157</v>
      </c>
      <c r="B32" s="7">
        <v>30</v>
      </c>
      <c r="C32" s="7" t="s">
        <v>159</v>
      </c>
      <c r="D32" s="6" t="s">
        <v>9</v>
      </c>
      <c r="E32" s="12" t="s">
        <v>218</v>
      </c>
      <c r="F32" s="23" t="s">
        <v>9</v>
      </c>
      <c r="G32" s="22" t="s">
        <v>218</v>
      </c>
      <c r="H32" s="22"/>
      <c r="I32" s="22"/>
      <c r="J32" s="22"/>
      <c r="K32" s="22"/>
      <c r="L32" s="22"/>
      <c r="M32" s="22"/>
      <c r="N32" s="22"/>
      <c r="O32" s="22"/>
      <c r="P32" s="22"/>
      <c r="Q32" s="22"/>
      <c r="R32" s="22"/>
      <c r="S32" s="22"/>
      <c r="T32" s="31" t="str">
        <f>_xlfn.TEXTJOIN(", ", TRUE, Table1[[#This Row],[RTC]], Table1[[#This Row],[DAC]],Table1[[#This Row],[SPI]],Table1[[#This Row],[MT]],   Table1[[#This Row],[GPIO]], Table1[[#This Row],[UART]],Table1[[#This Row],[Power]], Table1[[#This Row],[TOUCH]], Table1[[#This Row],[ADC]],Table1[[#This Row],[DAC]], Table1[[#This Row],[Clocks and crystals]],Table1[[#This Row],[FSPI (a)]], Table1[[#This Row],[FSPI (b)]], Table1[[#This Row],[USB]])</f>
        <v>Output power supply: 1.8 V or the same voltage as VDD3P3_RTC_IO</v>
      </c>
      <c r="U32" s="32" t="b">
        <f>Table1[[#This Row],[Reconstructed function description]]=TRIM(Table1[[#This Row],[Function]])</f>
        <v>1</v>
      </c>
      <c r="V32" s="13"/>
      <c r="X32" s="13"/>
      <c r="Y32" s="13"/>
      <c r="Z32" s="13"/>
      <c r="AA32" s="13"/>
      <c r="AE32" s="19"/>
      <c r="AF32" s="19"/>
      <c r="AG32" s="11"/>
      <c r="AH32" s="11"/>
      <c r="AI32" s="11"/>
      <c r="AJ32" s="11"/>
      <c r="AK32" s="11"/>
      <c r="AL32" s="11"/>
      <c r="AM32" s="11"/>
      <c r="AN32" s="11"/>
    </row>
    <row r="33" spans="1:40">
      <c r="A33" s="8" t="s">
        <v>114</v>
      </c>
      <c r="B33" s="7">
        <v>31</v>
      </c>
      <c r="C33" s="7" t="s">
        <v>154</v>
      </c>
      <c r="D33" s="7" t="s">
        <v>157</v>
      </c>
      <c r="E33" s="12" t="s">
        <v>223</v>
      </c>
      <c r="F33" s="24">
        <v>27</v>
      </c>
      <c r="G33" s="22"/>
      <c r="H33" s="22" t="s">
        <v>38</v>
      </c>
      <c r="I33" s="22"/>
      <c r="J33" s="22"/>
      <c r="K33" s="22"/>
      <c r="L33" s="22"/>
      <c r="M33" s="22"/>
      <c r="N33" s="22"/>
      <c r="O33" s="22" t="s">
        <v>114</v>
      </c>
      <c r="P33" s="22"/>
      <c r="Q33" s="22"/>
      <c r="R33" s="22"/>
      <c r="S33" s="22"/>
      <c r="T33" s="31" t="str">
        <f>_xlfn.TEXTJOIN(", ", TRUE, Table1[[#This Row],[RTC]], Table1[[#This Row],[DAC]],Table1[[#This Row],[SPI]],Table1[[#This Row],[MT]],   Table1[[#This Row],[GPIO]], Table1[[#This Row],[UART]],Table1[[#This Row],[Power]], Table1[[#This Row],[TOUCH]], Table1[[#This Row],[ADC]],Table1[[#This Row],[DAC]], Table1[[#This Row],[Clocks and crystals]],Table1[[#This Row],[FSPI (a)]], Table1[[#This Row],[FSPI (b)]], Table1[[#This Row],[USB]])</f>
        <v>SPIHD, GPIO27</v>
      </c>
      <c r="U33" s="32" t="b">
        <f>Table1[[#This Row],[Reconstructed function description]]=TRIM(Table1[[#This Row],[Function]])</f>
        <v>1</v>
      </c>
      <c r="V33" s="13"/>
      <c r="X33" s="13"/>
      <c r="Y33" s="13"/>
      <c r="Z33" s="13"/>
      <c r="AA33" s="13"/>
      <c r="AE33" s="19"/>
      <c r="AF33" s="19"/>
      <c r="AG33" s="11"/>
      <c r="AH33" s="11"/>
      <c r="AI33" s="11"/>
      <c r="AJ33" s="11"/>
      <c r="AK33" s="11"/>
      <c r="AL33" s="11"/>
      <c r="AM33" s="11"/>
      <c r="AN33" s="11"/>
    </row>
    <row r="34" spans="1:40">
      <c r="A34" s="8" t="s">
        <v>116</v>
      </c>
      <c r="B34" s="7">
        <v>32</v>
      </c>
      <c r="C34" s="7" t="s">
        <v>154</v>
      </c>
      <c r="D34" s="7" t="s">
        <v>157</v>
      </c>
      <c r="E34" s="12" t="s">
        <v>224</v>
      </c>
      <c r="F34" s="24">
        <v>28</v>
      </c>
      <c r="G34" s="22"/>
      <c r="H34" s="22" t="s">
        <v>142</v>
      </c>
      <c r="I34" s="22"/>
      <c r="J34" s="22"/>
      <c r="K34" s="22"/>
      <c r="L34" s="22"/>
      <c r="M34" s="22"/>
      <c r="N34" s="22"/>
      <c r="O34" s="22" t="s">
        <v>116</v>
      </c>
      <c r="P34" s="22"/>
      <c r="Q34" s="22"/>
      <c r="R34" s="22"/>
      <c r="S34" s="22"/>
      <c r="T34" s="31" t="str">
        <f>_xlfn.TEXTJOIN(", ", TRUE, Table1[[#This Row],[RTC]], Table1[[#This Row],[DAC]],Table1[[#This Row],[SPI]],Table1[[#This Row],[MT]],   Table1[[#This Row],[GPIO]], Table1[[#This Row],[UART]],Table1[[#This Row],[Power]], Table1[[#This Row],[TOUCH]], Table1[[#This Row],[ADC]],Table1[[#This Row],[DAC]], Table1[[#This Row],[Clocks and crystals]],Table1[[#This Row],[FSPI (a)]], Table1[[#This Row],[FSPI (b)]], Table1[[#This Row],[USB]])</f>
        <v>SPIWP, GPIO28</v>
      </c>
      <c r="U34" s="32" t="b">
        <f>Table1[[#This Row],[Reconstructed function description]]=TRIM(Table1[[#This Row],[Function]])</f>
        <v>1</v>
      </c>
      <c r="V34" s="13"/>
      <c r="X34" s="13"/>
      <c r="Y34" s="13"/>
      <c r="Z34" s="13"/>
      <c r="AA34" s="13"/>
      <c r="AE34" s="19"/>
      <c r="AF34" s="19"/>
      <c r="AG34" s="11"/>
      <c r="AH34" s="11"/>
      <c r="AI34" s="11"/>
      <c r="AJ34" s="11"/>
      <c r="AK34" s="11"/>
      <c r="AL34" s="11"/>
      <c r="AM34" s="11"/>
      <c r="AN34" s="11"/>
    </row>
    <row r="35" spans="1:40">
      <c r="A35" s="8" t="s">
        <v>117</v>
      </c>
      <c r="B35" s="7">
        <v>33</v>
      </c>
      <c r="C35" s="7" t="s">
        <v>154</v>
      </c>
      <c r="D35" s="7" t="s">
        <v>157</v>
      </c>
      <c r="E35" s="12" t="s">
        <v>225</v>
      </c>
      <c r="F35" s="24">
        <v>29</v>
      </c>
      <c r="G35" s="22"/>
      <c r="H35" s="22" t="s">
        <v>143</v>
      </c>
      <c r="I35" s="22"/>
      <c r="J35" s="22"/>
      <c r="K35" s="22"/>
      <c r="L35" s="22"/>
      <c r="M35" s="22"/>
      <c r="N35" s="22"/>
      <c r="O35" s="22" t="s">
        <v>117</v>
      </c>
      <c r="P35" s="22"/>
      <c r="Q35" s="22"/>
      <c r="R35" s="22"/>
      <c r="S35" s="22"/>
      <c r="T35" s="31" t="str">
        <f>_xlfn.TEXTJOIN(", ", TRUE, Table1[[#This Row],[RTC]], Table1[[#This Row],[DAC]],Table1[[#This Row],[SPI]],Table1[[#This Row],[MT]],   Table1[[#This Row],[GPIO]], Table1[[#This Row],[UART]],Table1[[#This Row],[Power]], Table1[[#This Row],[TOUCH]], Table1[[#This Row],[ADC]],Table1[[#This Row],[DAC]], Table1[[#This Row],[Clocks and crystals]],Table1[[#This Row],[FSPI (a)]], Table1[[#This Row],[FSPI (b)]], Table1[[#This Row],[USB]])</f>
        <v>SPICS0, GPIO29</v>
      </c>
      <c r="U35" s="32" t="b">
        <f>Table1[[#This Row],[Reconstructed function description]]=TRIM(Table1[[#This Row],[Function]])</f>
        <v>1</v>
      </c>
      <c r="V35" s="13"/>
      <c r="X35" s="13"/>
      <c r="Y35" s="13"/>
      <c r="Z35" s="13"/>
      <c r="AA35" s="13"/>
      <c r="AE35" s="19"/>
      <c r="AF35" s="19"/>
      <c r="AG35" s="11"/>
      <c r="AH35" s="11"/>
      <c r="AI35" s="11"/>
      <c r="AJ35" s="11"/>
      <c r="AK35" s="11"/>
      <c r="AL35" s="11"/>
      <c r="AM35" s="11"/>
      <c r="AN35" s="11"/>
    </row>
    <row r="36" spans="1:40">
      <c r="A36" s="8" t="s">
        <v>118</v>
      </c>
      <c r="B36" s="7">
        <v>34</v>
      </c>
      <c r="C36" s="7" t="s">
        <v>154</v>
      </c>
      <c r="D36" s="7" t="s">
        <v>157</v>
      </c>
      <c r="E36" s="12" t="s">
        <v>226</v>
      </c>
      <c r="F36" s="24">
        <v>30</v>
      </c>
      <c r="G36" s="22"/>
      <c r="H36" s="22" t="s">
        <v>144</v>
      </c>
      <c r="I36" s="22"/>
      <c r="J36" s="22"/>
      <c r="K36" s="22"/>
      <c r="L36" s="22"/>
      <c r="M36" s="22"/>
      <c r="N36" s="22"/>
      <c r="O36" s="22" t="s">
        <v>118</v>
      </c>
      <c r="P36" s="22"/>
      <c r="Q36" s="22"/>
      <c r="R36" s="22"/>
      <c r="S36" s="22"/>
      <c r="T36" s="31" t="str">
        <f>_xlfn.TEXTJOIN(", ", TRUE, Table1[[#This Row],[RTC]], Table1[[#This Row],[DAC]],Table1[[#This Row],[SPI]],Table1[[#This Row],[MT]],   Table1[[#This Row],[GPIO]], Table1[[#This Row],[UART]],Table1[[#This Row],[Power]], Table1[[#This Row],[TOUCH]], Table1[[#This Row],[ADC]],Table1[[#This Row],[DAC]], Table1[[#This Row],[Clocks and crystals]],Table1[[#This Row],[FSPI (a)]], Table1[[#This Row],[FSPI (b)]], Table1[[#This Row],[USB]])</f>
        <v>SPICLK, GPIO30</v>
      </c>
      <c r="U36" s="32" t="b">
        <f>Table1[[#This Row],[Reconstructed function description]]=TRIM(Table1[[#This Row],[Function]])</f>
        <v>1</v>
      </c>
      <c r="V36" s="13"/>
      <c r="X36" s="13"/>
      <c r="Y36" s="13"/>
      <c r="Z36" s="13"/>
      <c r="AA36" s="13"/>
      <c r="AE36" s="19"/>
      <c r="AF36" s="19"/>
      <c r="AG36" s="11"/>
      <c r="AH36" s="11"/>
      <c r="AI36" s="11"/>
      <c r="AJ36" s="11"/>
      <c r="AK36" s="11"/>
      <c r="AL36" s="11"/>
      <c r="AM36" s="11"/>
      <c r="AN36" s="11"/>
    </row>
    <row r="37" spans="1:40">
      <c r="A37" s="8" t="s">
        <v>119</v>
      </c>
      <c r="B37" s="7">
        <v>35</v>
      </c>
      <c r="C37" s="7" t="s">
        <v>154</v>
      </c>
      <c r="D37" s="7" t="s">
        <v>157</v>
      </c>
      <c r="E37" s="12" t="s">
        <v>227</v>
      </c>
      <c r="F37" s="24">
        <v>31</v>
      </c>
      <c r="G37" s="22"/>
      <c r="H37" s="22" t="s">
        <v>145</v>
      </c>
      <c r="I37" s="22"/>
      <c r="J37" s="22"/>
      <c r="K37" s="22"/>
      <c r="L37" s="22"/>
      <c r="M37" s="22"/>
      <c r="N37" s="22"/>
      <c r="O37" s="22" t="s">
        <v>119</v>
      </c>
      <c r="P37" s="22"/>
      <c r="Q37" s="22"/>
      <c r="R37" s="22"/>
      <c r="S37" s="22"/>
      <c r="T37" s="31" t="str">
        <f>_xlfn.TEXTJOIN(", ", TRUE, Table1[[#This Row],[RTC]], Table1[[#This Row],[DAC]],Table1[[#This Row],[SPI]],Table1[[#This Row],[MT]],   Table1[[#This Row],[GPIO]], Table1[[#This Row],[UART]],Table1[[#This Row],[Power]], Table1[[#This Row],[TOUCH]], Table1[[#This Row],[ADC]],Table1[[#This Row],[DAC]], Table1[[#This Row],[Clocks and crystals]],Table1[[#This Row],[FSPI (a)]], Table1[[#This Row],[FSPI (b)]], Table1[[#This Row],[USB]])</f>
        <v>SPIQ, GPIO31</v>
      </c>
      <c r="U37" s="32" t="b">
        <f>Table1[[#This Row],[Reconstructed function description]]=TRIM(Table1[[#This Row],[Function]])</f>
        <v>1</v>
      </c>
      <c r="V37" s="13"/>
      <c r="X37" s="13"/>
      <c r="Y37" s="13"/>
      <c r="Z37" s="13"/>
      <c r="AA37" s="13"/>
      <c r="AE37" s="19"/>
      <c r="AF37" s="19"/>
      <c r="AG37" s="11"/>
      <c r="AH37" s="11"/>
      <c r="AI37" s="11"/>
      <c r="AJ37" s="11"/>
      <c r="AK37" s="11"/>
      <c r="AL37" s="11"/>
      <c r="AM37" s="11"/>
      <c r="AN37" s="11"/>
    </row>
    <row r="38" spans="1:40">
      <c r="A38" s="8" t="s">
        <v>120</v>
      </c>
      <c r="B38" s="7">
        <v>36</v>
      </c>
      <c r="C38" s="7" t="s">
        <v>154</v>
      </c>
      <c r="D38" s="7" t="s">
        <v>157</v>
      </c>
      <c r="E38" s="12" t="s">
        <v>228</v>
      </c>
      <c r="F38" s="24">
        <v>32</v>
      </c>
      <c r="G38" s="22"/>
      <c r="H38" s="22" t="s">
        <v>62</v>
      </c>
      <c r="I38" s="22"/>
      <c r="J38" s="22"/>
      <c r="K38" s="22"/>
      <c r="L38" s="22"/>
      <c r="M38" s="22"/>
      <c r="N38" s="22"/>
      <c r="O38" s="22" t="s">
        <v>120</v>
      </c>
      <c r="P38" s="22"/>
      <c r="Q38" s="22"/>
      <c r="R38" s="22"/>
      <c r="S38" s="22"/>
      <c r="T38" s="31" t="str">
        <f>_xlfn.TEXTJOIN(", ", TRUE, Table1[[#This Row],[RTC]], Table1[[#This Row],[DAC]],Table1[[#This Row],[SPI]],Table1[[#This Row],[MT]],   Table1[[#This Row],[GPIO]], Table1[[#This Row],[UART]],Table1[[#This Row],[Power]], Table1[[#This Row],[TOUCH]], Table1[[#This Row],[ADC]],Table1[[#This Row],[DAC]], Table1[[#This Row],[Clocks and crystals]],Table1[[#This Row],[FSPI (a)]], Table1[[#This Row],[FSPI (b)]], Table1[[#This Row],[USB]])</f>
        <v>SPID, GPIO32</v>
      </c>
      <c r="U38" s="32" t="b">
        <f>Table1[[#This Row],[Reconstructed function description]]=TRIM(Table1[[#This Row],[Function]])</f>
        <v>1</v>
      </c>
      <c r="V38" s="13"/>
      <c r="X38" s="13"/>
      <c r="Y38" s="13"/>
      <c r="Z38" s="13"/>
      <c r="AA38" s="13"/>
      <c r="AE38" s="19"/>
      <c r="AF38" s="19"/>
      <c r="AG38" s="11"/>
      <c r="AH38" s="11"/>
      <c r="AI38" s="11"/>
      <c r="AJ38" s="11"/>
      <c r="AK38" s="11"/>
      <c r="AL38" s="11"/>
      <c r="AM38" s="11"/>
      <c r="AN38" s="11"/>
    </row>
    <row r="39" spans="1:40">
      <c r="A39" s="8" t="s">
        <v>63</v>
      </c>
      <c r="B39" s="7">
        <v>37</v>
      </c>
      <c r="C39" s="7" t="s">
        <v>154</v>
      </c>
      <c r="D39" s="7" t="s">
        <v>158</v>
      </c>
      <c r="E39" s="12" t="s">
        <v>229</v>
      </c>
      <c r="F39" s="24">
        <v>33</v>
      </c>
      <c r="G39" s="22"/>
      <c r="H39" s="22" t="s">
        <v>63</v>
      </c>
      <c r="I39" s="22"/>
      <c r="J39" s="22"/>
      <c r="K39" s="22"/>
      <c r="L39" s="22"/>
      <c r="M39" s="22"/>
      <c r="N39" s="22"/>
      <c r="O39" s="22" t="s">
        <v>213</v>
      </c>
      <c r="P39" s="22" t="s">
        <v>219</v>
      </c>
      <c r="Q39" s="22"/>
      <c r="R39" s="22"/>
      <c r="S39" s="22"/>
      <c r="T39" s="31" t="str">
        <f>_xlfn.TEXTJOIN(", ", TRUE, Table1[[#This Row],[RTC]], Table1[[#This Row],[DAC]],Table1[[#This Row],[SPI]],Table1[[#This Row],[MT]],   Table1[[#This Row],[GPIO]], Table1[[#This Row],[UART]],Table1[[#This Row],[Power]], Table1[[#This Row],[TOUCH]], Table1[[#This Row],[ADC]],Table1[[#This Row],[DAC]], Table1[[#This Row],[Clocks and crystals]],Table1[[#This Row],[FSPI (a)]], Table1[[#This Row],[FSPI (b)]], Table1[[#This Row],[USB]])</f>
        <v>SPIIO4, GPIO33, FSPIHD</v>
      </c>
      <c r="U39" s="32" t="b">
        <f>Table1[[#This Row],[Reconstructed function description]]=TRIM(Table1[[#This Row],[Function]])</f>
        <v>1</v>
      </c>
      <c r="V39" s="13"/>
      <c r="X39" s="13"/>
      <c r="Y39" s="13"/>
      <c r="Z39" s="13"/>
      <c r="AA39" s="13"/>
      <c r="AE39" s="19"/>
      <c r="AF39" s="19"/>
      <c r="AG39" s="11"/>
      <c r="AH39" s="11"/>
      <c r="AI39" s="11"/>
      <c r="AJ39" s="11"/>
      <c r="AK39" s="11"/>
      <c r="AL39" s="11"/>
      <c r="AM39" s="11"/>
      <c r="AN39" s="11"/>
    </row>
    <row r="40" spans="1:40">
      <c r="A40" s="8" t="s">
        <v>60</v>
      </c>
      <c r="B40" s="7">
        <v>38</v>
      </c>
      <c r="C40" s="7" t="s">
        <v>154</v>
      </c>
      <c r="D40" s="7" t="s">
        <v>158</v>
      </c>
      <c r="E40" s="12" t="s">
        <v>230</v>
      </c>
      <c r="F40" s="24">
        <v>34</v>
      </c>
      <c r="G40" s="22"/>
      <c r="H40" s="22" t="s">
        <v>60</v>
      </c>
      <c r="I40" s="22"/>
      <c r="J40" s="22"/>
      <c r="K40" s="22"/>
      <c r="L40" s="22"/>
      <c r="M40" s="22"/>
      <c r="N40" s="22"/>
      <c r="O40" s="22" t="s">
        <v>214</v>
      </c>
      <c r="P40" s="22" t="s">
        <v>186</v>
      </c>
      <c r="Q40" s="22"/>
      <c r="R40" s="22"/>
      <c r="S40" s="22"/>
      <c r="T40" s="31" t="str">
        <f>_xlfn.TEXTJOIN(", ", TRUE, Table1[[#This Row],[RTC]], Table1[[#This Row],[DAC]],Table1[[#This Row],[SPI]],Table1[[#This Row],[MT]],   Table1[[#This Row],[GPIO]], Table1[[#This Row],[UART]],Table1[[#This Row],[Power]], Table1[[#This Row],[TOUCH]], Table1[[#This Row],[ADC]],Table1[[#This Row],[DAC]], Table1[[#This Row],[Clocks and crystals]],Table1[[#This Row],[FSPI (a)]], Table1[[#This Row],[FSPI (b)]], Table1[[#This Row],[USB]])</f>
        <v>SPIIO5, GPIO34, FSPICS0</v>
      </c>
      <c r="U40" s="32" t="b">
        <f>Table1[[#This Row],[Reconstructed function description]]=TRIM(Table1[[#This Row],[Function]])</f>
        <v>1</v>
      </c>
      <c r="V40" s="13"/>
      <c r="X40" s="13"/>
      <c r="Y40" s="13"/>
      <c r="Z40" s="13"/>
      <c r="AA40" s="13"/>
      <c r="AE40" s="19"/>
      <c r="AF40" s="19"/>
      <c r="AG40" s="11"/>
      <c r="AH40" s="11"/>
      <c r="AI40" s="11"/>
      <c r="AJ40" s="11"/>
      <c r="AK40" s="11"/>
      <c r="AL40" s="11"/>
      <c r="AM40" s="11"/>
      <c r="AN40" s="11"/>
    </row>
    <row r="41" spans="1:40">
      <c r="A41" s="8" t="s">
        <v>61</v>
      </c>
      <c r="B41" s="7">
        <v>39</v>
      </c>
      <c r="C41" s="7" t="s">
        <v>154</v>
      </c>
      <c r="D41" s="7" t="s">
        <v>158</v>
      </c>
      <c r="E41" s="12" t="s">
        <v>231</v>
      </c>
      <c r="F41" s="24">
        <v>35</v>
      </c>
      <c r="G41" s="22"/>
      <c r="H41" s="22" t="s">
        <v>61</v>
      </c>
      <c r="I41" s="22"/>
      <c r="J41" s="22"/>
      <c r="K41" s="22"/>
      <c r="L41" s="22"/>
      <c r="M41" s="22"/>
      <c r="N41" s="22"/>
      <c r="O41" s="22" t="s">
        <v>215</v>
      </c>
      <c r="P41" s="22" t="s">
        <v>185</v>
      </c>
      <c r="Q41" s="22"/>
      <c r="R41" s="22"/>
      <c r="S41" s="22"/>
      <c r="T41" s="31" t="str">
        <f>_xlfn.TEXTJOIN(", ", TRUE, Table1[[#This Row],[RTC]], Table1[[#This Row],[DAC]],Table1[[#This Row],[SPI]],Table1[[#This Row],[MT]],   Table1[[#This Row],[GPIO]], Table1[[#This Row],[UART]],Table1[[#This Row],[Power]], Table1[[#This Row],[TOUCH]], Table1[[#This Row],[ADC]],Table1[[#This Row],[DAC]], Table1[[#This Row],[Clocks and crystals]],Table1[[#This Row],[FSPI (a)]], Table1[[#This Row],[FSPI (b)]], Table1[[#This Row],[USB]])</f>
        <v>SPIIO6, GPIO35, FSPID</v>
      </c>
      <c r="U41" s="32" t="b">
        <f>Table1[[#This Row],[Reconstructed function description]]=TRIM(Table1[[#This Row],[Function]])</f>
        <v>1</v>
      </c>
      <c r="V41" s="13"/>
      <c r="X41" s="13"/>
      <c r="Y41" s="13"/>
      <c r="Z41" s="13"/>
      <c r="AA41" s="13"/>
      <c r="AE41" s="19"/>
      <c r="AF41" s="19"/>
      <c r="AG41" s="11"/>
      <c r="AH41" s="11"/>
      <c r="AI41" s="11"/>
      <c r="AJ41" s="11"/>
      <c r="AK41" s="11"/>
      <c r="AL41" s="11"/>
      <c r="AM41" s="11"/>
      <c r="AN41" s="11"/>
    </row>
    <row r="42" spans="1:40">
      <c r="A42" s="8" t="s">
        <v>58</v>
      </c>
      <c r="B42" s="7">
        <v>40</v>
      </c>
      <c r="C42" s="7" t="s">
        <v>154</v>
      </c>
      <c r="D42" s="7" t="s">
        <v>158</v>
      </c>
      <c r="E42" s="12" t="s">
        <v>232</v>
      </c>
      <c r="F42" s="24">
        <v>36</v>
      </c>
      <c r="G42" s="22"/>
      <c r="H42" s="22" t="s">
        <v>58</v>
      </c>
      <c r="I42" s="22"/>
      <c r="J42" s="22"/>
      <c r="K42" s="22"/>
      <c r="L42" s="22"/>
      <c r="M42" s="22"/>
      <c r="N42" s="22"/>
      <c r="O42" s="22" t="s">
        <v>216</v>
      </c>
      <c r="P42" s="22" t="s">
        <v>187</v>
      </c>
      <c r="Q42" s="22"/>
      <c r="R42" s="22"/>
      <c r="S42" s="22"/>
      <c r="T42" s="31" t="str">
        <f>_xlfn.TEXTJOIN(", ", TRUE, Table1[[#This Row],[RTC]], Table1[[#This Row],[DAC]],Table1[[#This Row],[SPI]],Table1[[#This Row],[MT]],   Table1[[#This Row],[GPIO]], Table1[[#This Row],[UART]],Table1[[#This Row],[Power]], Table1[[#This Row],[TOUCH]], Table1[[#This Row],[ADC]],Table1[[#This Row],[DAC]], Table1[[#This Row],[Clocks and crystals]],Table1[[#This Row],[FSPI (a)]], Table1[[#This Row],[FSPI (b)]], Table1[[#This Row],[USB]])</f>
        <v>SPIIO7, GPIO36, FSPICLK</v>
      </c>
      <c r="U42" s="32" t="b">
        <f>Table1[[#This Row],[Reconstructed function description]]=TRIM(Table1[[#This Row],[Function]])</f>
        <v>1</v>
      </c>
      <c r="V42" s="13"/>
      <c r="X42" s="13"/>
      <c r="Y42" s="13"/>
      <c r="Z42" s="13"/>
      <c r="AA42" s="13"/>
      <c r="AE42" s="19"/>
      <c r="AF42" s="19"/>
      <c r="AG42" s="11"/>
      <c r="AH42" s="11"/>
      <c r="AI42" s="11"/>
      <c r="AJ42" s="11"/>
      <c r="AK42" s="11"/>
      <c r="AL42" s="11"/>
      <c r="AM42" s="11"/>
      <c r="AN42" s="11"/>
    </row>
    <row r="43" spans="1:40">
      <c r="A43" s="8" t="s">
        <v>76</v>
      </c>
      <c r="B43" s="7">
        <v>41</v>
      </c>
      <c r="C43" s="7" t="s">
        <v>154</v>
      </c>
      <c r="D43" s="7" t="s">
        <v>158</v>
      </c>
      <c r="E43" s="12" t="s">
        <v>233</v>
      </c>
      <c r="F43" s="24">
        <v>37</v>
      </c>
      <c r="G43" s="22"/>
      <c r="H43" s="22" t="s">
        <v>76</v>
      </c>
      <c r="I43" s="22"/>
      <c r="J43" s="22"/>
      <c r="K43" s="22"/>
      <c r="L43" s="22"/>
      <c r="M43" s="22"/>
      <c r="N43" s="22"/>
      <c r="O43" s="22" t="s">
        <v>217</v>
      </c>
      <c r="P43" s="22" t="s">
        <v>188</v>
      </c>
      <c r="Q43" s="22"/>
      <c r="R43" s="22"/>
      <c r="S43" s="22"/>
      <c r="T43" s="31" t="str">
        <f>_xlfn.TEXTJOIN(", ", TRUE, Table1[[#This Row],[RTC]], Table1[[#This Row],[DAC]],Table1[[#This Row],[SPI]],Table1[[#This Row],[MT]],   Table1[[#This Row],[GPIO]], Table1[[#This Row],[UART]],Table1[[#This Row],[Power]], Table1[[#This Row],[TOUCH]], Table1[[#This Row],[ADC]],Table1[[#This Row],[DAC]], Table1[[#This Row],[Clocks and crystals]],Table1[[#This Row],[FSPI (a)]], Table1[[#This Row],[FSPI (b)]], Table1[[#This Row],[USB]])</f>
        <v>SPIDQS, GPIO37, FSPIQ</v>
      </c>
      <c r="U43" s="32" t="b">
        <f>Table1[[#This Row],[Reconstructed function description]]=TRIM(Table1[[#This Row],[Function]])</f>
        <v>1</v>
      </c>
      <c r="V43" s="13"/>
      <c r="X43" s="13"/>
      <c r="Y43" s="13"/>
      <c r="Z43" s="13"/>
      <c r="AA43" s="13"/>
      <c r="AE43" s="19"/>
      <c r="AF43" s="19"/>
      <c r="AG43" s="11"/>
      <c r="AH43" s="11"/>
      <c r="AI43" s="11"/>
      <c r="AJ43" s="11"/>
      <c r="AK43" s="11"/>
      <c r="AL43" s="11"/>
      <c r="AM43" s="11"/>
      <c r="AN43" s="11"/>
    </row>
    <row r="44" spans="1:40">
      <c r="A44" s="8" t="s">
        <v>79</v>
      </c>
      <c r="B44" s="7">
        <v>42</v>
      </c>
      <c r="C44" s="7" t="s">
        <v>154</v>
      </c>
      <c r="D44" s="7" t="s">
        <v>46</v>
      </c>
      <c r="E44" s="12" t="s">
        <v>234</v>
      </c>
      <c r="F44" s="24">
        <v>38</v>
      </c>
      <c r="G44" s="22"/>
      <c r="H44" s="22" t="s">
        <v>79</v>
      </c>
      <c r="I44" s="22"/>
      <c r="J44" s="22"/>
      <c r="K44" s="22"/>
      <c r="L44" s="22"/>
      <c r="M44" s="22"/>
      <c r="N44" s="22"/>
      <c r="O44" s="22"/>
      <c r="P44" s="22" t="s">
        <v>189</v>
      </c>
      <c r="Q44" s="22"/>
      <c r="R44" s="22"/>
      <c r="S44" s="22"/>
      <c r="T44" s="31" t="str">
        <f>_xlfn.TEXTJOIN(", ", TRUE, Table1[[#This Row],[RTC]], Table1[[#This Row],[DAC]],Table1[[#This Row],[SPI]],Table1[[#This Row],[MT]],   Table1[[#This Row],[GPIO]], Table1[[#This Row],[UART]],Table1[[#This Row],[Power]], Table1[[#This Row],[TOUCH]], Table1[[#This Row],[ADC]],Table1[[#This Row],[DAC]], Table1[[#This Row],[Clocks and crystals]],Table1[[#This Row],[FSPI (a)]], Table1[[#This Row],[FSPI (b)]], Table1[[#This Row],[USB]])</f>
        <v>GPIO38, FSPIWP</v>
      </c>
      <c r="U44" s="32" t="b">
        <f>Table1[[#This Row],[Reconstructed function description]]=TRIM(Table1[[#This Row],[Function]])</f>
        <v>1</v>
      </c>
      <c r="V44" s="13"/>
      <c r="X44" s="13"/>
      <c r="Y44" s="13"/>
      <c r="Z44" s="13"/>
      <c r="AA44" s="13"/>
      <c r="AE44" s="19"/>
      <c r="AF44" s="19"/>
      <c r="AG44" s="11"/>
      <c r="AH44" s="11"/>
      <c r="AI44" s="11"/>
      <c r="AJ44" s="11"/>
      <c r="AK44" s="11"/>
      <c r="AL44" s="11"/>
      <c r="AM44" s="11"/>
      <c r="AN44" s="11"/>
    </row>
    <row r="45" spans="1:40">
      <c r="A45" s="8" t="s">
        <v>29</v>
      </c>
      <c r="B45" s="7">
        <v>43</v>
      </c>
      <c r="C45" s="7" t="s">
        <v>154</v>
      </c>
      <c r="D45" s="7" t="s">
        <v>46</v>
      </c>
      <c r="E45" s="12" t="s">
        <v>240</v>
      </c>
      <c r="F45" s="24">
        <v>39</v>
      </c>
      <c r="G45" s="22"/>
      <c r="H45" s="22" t="s">
        <v>59</v>
      </c>
      <c r="I45" s="22"/>
      <c r="J45" s="22"/>
      <c r="K45" s="22"/>
      <c r="L45" s="22"/>
      <c r="M45" s="22"/>
      <c r="N45" s="22"/>
      <c r="O45" s="22"/>
      <c r="P45" s="22"/>
      <c r="Q45" s="22"/>
      <c r="R45" s="22" t="s">
        <v>124</v>
      </c>
      <c r="S45" s="22" t="s">
        <v>29</v>
      </c>
      <c r="T45" s="31" t="str">
        <f>_xlfn.TEXTJOIN(", ", TRUE, Table1[[#This Row],[RTC]], Table1[[#This Row],[DAC]],Table1[[#This Row],[SPI]],Table1[[#This Row],[MT]],   Table1[[#This Row],[GPIO]], Table1[[#This Row],[UART]],Table1[[#This Row],[Power]], Table1[[#This Row],[TOUCH]], Table1[[#This Row],[ADC]],Table1[[#This Row],[DAC]], Table1[[#This Row],[Clocks and crystals]],Table1[[#This Row],[FSPI (a)]], Table1[[#This Row],[FSPI (b)]], Table1[[#This Row],[USB]])</f>
        <v>MTCK, GPIO39, CLK_OUT3</v>
      </c>
      <c r="U45" s="32" t="b">
        <f>Table1[[#This Row],[Reconstructed function description]]=TRIM(Table1[[#This Row],[Function]])</f>
        <v>1</v>
      </c>
      <c r="V45" s="13"/>
      <c r="X45" s="13"/>
      <c r="Y45" s="13"/>
      <c r="Z45" s="13"/>
      <c r="AA45" s="13"/>
      <c r="AE45" s="19"/>
      <c r="AF45" s="19"/>
      <c r="AG45" s="11"/>
      <c r="AH45" s="11"/>
      <c r="AI45" s="11"/>
      <c r="AJ45" s="11"/>
      <c r="AK45" s="11"/>
      <c r="AL45" s="11"/>
      <c r="AM45" s="11"/>
      <c r="AN45" s="11"/>
    </row>
    <row r="46" spans="1:40">
      <c r="A46" s="8" t="s">
        <v>28</v>
      </c>
      <c r="B46" s="7">
        <v>44</v>
      </c>
      <c r="C46" s="7" t="s">
        <v>154</v>
      </c>
      <c r="D46" s="7" t="s">
        <v>46</v>
      </c>
      <c r="E46" s="12" t="s">
        <v>241</v>
      </c>
      <c r="F46" s="24">
        <v>40</v>
      </c>
      <c r="G46" s="22"/>
      <c r="H46" s="22" t="s">
        <v>146</v>
      </c>
      <c r="I46" s="22"/>
      <c r="J46" s="22"/>
      <c r="K46" s="22"/>
      <c r="L46" s="22"/>
      <c r="M46" s="22"/>
      <c r="N46" s="22"/>
      <c r="O46" s="22"/>
      <c r="P46" s="22"/>
      <c r="Q46" s="22"/>
      <c r="R46" s="22" t="s">
        <v>123</v>
      </c>
      <c r="S46" s="22" t="s">
        <v>235</v>
      </c>
      <c r="T46" s="31" t="str">
        <f>_xlfn.TEXTJOIN(", ", TRUE, Table1[[#This Row],[RTC]], Table1[[#This Row],[DAC]],Table1[[#This Row],[SPI]],Table1[[#This Row],[MT]],   Table1[[#This Row],[GPIO]], Table1[[#This Row],[UART]],Table1[[#This Row],[Power]], Table1[[#This Row],[TOUCH]], Table1[[#This Row],[ADC]],Table1[[#This Row],[DAC]], Table1[[#This Row],[Clocks and crystals]],Table1[[#This Row],[FSPI (a)]], Table1[[#This Row],[FSPI (b)]], Table1[[#This Row],[USB]])</f>
        <v>MTD0, GPIO40, CLK_OUT2</v>
      </c>
      <c r="U46" s="32" t="b">
        <f>Table1[[#This Row],[Reconstructed function description]]=TRIM(Table1[[#This Row],[Function]])</f>
        <v>1</v>
      </c>
      <c r="V46" s="13"/>
      <c r="X46" s="13"/>
      <c r="Y46" s="13"/>
      <c r="Z46" s="13"/>
      <c r="AA46" s="13"/>
      <c r="AE46" s="19"/>
      <c r="AF46" s="19"/>
      <c r="AG46" s="11"/>
      <c r="AH46" s="11"/>
      <c r="AI46" s="11"/>
      <c r="AJ46" s="11"/>
      <c r="AK46" s="11"/>
      <c r="AL46" s="11"/>
      <c r="AM46" s="11"/>
      <c r="AN46" s="11"/>
    </row>
    <row r="47" spans="1:40">
      <c r="A47" s="8" t="s">
        <v>46</v>
      </c>
      <c r="B47" s="7">
        <v>45</v>
      </c>
      <c r="C47" s="7" t="s">
        <v>159</v>
      </c>
      <c r="D47" s="6" t="s">
        <v>9</v>
      </c>
      <c r="E47" s="12" t="s">
        <v>239</v>
      </c>
      <c r="F47" s="23" t="s">
        <v>9</v>
      </c>
      <c r="G47" s="22" t="s">
        <v>239</v>
      </c>
      <c r="H47" s="22"/>
      <c r="I47" s="22"/>
      <c r="J47" s="22"/>
      <c r="K47" s="22"/>
      <c r="L47" s="22"/>
      <c r="M47" s="22"/>
      <c r="N47" s="22"/>
      <c r="O47" s="22"/>
      <c r="P47" s="22"/>
      <c r="Q47" s="22"/>
      <c r="R47" s="22"/>
      <c r="S47" s="22"/>
      <c r="T47" s="31" t="str">
        <f>_xlfn.TEXTJOIN(", ", TRUE, Table1[[#This Row],[RTC]], Table1[[#This Row],[DAC]],Table1[[#This Row],[SPI]],Table1[[#This Row],[MT]],   Table1[[#This Row],[GPIO]], Table1[[#This Row],[UART]],Table1[[#This Row],[Power]], Table1[[#This Row],[TOUCH]], Table1[[#This Row],[ADC]],Table1[[#This Row],[DAC]], Table1[[#This Row],[Clocks and crystals]],Table1[[#This Row],[FSPI (a)]], Table1[[#This Row],[FSPI (b)]], Table1[[#This Row],[USB]])</f>
        <v>Input power for CPI IO</v>
      </c>
      <c r="U47" s="32" t="b">
        <f>Table1[[#This Row],[Reconstructed function description]]=TRIM(Table1[[#This Row],[Function]])</f>
        <v>1</v>
      </c>
      <c r="V47" s="13"/>
      <c r="X47" s="13"/>
      <c r="Y47" s="13"/>
      <c r="Z47" s="13"/>
      <c r="AA47" s="13"/>
      <c r="AE47" s="19"/>
      <c r="AF47" s="19"/>
      <c r="AG47" s="11"/>
      <c r="AH47" s="11"/>
      <c r="AI47" s="11"/>
      <c r="AJ47" s="11"/>
      <c r="AK47" s="11"/>
      <c r="AL47" s="11"/>
      <c r="AM47" s="11"/>
      <c r="AN47" s="11"/>
    </row>
    <row r="48" spans="1:40">
      <c r="A48" s="8" t="s">
        <v>164</v>
      </c>
      <c r="B48" s="7">
        <v>46</v>
      </c>
      <c r="C48" s="7" t="s">
        <v>154</v>
      </c>
      <c r="D48" s="7" t="s">
        <v>46</v>
      </c>
      <c r="E48" s="12" t="s">
        <v>242</v>
      </c>
      <c r="F48" s="24">
        <v>41</v>
      </c>
      <c r="G48" s="22"/>
      <c r="H48" s="22" t="s">
        <v>147</v>
      </c>
      <c r="I48" s="22"/>
      <c r="J48" s="22"/>
      <c r="K48" s="22"/>
      <c r="L48" s="22"/>
      <c r="M48" s="22"/>
      <c r="N48" s="22"/>
      <c r="O48" s="22"/>
      <c r="P48" s="22"/>
      <c r="Q48" s="22"/>
      <c r="R48" s="22" t="s">
        <v>108</v>
      </c>
      <c r="S48" s="22" t="s">
        <v>30</v>
      </c>
      <c r="T48" s="31" t="str">
        <f>_xlfn.TEXTJOIN(", ", TRUE, Table1[[#This Row],[RTC]], Table1[[#This Row],[DAC]],Table1[[#This Row],[SPI]],Table1[[#This Row],[MT]],   Table1[[#This Row],[GPIO]], Table1[[#This Row],[UART]],Table1[[#This Row],[Power]], Table1[[#This Row],[TOUCH]], Table1[[#This Row],[ADC]],Table1[[#This Row],[DAC]], Table1[[#This Row],[Clocks and crystals]],Table1[[#This Row],[FSPI (a)]], Table1[[#This Row],[FSPI (b)]], Table1[[#This Row],[USB]])</f>
        <v>MTDI, GPIO41, CLK_OUT1</v>
      </c>
      <c r="U48" s="32" t="b">
        <f>Table1[[#This Row],[Reconstructed function description]]=TRIM(Table1[[#This Row],[Function]])</f>
        <v>1</v>
      </c>
      <c r="V48" s="13"/>
      <c r="X48" s="13"/>
      <c r="Y48" s="13"/>
      <c r="Z48" s="13"/>
      <c r="AA48" s="13"/>
      <c r="AE48" s="19"/>
      <c r="AF48" s="19"/>
      <c r="AG48" s="11"/>
      <c r="AH48" s="11"/>
      <c r="AI48" s="11"/>
      <c r="AJ48" s="11"/>
      <c r="AK48" s="11"/>
      <c r="AL48" s="11"/>
      <c r="AM48" s="11"/>
      <c r="AN48" s="11"/>
    </row>
    <row r="49" spans="1:40">
      <c r="A49" s="8" t="s">
        <v>31</v>
      </c>
      <c r="B49" s="7">
        <v>47</v>
      </c>
      <c r="C49" s="7" t="s">
        <v>154</v>
      </c>
      <c r="D49" s="7" t="s">
        <v>46</v>
      </c>
      <c r="E49" s="12" t="s">
        <v>243</v>
      </c>
      <c r="F49" s="24">
        <v>42</v>
      </c>
      <c r="G49" s="22"/>
      <c r="H49" s="22" t="s">
        <v>148</v>
      </c>
      <c r="I49" s="22"/>
      <c r="J49" s="22"/>
      <c r="K49" s="22"/>
      <c r="L49" s="22"/>
      <c r="M49" s="22"/>
      <c r="N49" s="22"/>
      <c r="O49" s="22"/>
      <c r="P49" s="22"/>
      <c r="Q49" s="22"/>
      <c r="R49" s="22"/>
      <c r="S49" s="22" t="s">
        <v>31</v>
      </c>
      <c r="T49" s="31" t="str">
        <f>_xlfn.TEXTJOIN(", ", TRUE, Table1[[#This Row],[RTC]], Table1[[#This Row],[DAC]],Table1[[#This Row],[SPI]],Table1[[#This Row],[MT]],   Table1[[#This Row],[GPIO]], Table1[[#This Row],[UART]],Table1[[#This Row],[Power]], Table1[[#This Row],[TOUCH]], Table1[[#This Row],[ADC]],Table1[[#This Row],[DAC]], Table1[[#This Row],[Clocks and crystals]],Table1[[#This Row],[FSPI (a)]], Table1[[#This Row],[FSPI (b)]], Table1[[#This Row],[USB]])</f>
        <v>MTMS, GPIO42</v>
      </c>
      <c r="U49" s="32" t="b">
        <f>Table1[[#This Row],[Reconstructed function description]]=TRIM(Table1[[#This Row],[Function]])</f>
        <v>1</v>
      </c>
      <c r="V49" s="13"/>
      <c r="X49" s="13"/>
      <c r="Y49" s="13"/>
      <c r="Z49" s="13"/>
      <c r="AA49" s="13"/>
      <c r="AE49" s="19"/>
      <c r="AF49" s="19"/>
      <c r="AG49" s="11"/>
      <c r="AH49" s="11"/>
      <c r="AI49" s="11"/>
      <c r="AJ49" s="11"/>
      <c r="AK49" s="11"/>
      <c r="AL49" s="11"/>
      <c r="AM49" s="11"/>
      <c r="AN49" s="11"/>
    </row>
    <row r="50" spans="1:40">
      <c r="A50" s="8" t="s">
        <v>43</v>
      </c>
      <c r="B50" s="7">
        <v>48</v>
      </c>
      <c r="C50" s="7" t="s">
        <v>154</v>
      </c>
      <c r="D50" s="7" t="s">
        <v>46</v>
      </c>
      <c r="E50" s="12" t="s">
        <v>244</v>
      </c>
      <c r="F50" s="24">
        <v>43</v>
      </c>
      <c r="G50" s="22"/>
      <c r="H50" s="22" t="s">
        <v>149</v>
      </c>
      <c r="I50" s="22"/>
      <c r="J50" s="22"/>
      <c r="K50" s="22" t="s">
        <v>43</v>
      </c>
      <c r="L50" s="22"/>
      <c r="M50" s="22"/>
      <c r="N50" s="22"/>
      <c r="O50" s="22"/>
      <c r="P50" s="22"/>
      <c r="Q50" s="22"/>
      <c r="R50" s="22" t="s">
        <v>108</v>
      </c>
      <c r="S50" s="22"/>
      <c r="T50" s="31" t="str">
        <f>_xlfn.TEXTJOIN(", ", TRUE, Table1[[#This Row],[RTC]], Table1[[#This Row],[DAC]],Table1[[#This Row],[SPI]],Table1[[#This Row],[MT]],   Table1[[#This Row],[GPIO]], Table1[[#This Row],[UART]],Table1[[#This Row],[Power]], Table1[[#This Row],[TOUCH]], Table1[[#This Row],[ADC]],Table1[[#This Row],[DAC]], Table1[[#This Row],[Clocks and crystals]],Table1[[#This Row],[FSPI (a)]], Table1[[#This Row],[FSPI (b)]], Table1[[#This Row],[USB]])</f>
        <v>GPIO43, U0TXD, CLK_OUT1</v>
      </c>
      <c r="U50" s="32" t="b">
        <f>Table1[[#This Row],[Reconstructed function description]]=TRIM(Table1[[#This Row],[Function]])</f>
        <v>1</v>
      </c>
      <c r="V50" s="13"/>
      <c r="X50" s="13"/>
      <c r="Y50" s="13"/>
      <c r="Z50" s="13"/>
      <c r="AA50" s="13"/>
      <c r="AE50" s="19"/>
      <c r="AF50" s="19"/>
      <c r="AG50" s="11"/>
      <c r="AH50" s="11"/>
      <c r="AI50" s="11"/>
      <c r="AJ50" s="11"/>
      <c r="AK50" s="11"/>
      <c r="AL50" s="11"/>
      <c r="AM50" s="11"/>
      <c r="AN50" s="11"/>
    </row>
    <row r="51" spans="1:40">
      <c r="A51" s="8" t="s">
        <v>44</v>
      </c>
      <c r="B51" s="7">
        <v>49</v>
      </c>
      <c r="C51" s="7" t="s">
        <v>154</v>
      </c>
      <c r="D51" s="7" t="s">
        <v>46</v>
      </c>
      <c r="E51" s="12" t="s">
        <v>245</v>
      </c>
      <c r="F51" s="24">
        <v>44</v>
      </c>
      <c r="G51" s="22"/>
      <c r="H51" s="22" t="s">
        <v>150</v>
      </c>
      <c r="I51" s="22"/>
      <c r="J51" s="22"/>
      <c r="K51" s="22" t="s">
        <v>44</v>
      </c>
      <c r="L51" s="22"/>
      <c r="M51" s="22"/>
      <c r="N51" s="22"/>
      <c r="O51" s="22"/>
      <c r="P51" s="22"/>
      <c r="Q51" s="22"/>
      <c r="R51" s="22" t="s">
        <v>123</v>
      </c>
      <c r="S51" s="22"/>
      <c r="T51" s="31" t="str">
        <f>_xlfn.TEXTJOIN(", ", TRUE, Table1[[#This Row],[RTC]], Table1[[#This Row],[DAC]],Table1[[#This Row],[SPI]],Table1[[#This Row],[MT]],   Table1[[#This Row],[GPIO]], Table1[[#This Row],[UART]],Table1[[#This Row],[Power]], Table1[[#This Row],[TOUCH]], Table1[[#This Row],[ADC]],Table1[[#This Row],[DAC]], Table1[[#This Row],[Clocks and crystals]],Table1[[#This Row],[FSPI (a)]], Table1[[#This Row],[FSPI (b)]], Table1[[#This Row],[USB]])</f>
        <v>GPIO44, U0RXD, CLK_OUT2</v>
      </c>
      <c r="U51" s="32" t="b">
        <f>Table1[[#This Row],[Reconstructed function description]]=TRIM(Table1[[#This Row],[Function]])</f>
        <v>1</v>
      </c>
      <c r="V51" s="13"/>
      <c r="X51" s="13"/>
      <c r="Y51" s="13"/>
      <c r="Z51" s="13"/>
      <c r="AA51" s="13"/>
      <c r="AE51" s="19"/>
      <c r="AF51" s="19"/>
      <c r="AG51" s="11"/>
      <c r="AH51" s="11"/>
      <c r="AI51" s="11"/>
      <c r="AJ51" s="11"/>
      <c r="AK51" s="11"/>
      <c r="AL51" s="11"/>
      <c r="AM51" s="11"/>
      <c r="AN51" s="11"/>
    </row>
    <row r="52" spans="1:40">
      <c r="A52" s="8" t="s">
        <v>151</v>
      </c>
      <c r="B52" s="7">
        <v>50</v>
      </c>
      <c r="C52" s="7" t="s">
        <v>154</v>
      </c>
      <c r="D52" s="7" t="s">
        <v>46</v>
      </c>
      <c r="E52" s="12" t="s">
        <v>151</v>
      </c>
      <c r="F52" s="24">
        <v>45</v>
      </c>
      <c r="G52" s="22"/>
      <c r="H52" s="22" t="s">
        <v>151</v>
      </c>
      <c r="I52" s="22"/>
      <c r="J52" s="22"/>
      <c r="K52" s="22"/>
      <c r="L52" s="22"/>
      <c r="M52" s="22"/>
      <c r="N52" s="22"/>
      <c r="O52" s="22"/>
      <c r="P52" s="22"/>
      <c r="Q52" s="22"/>
      <c r="R52" s="22"/>
      <c r="S52" s="22"/>
      <c r="T52" s="31" t="str">
        <f>_xlfn.TEXTJOIN(", ", TRUE, Table1[[#This Row],[RTC]], Table1[[#This Row],[DAC]],Table1[[#This Row],[SPI]],Table1[[#This Row],[MT]],   Table1[[#This Row],[GPIO]], Table1[[#This Row],[UART]],Table1[[#This Row],[Power]], Table1[[#This Row],[TOUCH]], Table1[[#This Row],[ADC]],Table1[[#This Row],[DAC]], Table1[[#This Row],[Clocks and crystals]],Table1[[#This Row],[FSPI (a)]], Table1[[#This Row],[FSPI (b)]], Table1[[#This Row],[USB]])</f>
        <v>GPIO45</v>
      </c>
      <c r="U52" s="32" t="b">
        <f>Table1[[#This Row],[Reconstructed function description]]=TRIM(Table1[[#This Row],[Function]])</f>
        <v>1</v>
      </c>
      <c r="V52" s="13"/>
      <c r="X52" s="13"/>
      <c r="Y52" s="13"/>
      <c r="Z52" s="13"/>
      <c r="AA52" s="13"/>
      <c r="AE52" s="19"/>
      <c r="AF52" s="19"/>
      <c r="AG52" s="11"/>
      <c r="AH52" s="11"/>
      <c r="AI52" s="11"/>
      <c r="AJ52" s="11"/>
      <c r="AK52" s="11"/>
      <c r="AL52" s="11"/>
      <c r="AM52" s="11"/>
      <c r="AN52" s="11"/>
    </row>
    <row r="53" spans="1:40">
      <c r="A53" s="8" t="s">
        <v>39</v>
      </c>
      <c r="B53" s="7">
        <v>51</v>
      </c>
      <c r="C53" s="7" t="s">
        <v>137</v>
      </c>
      <c r="D53" s="6" t="s">
        <v>9</v>
      </c>
      <c r="E53" s="12" t="s">
        <v>139</v>
      </c>
      <c r="F53" s="23" t="s">
        <v>9</v>
      </c>
      <c r="G53" s="21" t="s">
        <v>139</v>
      </c>
      <c r="H53" s="22"/>
      <c r="I53" s="22"/>
      <c r="J53" s="22"/>
      <c r="K53" s="22"/>
      <c r="L53" s="22"/>
      <c r="M53" s="22"/>
      <c r="N53" s="22"/>
      <c r="O53" s="22"/>
      <c r="P53" s="22"/>
      <c r="Q53" s="22"/>
      <c r="R53" s="22"/>
      <c r="S53" s="22"/>
      <c r="T53" s="31" t="str">
        <f>_xlfn.TEXTJOIN(", ", TRUE, Table1[[#This Row],[RTC]], Table1[[#This Row],[DAC]],Table1[[#This Row],[SPI]],Table1[[#This Row],[MT]],   Table1[[#This Row],[GPIO]], Table1[[#This Row],[UART]],Table1[[#This Row],[Power]], Table1[[#This Row],[TOUCH]], Table1[[#This Row],[ADC]],Table1[[#This Row],[DAC]], Table1[[#This Row],[Clocks and crystals]],Table1[[#This Row],[FSPI (a)]], Table1[[#This Row],[FSPI (b)]], Table1[[#This Row],[USB]])</f>
        <v>Analog power supply</v>
      </c>
      <c r="U53" s="32" t="b">
        <f>Table1[[#This Row],[Reconstructed function description]]=TRIM(Table1[[#This Row],[Function]])</f>
        <v>1</v>
      </c>
      <c r="V53" s="13"/>
      <c r="X53" s="13"/>
      <c r="Y53" s="13"/>
      <c r="Z53" s="13"/>
      <c r="AA53" s="13"/>
      <c r="AE53" s="19"/>
      <c r="AF53" s="19"/>
      <c r="AG53" s="11"/>
      <c r="AH53" s="11"/>
      <c r="AI53" s="11"/>
      <c r="AJ53" s="11"/>
      <c r="AK53" s="11"/>
      <c r="AL53" s="11"/>
      <c r="AM53" s="11"/>
      <c r="AN53" s="11"/>
    </row>
    <row r="54" spans="1:40">
      <c r="A54" s="8" t="s">
        <v>47</v>
      </c>
      <c r="B54" s="7">
        <v>52</v>
      </c>
      <c r="C54" s="6" t="s">
        <v>9</v>
      </c>
      <c r="D54" s="6" t="s">
        <v>9</v>
      </c>
      <c r="E54" s="12" t="s">
        <v>125</v>
      </c>
      <c r="F54" s="23" t="s">
        <v>9</v>
      </c>
      <c r="G54" s="22"/>
      <c r="H54" s="22"/>
      <c r="I54" s="22"/>
      <c r="J54" s="22"/>
      <c r="K54" s="22"/>
      <c r="L54" s="22"/>
      <c r="M54" s="22"/>
      <c r="N54" s="22"/>
      <c r="O54" s="22"/>
      <c r="P54" s="22"/>
      <c r="Q54" s="22"/>
      <c r="R54" s="22" t="s">
        <v>125</v>
      </c>
      <c r="S54" s="22"/>
      <c r="T54" s="31" t="str">
        <f>_xlfn.TEXTJOIN(", ", TRUE, Table1[[#This Row],[RTC]], Table1[[#This Row],[DAC]],Table1[[#This Row],[SPI]],Table1[[#This Row],[MT]],   Table1[[#This Row],[GPIO]], Table1[[#This Row],[UART]],Table1[[#This Row],[Power]], Table1[[#This Row],[TOUCH]], Table1[[#This Row],[ADC]],Table1[[#This Row],[DAC]], Table1[[#This Row],[Clocks and crystals]],Table1[[#This Row],[FSPI (a)]], Table1[[#This Row],[FSPI (b)]], Table1[[#This Row],[USB]])</f>
        <v>External crystal output</v>
      </c>
      <c r="U54" s="32" t="b">
        <f>Table1[[#This Row],[Reconstructed function description]]=TRIM(Table1[[#This Row],[Function]])</f>
        <v>1</v>
      </c>
      <c r="V54" s="13"/>
      <c r="X54" s="13"/>
      <c r="Y54" s="13"/>
      <c r="Z54" s="13"/>
      <c r="AA54" s="13"/>
      <c r="AE54" s="19"/>
      <c r="AF54" s="19"/>
      <c r="AG54" s="11"/>
      <c r="AH54" s="11"/>
      <c r="AI54" s="11"/>
      <c r="AJ54" s="11"/>
      <c r="AK54" s="11"/>
      <c r="AL54" s="11"/>
      <c r="AM54" s="11"/>
      <c r="AN54" s="11"/>
    </row>
    <row r="55" spans="1:40">
      <c r="A55" s="8" t="s">
        <v>48</v>
      </c>
      <c r="B55" s="7">
        <v>53</v>
      </c>
      <c r="C55" s="6" t="s">
        <v>9</v>
      </c>
      <c r="D55" s="6" t="s">
        <v>9</v>
      </c>
      <c r="E55" s="12" t="s">
        <v>236</v>
      </c>
      <c r="F55" s="23" t="s">
        <v>9</v>
      </c>
      <c r="G55" s="22"/>
      <c r="H55" s="22"/>
      <c r="I55" s="22"/>
      <c r="J55" s="22"/>
      <c r="K55" s="22"/>
      <c r="L55" s="22"/>
      <c r="M55" s="22"/>
      <c r="N55" s="22"/>
      <c r="O55" s="22"/>
      <c r="P55" s="22"/>
      <c r="Q55" s="22"/>
      <c r="R55" s="22" t="s">
        <v>236</v>
      </c>
      <c r="S55" s="22"/>
      <c r="T55" s="31" t="str">
        <f>_xlfn.TEXTJOIN(", ", TRUE, Table1[[#This Row],[RTC]], Table1[[#This Row],[DAC]],Table1[[#This Row],[SPI]],Table1[[#This Row],[MT]],   Table1[[#This Row],[GPIO]], Table1[[#This Row],[UART]],Table1[[#This Row],[Power]], Table1[[#This Row],[TOUCH]], Table1[[#This Row],[ADC]],Table1[[#This Row],[DAC]], Table1[[#This Row],[Clocks and crystals]],Table1[[#This Row],[FSPI (a)]], Table1[[#This Row],[FSPI (b)]], Table1[[#This Row],[USB]])</f>
        <v>External crystal input</v>
      </c>
      <c r="U55" s="32" t="b">
        <f>Table1[[#This Row],[Reconstructed function description]]=TRIM(Table1[[#This Row],[Function]])</f>
        <v>1</v>
      </c>
      <c r="V55" s="13"/>
      <c r="X55" s="13"/>
      <c r="Y55" s="13"/>
      <c r="Z55" s="13"/>
      <c r="AA55" s="13"/>
      <c r="AE55" s="19"/>
      <c r="AF55" s="19"/>
      <c r="AG55" s="11"/>
      <c r="AH55" s="11"/>
      <c r="AI55" s="11"/>
      <c r="AJ55" s="11"/>
      <c r="AK55" s="11"/>
      <c r="AL55" s="11"/>
      <c r="AM55" s="11"/>
      <c r="AN55" s="11"/>
    </row>
    <row r="56" spans="1:40">
      <c r="A56" s="8" t="s">
        <v>39</v>
      </c>
      <c r="B56" s="7">
        <v>54</v>
      </c>
      <c r="C56" s="7" t="s">
        <v>137</v>
      </c>
      <c r="D56" s="6" t="s">
        <v>9</v>
      </c>
      <c r="E56" s="12" t="s">
        <v>139</v>
      </c>
      <c r="F56" s="23" t="s">
        <v>9</v>
      </c>
      <c r="G56" s="21" t="s">
        <v>139</v>
      </c>
      <c r="H56" s="22"/>
      <c r="I56" s="22"/>
      <c r="J56" s="22"/>
      <c r="K56" s="22"/>
      <c r="L56" s="22"/>
      <c r="M56" s="22"/>
      <c r="N56" s="22"/>
      <c r="O56" s="22"/>
      <c r="P56" s="22"/>
      <c r="Q56" s="22"/>
      <c r="R56" s="22"/>
      <c r="S56" s="22"/>
      <c r="T56" s="31" t="str">
        <f>_xlfn.TEXTJOIN(", ", TRUE, Table1[[#This Row],[RTC]], Table1[[#This Row],[DAC]],Table1[[#This Row],[SPI]],Table1[[#This Row],[MT]],   Table1[[#This Row],[GPIO]], Table1[[#This Row],[UART]],Table1[[#This Row],[Power]], Table1[[#This Row],[TOUCH]], Table1[[#This Row],[ADC]],Table1[[#This Row],[DAC]], Table1[[#This Row],[Clocks and crystals]],Table1[[#This Row],[FSPI (a)]], Table1[[#This Row],[FSPI (b)]], Table1[[#This Row],[USB]])</f>
        <v>Analog power supply</v>
      </c>
      <c r="U56" s="32" t="b">
        <f>Table1[[#This Row],[Reconstructed function description]]=TRIM(Table1[[#This Row],[Function]])</f>
        <v>1</v>
      </c>
      <c r="V56" s="13"/>
      <c r="X56" s="13"/>
      <c r="Y56" s="13"/>
      <c r="Z56" s="13"/>
      <c r="AA56" s="13"/>
      <c r="AE56" s="19"/>
      <c r="AF56" s="19"/>
      <c r="AG56" s="11"/>
      <c r="AH56" s="11"/>
      <c r="AI56" s="11"/>
      <c r="AJ56" s="11"/>
      <c r="AK56" s="11"/>
      <c r="AL56" s="11"/>
      <c r="AM56" s="11"/>
      <c r="AN56" s="11"/>
    </row>
    <row r="57" spans="1:40">
      <c r="A57" s="8" t="s">
        <v>152</v>
      </c>
      <c r="B57" s="7">
        <v>55</v>
      </c>
      <c r="C57" s="7" t="s">
        <v>154</v>
      </c>
      <c r="D57" s="7" t="s">
        <v>46</v>
      </c>
      <c r="E57" s="12" t="s">
        <v>152</v>
      </c>
      <c r="F57" s="24">
        <v>46</v>
      </c>
      <c r="G57" s="22"/>
      <c r="H57" s="22" t="s">
        <v>152</v>
      </c>
      <c r="I57" s="22"/>
      <c r="J57" s="22"/>
      <c r="K57" s="22"/>
      <c r="L57" s="22"/>
      <c r="M57" s="22"/>
      <c r="N57" s="22"/>
      <c r="O57" s="22"/>
      <c r="P57" s="22"/>
      <c r="Q57" s="22"/>
      <c r="R57" s="22"/>
      <c r="S57" s="22"/>
      <c r="T57" s="31" t="str">
        <f>_xlfn.TEXTJOIN(", ", TRUE, Table1[[#This Row],[RTC]], Table1[[#This Row],[DAC]],Table1[[#This Row],[SPI]],Table1[[#This Row],[MT]],   Table1[[#This Row],[GPIO]], Table1[[#This Row],[UART]],Table1[[#This Row],[Power]], Table1[[#This Row],[TOUCH]], Table1[[#This Row],[ADC]],Table1[[#This Row],[DAC]], Table1[[#This Row],[Clocks and crystals]],Table1[[#This Row],[FSPI (a)]], Table1[[#This Row],[FSPI (b)]], Table1[[#This Row],[USB]])</f>
        <v>GPIO46</v>
      </c>
      <c r="U57" s="32" t="b">
        <f>Table1[[#This Row],[Reconstructed function description]]=TRIM(Table1[[#This Row],[Function]])</f>
        <v>1</v>
      </c>
      <c r="V57" s="13"/>
      <c r="X57" s="13"/>
      <c r="Y57" s="13"/>
      <c r="Z57" s="13"/>
      <c r="AA57" s="13"/>
      <c r="AE57" s="19"/>
      <c r="AF57" s="19"/>
      <c r="AG57" s="11"/>
      <c r="AH57" s="11"/>
      <c r="AI57" s="11"/>
      <c r="AJ57" s="11"/>
      <c r="AK57" s="11"/>
      <c r="AL57" s="11"/>
      <c r="AM57" s="11"/>
      <c r="AN57" s="11"/>
    </row>
    <row r="58" spans="1:40" ht="60">
      <c r="A58" s="8" t="s">
        <v>41</v>
      </c>
      <c r="B58" s="7">
        <v>56</v>
      </c>
      <c r="C58" s="7" t="s">
        <v>1</v>
      </c>
      <c r="D58" s="7" t="s">
        <v>156</v>
      </c>
      <c r="E58" s="12" t="s">
        <v>237</v>
      </c>
      <c r="F58" s="23" t="s">
        <v>9</v>
      </c>
      <c r="G58" s="36" t="s">
        <v>237</v>
      </c>
      <c r="H58" s="22"/>
      <c r="I58" s="22"/>
      <c r="J58" s="22"/>
      <c r="K58" s="22"/>
      <c r="L58" s="22"/>
      <c r="M58" s="22"/>
      <c r="N58" s="22"/>
      <c r="O58" s="22"/>
      <c r="P58" s="22"/>
      <c r="Q58" s="22"/>
      <c r="R58" s="22"/>
      <c r="S58" s="22"/>
      <c r="T58" s="37" t="str">
        <f>_xlfn.TEXTJOIN(", ", TRUE, Table1[[#This Row],[RTC]], Table1[[#This Row],[DAC]],Table1[[#This Row],[SPI]],Table1[[#This Row],[MT]],   Table1[[#This Row],[GPIO]], Table1[[#This Row],[UART]],Table1[[#This Row],[Power]], Table1[[#This Row],[TOUCH]], Table1[[#This Row],[ADC]],Table1[[#This Row],[DAC]], Table1[[#This Row],[Clocks and crystals]],Table1[[#This Row],[FSPI (a)]], Table1[[#This Row],[FSPI (b)]], Table1[[#This Row],[USB]])</f>
        <v>High: on, enables the chip.
Low: off, the chip powers off.
Note: Do not leave the CHIP_PU pin floating</v>
      </c>
      <c r="U58" s="32" t="b">
        <f>Table1[[#This Row],[Reconstructed function description]]=TRIM(Table1[[#This Row],[Function]])</f>
        <v>1</v>
      </c>
      <c r="V58" s="13"/>
      <c r="X58" s="13"/>
      <c r="Y58" s="13"/>
      <c r="Z58" s="13"/>
      <c r="AA58" s="13"/>
      <c r="AE58" s="19"/>
      <c r="AF58" s="19"/>
      <c r="AG58" s="11"/>
      <c r="AH58" s="11"/>
      <c r="AI58" s="11"/>
      <c r="AJ58" s="11"/>
      <c r="AK58" s="11"/>
      <c r="AL58" s="11"/>
      <c r="AM58" s="11"/>
      <c r="AN58" s="11"/>
    </row>
    <row r="59" spans="1:40">
      <c r="A59" s="8" t="s">
        <v>3</v>
      </c>
      <c r="B59" s="7">
        <v>57</v>
      </c>
      <c r="C59" s="7" t="s">
        <v>160</v>
      </c>
      <c r="D59" s="6" t="s">
        <v>9</v>
      </c>
      <c r="E59" s="12" t="s">
        <v>4</v>
      </c>
      <c r="F59" s="23" t="s">
        <v>9</v>
      </c>
      <c r="G59" s="22" t="s">
        <v>4</v>
      </c>
      <c r="H59" s="22"/>
      <c r="I59" s="22"/>
      <c r="J59" s="22"/>
      <c r="K59" s="22"/>
      <c r="L59" s="22"/>
      <c r="M59" s="22"/>
      <c r="N59" s="22"/>
      <c r="O59" s="22"/>
      <c r="P59" s="22"/>
      <c r="Q59" s="22"/>
      <c r="R59" s="22"/>
      <c r="S59" s="22"/>
      <c r="T59" s="31" t="str">
        <f>_xlfn.TEXTJOIN(", ", TRUE, Table1[[#This Row],[RTC]], Table1[[#This Row],[DAC]],Table1[[#This Row],[SPI]],Table1[[#This Row],[MT]],   Table1[[#This Row],[GPIO]], Table1[[#This Row],[UART]],Table1[[#This Row],[Power]], Table1[[#This Row],[TOUCH]], Table1[[#This Row],[ADC]],Table1[[#This Row],[DAC]], Table1[[#This Row],[Clocks and crystals]],Table1[[#This Row],[FSPI (a)]], Table1[[#This Row],[FSPI (b)]], Table1[[#This Row],[USB]])</f>
        <v>Ground</v>
      </c>
      <c r="U59" s="32" t="b">
        <f>Table1[[#This Row],[Reconstructed function description]]=TRIM(Table1[[#This Row],[Function]])</f>
        <v>1</v>
      </c>
      <c r="V59" s="13"/>
      <c r="X59" s="13"/>
      <c r="Y59" s="13"/>
      <c r="Z59" s="13"/>
      <c r="AA59" s="13"/>
      <c r="AE59" s="19"/>
      <c r="AF59" s="19"/>
      <c r="AG59" s="11"/>
      <c r="AH59" s="11"/>
      <c r="AI59" s="11"/>
      <c r="AJ59" s="11"/>
      <c r="AK59" s="11"/>
      <c r="AL59" s="11"/>
      <c r="AM59" s="11"/>
      <c r="AN59" s="11"/>
    </row>
  </sheetData>
  <mergeCells count="2">
    <mergeCell ref="T1:U1"/>
    <mergeCell ref="A1:E1"/>
  </mergeCells>
  <phoneticPr fontId="1" type="noConversion"/>
  <pageMargins left="0.7" right="0.7" top="0.75" bottom="0.75"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C32B5-5386-2047-B716-8B33F545C1FC}">
  <dimension ref="A1:B15"/>
  <sheetViews>
    <sheetView tabSelected="1" zoomScale="200" zoomScaleNormal="200" workbookViewId="0">
      <selection activeCell="A4" sqref="A4"/>
    </sheetView>
  </sheetViews>
  <sheetFormatPr baseColWidth="10" defaultRowHeight="14"/>
  <cols>
    <col min="1" max="1" width="7.59765625" style="17" customWidth="1"/>
    <col min="2" max="2" width="95.19921875" style="16" customWidth="1"/>
    <col min="3" max="16384" width="11" style="1"/>
  </cols>
  <sheetData>
    <row r="1" spans="1:2" ht="15">
      <c r="A1" s="17" t="s">
        <v>127</v>
      </c>
      <c r="B1" s="16" t="s">
        <v>126</v>
      </c>
    </row>
    <row r="2" spans="1:2" ht="120">
      <c r="A2" s="17">
        <v>1</v>
      </c>
      <c r="B2" s="16" t="s">
        <v>251</v>
      </c>
    </row>
    <row r="3" spans="1:2" ht="30">
      <c r="A3" s="17">
        <v>2</v>
      </c>
      <c r="B3" s="16" t="s">
        <v>246</v>
      </c>
    </row>
    <row r="4" spans="1:2" ht="30">
      <c r="A4" s="17">
        <v>2.1</v>
      </c>
      <c r="B4" s="30" t="s">
        <v>247</v>
      </c>
    </row>
    <row r="5" spans="1:2" ht="30">
      <c r="A5" s="17">
        <v>3</v>
      </c>
      <c r="B5" s="16" t="s">
        <v>248</v>
      </c>
    </row>
    <row r="6" spans="1:2" ht="30">
      <c r="A6" s="17">
        <v>4</v>
      </c>
      <c r="B6" s="16" t="s">
        <v>136</v>
      </c>
    </row>
    <row r="7" spans="1:2" ht="30">
      <c r="A7" s="17">
        <v>5</v>
      </c>
      <c r="B7" s="16" t="s">
        <v>133</v>
      </c>
    </row>
    <row r="8" spans="1:2" ht="30">
      <c r="A8" s="17">
        <v>5.0999999999999996</v>
      </c>
      <c r="B8" s="30" t="s">
        <v>134</v>
      </c>
    </row>
    <row r="9" spans="1:2" ht="30">
      <c r="A9" s="17">
        <v>5.2</v>
      </c>
      <c r="B9" s="30" t="s">
        <v>135</v>
      </c>
    </row>
    <row r="10" spans="1:2" ht="60">
      <c r="A10" s="17">
        <v>6</v>
      </c>
      <c r="B10" s="16" t="s">
        <v>250</v>
      </c>
    </row>
    <row r="11" spans="1:2" ht="30">
      <c r="A11" s="17">
        <v>7</v>
      </c>
      <c r="B11" s="16" t="s">
        <v>132</v>
      </c>
    </row>
    <row r="14" spans="1:2" ht="15">
      <c r="B14" s="16" t="s">
        <v>249</v>
      </c>
    </row>
    <row r="15" spans="1:2">
      <c r="B15" s="38">
        <v>45427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ESP32-S2 PINS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SYMONS Andy</dc:creator>
  <cp:lastModifiedBy>SYMONS Andy</cp:lastModifiedBy>
  <dcterms:created xsi:type="dcterms:W3CDTF">2024-05-13T20:34:58Z</dcterms:created>
  <dcterms:modified xsi:type="dcterms:W3CDTF">2024-05-15T14:55:14Z</dcterms:modified>
</cp:coreProperties>
</file>